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F&amp;O)'!$R$1:$R$284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6"/>
  <c r="M74" s="1"/>
  <c r="L39"/>
  <c r="K39"/>
  <c r="M39" s="1"/>
  <c r="P19"/>
  <c r="L55"/>
  <c r="M55" s="1"/>
  <c r="K55"/>
  <c r="L54"/>
  <c r="K54"/>
  <c r="M54" s="1"/>
  <c r="K73"/>
  <c r="M73" s="1"/>
  <c r="K66"/>
  <c r="M66" s="1"/>
  <c r="L33"/>
  <c r="M33" s="1"/>
  <c r="K33"/>
  <c r="M51"/>
  <c r="L51"/>
  <c r="K52"/>
  <c r="K51"/>
  <c r="L50"/>
  <c r="K50"/>
  <c r="K72"/>
  <c r="M72" s="1"/>
  <c r="L14"/>
  <c r="K14"/>
  <c r="L30"/>
  <c r="K30"/>
  <c r="P18"/>
  <c r="K71"/>
  <c r="M71" s="1"/>
  <c r="L37"/>
  <c r="K37"/>
  <c r="L35"/>
  <c r="L34"/>
  <c r="P15"/>
  <c r="K35"/>
  <c r="K34"/>
  <c r="K70"/>
  <c r="M70" s="1"/>
  <c r="L31"/>
  <c r="K31"/>
  <c r="K67"/>
  <c r="M67" s="1"/>
  <c r="L32"/>
  <c r="K32"/>
  <c r="K69"/>
  <c r="K68"/>
  <c r="K65"/>
  <c r="M65" s="1"/>
  <c r="K13"/>
  <c r="L13"/>
  <c r="L17"/>
  <c r="K17"/>
  <c r="L16"/>
  <c r="K16"/>
  <c r="L12"/>
  <c r="K12"/>
  <c r="K263"/>
  <c r="L263" s="1"/>
  <c r="K253"/>
  <c r="L253" s="1"/>
  <c r="P10"/>
  <c r="M14" l="1"/>
  <c r="M37"/>
  <c r="M30"/>
  <c r="M50"/>
  <c r="M34"/>
  <c r="M35"/>
  <c r="M31"/>
  <c r="M32"/>
  <c r="M17"/>
  <c r="M13"/>
  <c r="M12"/>
  <c r="M16"/>
  <c r="P11"/>
  <c r="K269" l="1"/>
  <c r="L269" s="1"/>
  <c r="L49" l="1"/>
  <c r="K49"/>
  <c r="M49" l="1"/>
  <c r="K270" l="1"/>
  <c r="L270" s="1"/>
  <c r="K267" l="1"/>
  <c r="L267" s="1"/>
  <c r="K246"/>
  <c r="L246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F236"/>
  <c r="K236" s="1"/>
  <c r="L236" s="1"/>
  <c r="F235"/>
  <c r="K235" s="1"/>
  <c r="L235" s="1"/>
  <c r="K234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4"/>
  <c r="L214" s="1"/>
  <c r="F213"/>
  <c r="K213" s="1"/>
  <c r="L213" s="1"/>
  <c r="K212"/>
  <c r="L212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3"/>
  <c r="L183" s="1"/>
  <c r="K181"/>
  <c r="L181" s="1"/>
  <c r="K180"/>
  <c r="L180" s="1"/>
  <c r="K179"/>
  <c r="L179" s="1"/>
  <c r="K177"/>
  <c r="L177" s="1"/>
  <c r="K176"/>
  <c r="L176" s="1"/>
  <c r="K175"/>
  <c r="L175" s="1"/>
  <c r="K174"/>
  <c r="K173"/>
  <c r="L173" s="1"/>
  <c r="K172"/>
  <c r="L172" s="1"/>
  <c r="K170"/>
  <c r="L170" s="1"/>
  <c r="K169"/>
  <c r="L169" s="1"/>
  <c r="K168"/>
  <c r="L168" s="1"/>
  <c r="K167"/>
  <c r="L167" s="1"/>
  <c r="K166"/>
  <c r="L166" s="1"/>
  <c r="F165"/>
  <c r="K165" s="1"/>
  <c r="L165" s="1"/>
  <c r="H164"/>
  <c r="K164" s="1"/>
  <c r="L164" s="1"/>
  <c r="K161"/>
  <c r="L161" s="1"/>
  <c r="K160"/>
  <c r="L160" s="1"/>
  <c r="K159"/>
  <c r="L159" s="1"/>
  <c r="K158"/>
  <c r="L158" s="1"/>
  <c r="K157"/>
  <c r="L157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F129"/>
  <c r="K129" s="1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M7"/>
  <c r="D7" i="5"/>
  <c r="K6" i="4"/>
  <c r="K6" i="3"/>
  <c r="L6" i="2"/>
</calcChain>
</file>

<file path=xl/sharedStrings.xml><?xml version="1.0" encoding="utf-8"?>
<sst xmlns="http://schemas.openxmlformats.org/spreadsheetml/2006/main" count="2825" uniqueCount="1079">
  <si>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</si>
  <si>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</si>
  <si>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</si>
  <si>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</si>
  <si>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</si>
  <si>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</si>
  <si>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</si>
  <si>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</si>
  <si>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</si>
  <si>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</si>
  <si>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</si>
  <si>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</si>
  <si>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</si>
  <si>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</si>
  <si>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</si>
  <si>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</si>
  <si>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</si>
  <si>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</si>
  <si>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</si>
  <si>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</si>
  <si>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</si>
  <si>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</si>
  <si>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</si>
  <si>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</si>
  <si>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</si>
  <si>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</si>
  <si>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</si>
  <si>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</si>
  <si>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</si>
  <si>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</si>
  <si>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</si>
  <si>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</si>
  <si>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</si>
  <si>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</si>
  <si>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</si>
  <si>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</si>
  <si>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</si>
  <si>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</si>
  <si>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</si>
  <si>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</si>
  <si>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</si>
  <si>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</si>
  <si>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</si>
  <si>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</si>
  <si>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</si>
  <si>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</si>
  <si>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</si>
  <si>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</si>
  <si>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</si>
  <si>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</si>
  <si>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</si>
  <si>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</si>
  <si>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</si>
  <si>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</si>
  <si>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</si>
  <si>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</si>
  <si>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</si>
  <si>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</si>
  <si>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</si>
  <si>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</si>
  <si>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</si>
  <si>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</si>
  <si>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</si>
  <si>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</si>
  <si>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</si>
  <si>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</si>
  <si>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</si>
  <si>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</si>
  <si>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</si>
  <si>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</si>
  <si>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</si>
  <si>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</si>
  <si>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</si>
  <si>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</si>
  <si>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</si>
  <si>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</si>
  <si>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</si>
  <si>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</si>
  <si>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</si>
  <si>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</si>
  <si>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</si>
  <si>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</si>
  <si>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</si>
  <si>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</si>
  <si>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</si>
  <si>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</si>
  <si>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</si>
  <si>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</si>
  <si>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</si>
  <si>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</si>
  <si>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</si>
  <si>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</si>
  <si>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</si>
  <si>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</si>
  <si>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</si>
  <si>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</si>
  <si>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</si>
  <si>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</si>
  <si>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</si>
  <si>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</si>
  <si>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</si>
  <si>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</si>
  <si>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</si>
  <si>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</si>
  <si>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</si>
  <si>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</si>
  <si>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</si>
  <si>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</si>
  <si>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</si>
  <si>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</si>
  <si>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</si>
  <si>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</si>
  <si>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</si>
  <si>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</si>
  <si>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</si>
  <si>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</si>
  <si>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</si>
  <si>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</si>
  <si>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</si>
  <si>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</si>
  <si>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</si>
  <si>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</si>
  <si>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</si>
  <si>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</si>
  <si>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</si>
  <si>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</si>
  <si>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</si>
  <si>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</si>
  <si>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</si>
  <si>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</si>
  <si>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</si>
  <si>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</si>
  <si>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</si>
  <si>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</si>
  <si>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</si>
  <si>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</si>
  <si>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</si>
  <si>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</si>
  <si>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</si>
  <si>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</si>
  <si>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</si>
  <si>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</si>
  <si>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</si>
  <si>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</si>
  <si>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</si>
  <si>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</si>
  <si>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</si>
  <si>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</si>
  <si>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</si>
  <si>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</si>
  <si>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</si>
  <si>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</si>
  <si>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</si>
  <si>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</si>
  <si>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</si>
  <si>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</si>
  <si>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</si>
  <si>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</si>
  <si>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</si>
  <si>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</si>
  <si>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</si>
  <si>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</si>
  <si>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</si>
  <si>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</si>
  <si>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</si>
  <si>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</si>
  <si>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</si>
  <si>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</si>
  <si>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</si>
  <si>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</si>
  <si>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</si>
  <si>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</si>
  <si>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</si>
  <si>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</si>
  <si>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</si>
  <si>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</si>
  <si>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</si>
  <si>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</si>
  <si>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</si>
  <si>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</si>
  <si>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</si>
  <si>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</si>
  <si>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</si>
  <si>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</si>
  <si>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</si>
  <si>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</si>
  <si>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</si>
  <si>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</si>
  <si>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</si>
  <si>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</si>
  <si>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</si>
  <si>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</si>
  <si>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</si>
  <si>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</si>
  <si>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</si>
  <si>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</si>
  <si>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</si>
  <si>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</si>
  <si>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</si>
  <si>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</si>
  <si>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</si>
  <si>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</si>
  <si>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</si>
  <si>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</si>
  <si>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</si>
  <si>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</si>
  <si>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</si>
  <si>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</si>
  <si>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</si>
  <si>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</si>
  <si>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</si>
  <si>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</si>
  <si>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</si>
  <si>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</si>
  <si>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</si>
  <si>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</si>
  <si>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</si>
  <si>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</si>
  <si>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</si>
  <si>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</si>
  <si>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</si>
  <si>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</si>
  <si>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</si>
  <si>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</si>
  <si>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</si>
  <si>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</si>
  <si>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</si>
  <si>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</si>
  <si>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</si>
  <si>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</si>
  <si>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</si>
  <si>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</si>
  <si>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</si>
  <si>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</si>
  <si>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</si>
  <si>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</si>
  <si>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</si>
  <si>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</si>
  <si>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</si>
  <si>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</si>
  <si>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</si>
  <si>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</si>
  <si>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</si>
  <si>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</si>
  <si>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</si>
  <si>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</si>
  <si>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</si>
  <si>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</si>
  <si>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</si>
  <si>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</si>
  <si>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</si>
  <si>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</si>
  <si>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</si>
  <si>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</si>
  <si>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</si>
  <si>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</si>
  <si>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</si>
  <si>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</si>
  <si>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</si>
  <si>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</si>
  <si>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</si>
  <si>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</si>
  <si>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</si>
  <si>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</si>
  <si>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</si>
  <si>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</si>
  <si>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</si>
  <si>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</si>
  <si>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</si>
  <si>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</si>
  <si>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</si>
  <si>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</si>
  <si>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</si>
  <si>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</si>
  <si>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</si>
  <si>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</si>
  <si>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</si>
  <si>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</si>
  <si>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</si>
  <si>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</si>
  <si>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</si>
  <si>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</si>
  <si>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</si>
  <si>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</si>
  <si>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</si>
  <si>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</si>
  <si>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</si>
  <si>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</si>
  <si>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</si>
  <si>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</si>
  <si>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</si>
  <si>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</si>
  <si>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</si>
  <si>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</si>
  <si>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</si>
  <si>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</si>
  <si>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</si>
  <si>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</si>
  <si>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</si>
  <si>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</si>
  <si>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</si>
  <si>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</si>
  <si>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</si>
  <si>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</si>
  <si>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</si>
  <si>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</si>
  <si>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</si>
  <si>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</si>
  <si>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</si>
  <si>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</si>
  <si>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</si>
  <si>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</si>
  <si>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</si>
  <si>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</si>
  <si>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</si>
  <si>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</si>
  <si>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</si>
  <si>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</si>
  <si>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</si>
  <si>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</si>
  <si>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</si>
  <si>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</si>
  <si>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</si>
  <si>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</si>
  <si>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</si>
  <si>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</si>
  <si>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</si>
  <si>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</si>
  <si>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</si>
  <si>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</si>
  <si>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</si>
  <si>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</si>
  <si>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</si>
  <si>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</si>
  <si>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</si>
  <si>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</si>
  <si>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</si>
  <si>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</si>
  <si>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</si>
  <si>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</si>
  <si>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</si>
  <si>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</si>
  <si>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</si>
  <si>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</si>
  <si>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</si>
  <si>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</si>
  <si>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</si>
  <si>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</si>
  <si>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</si>
  <si>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</si>
  <si>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</si>
  <si>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</si>
  <si>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</si>
  <si>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</si>
  <si>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</si>
  <si>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</si>
  <si>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</si>
  <si>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</si>
  <si>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</si>
  <si>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</si>
  <si>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</si>
  <si>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</si>
  <si>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</si>
  <si>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</si>
  <si>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</si>
  <si>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</si>
  <si>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</si>
  <si>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</si>
  <si>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</si>
  <si>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</si>
  <si>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</si>
  <si>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</si>
  <si>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</si>
  <si>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</si>
  <si>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</si>
  <si>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</si>
  <si>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</si>
  <si>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</si>
  <si>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</si>
  <si>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</si>
  <si>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</si>
  <si>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</si>
  <si>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</si>
  <si>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</si>
  <si>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</si>
  <si>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</si>
  <si>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</si>
  <si>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</si>
  <si>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</si>
  <si>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</si>
  <si>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</si>
  <si>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</si>
  <si>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</si>
  <si>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</si>
  <si>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</si>
  <si>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</si>
  <si>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</si>
  <si>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</si>
  <si>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</si>
  <si>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</si>
  <si>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</si>
  <si>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</si>
  <si>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</si>
  <si>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</si>
  <si>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</si>
  <si>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</si>
  <si>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</si>
  <si>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</si>
  <si>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</si>
  <si>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</si>
  <si>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</si>
  <si>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</si>
  <si>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</si>
  <si>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</si>
  <si>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</si>
  <si>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</si>
  <si>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</si>
  <si>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</si>
  <si>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</si>
  <si>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</si>
  <si>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</si>
  <si>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</si>
  <si>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</si>
  <si>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</si>
  <si>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</si>
  <si>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</si>
  <si>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</si>
  <si>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</si>
  <si>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</si>
  <si>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</si>
  <si>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</si>
  <si>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</si>
  <si>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</si>
  <si>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</si>
  <si>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</si>
  <si>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</si>
  <si>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</si>
  <si>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</si>
  <si>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</si>
  <si>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</si>
  <si>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</si>
  <si>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</si>
  <si>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</si>
  <si>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</si>
  <si>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</si>
  <si>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</si>
  <si>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</si>
  <si>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</si>
  <si>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</si>
  <si>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</si>
  <si>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</si>
  <si>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</si>
  <si>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</si>
  <si>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</si>
  <si>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</si>
  <si>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</si>
  <si>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</si>
  <si>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</si>
  <si>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</si>
  <si>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</si>
  <si>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</si>
  <si>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</si>
  <si>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</si>
  <si>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</si>
  <si>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</si>
  <si>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</si>
  <si>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</si>
  <si>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</si>
  <si>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</si>
  <si>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</si>
  <si>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</si>
  <si>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</si>
  <si>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</si>
  <si>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</si>
  <si>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</si>
  <si>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</si>
  <si>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</si>
  <si>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</si>
  <si>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</si>
  <si>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</si>
  <si>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</si>
  <si>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</si>
  <si>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</si>
  <si>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</si>
  <si>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</si>
  <si>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</si>
  <si>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</si>
  <si>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</si>
  <si>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</si>
  <si>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</si>
  <si>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</si>
  <si>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</si>
  <si>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</si>
  <si>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</si>
  <si>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</si>
  <si>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</si>
  <si>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</si>
  <si>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</si>
  <si>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</si>
  <si>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</si>
  <si>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</si>
  <si>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</si>
  <si>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</si>
  <si>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</si>
  <si>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</si>
  <si>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</si>
  <si>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</si>
  <si>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</si>
  <si>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</si>
  <si>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</si>
  <si>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</si>
  <si>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</si>
  <si>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</si>
  <si>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</si>
  <si>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</si>
  <si>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</si>
  <si>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</si>
  <si>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</si>
  <si>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</si>
  <si>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</si>
  <si>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</si>
  <si>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</si>
  <si>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</si>
  <si>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</si>
  <si>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</si>
  <si>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</si>
  <si>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</si>
  <si>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</si>
  <si>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</si>
  <si>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</si>
  <si>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</si>
  <si>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</si>
  <si>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</si>
  <si>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</si>
  <si>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</si>
  <si>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</si>
  <si>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</si>
  <si>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</si>
  <si>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</si>
  <si>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</si>
  <si>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</si>
  <si>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</si>
  <si>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</si>
  <si>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</si>
  <si>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</si>
  <si>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</si>
  <si>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</si>
  <si>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</si>
  <si>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</si>
  <si>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</si>
  <si>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</si>
  <si>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</si>
  <si>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</si>
  <si>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</si>
  <si>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</si>
  <si>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</si>
  <si>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</si>
  <si>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</si>
  <si>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</si>
  <si>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</si>
  <si>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</si>
  <si>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</si>
  <si>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</si>
  <si>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</si>
  <si>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</si>
  <si>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</si>
  <si>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</si>
  <si>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</si>
  <si>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</si>
  <si>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</si>
  <si>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</si>
  <si>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</si>
  <si>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</si>
  <si>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</si>
  <si>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</si>
  <si>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</si>
  <si>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</si>
  <si>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</si>
  <si>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</si>
  <si>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</si>
  <si>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</si>
  <si>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</si>
  <si>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</si>
  <si>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</si>
  <si>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</si>
  <si>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</si>
  <si>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</si>
  <si>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</si>
  <si>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</si>
  <si>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</si>
  <si>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</si>
  <si>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</si>
  <si>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</si>
  <si>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</si>
  <si>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</si>
  <si>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</si>
  <si>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</si>
  <si>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</si>
  <si>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</si>
  <si>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</si>
  <si>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</si>
  <si>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</si>
  <si>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</si>
  <si>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</si>
  <si>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</si>
  <si>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</si>
  <si>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</si>
  <si>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</si>
  <si>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</si>
  <si>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</si>
  <si>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</si>
  <si>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</si>
  <si>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</si>
  <si>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</si>
  <si>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</si>
  <si>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</si>
  <si>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</si>
  <si>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</si>
  <si>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</si>
  <si>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</si>
  <si>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</si>
  <si>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</si>
  <si>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</si>
  <si>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</si>
  <si>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</si>
  <si>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</si>
  <si>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</si>
  <si>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</si>
  <si>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</si>
  <si>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</si>
  <si>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</si>
  <si>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</si>
  <si>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</si>
  <si>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</si>
  <si>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</si>
  <si>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</si>
  <si>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</si>
  <si>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</si>
  <si>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</si>
  <si>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</si>
  <si>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</si>
  <si>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</si>
  <si>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</si>
  <si>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</si>
  <si>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</si>
  <si>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</si>
  <si>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</si>
  <si>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</si>
  <si>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</si>
  <si>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</si>
  <si>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</si>
  <si>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</si>
  <si>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</si>
  <si>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</si>
  <si>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</si>
  <si>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</si>
  <si>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</si>
  <si>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</si>
  <si>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</si>
  <si>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</si>
  <si>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</si>
  <si>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</si>
  <si>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</si>
  <si>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</si>
  <si>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</si>
  <si>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</si>
  <si>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</si>
  <si>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</si>
  <si>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</si>
  <si>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</si>
  <si>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</si>
  <si>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</si>
  <si>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</si>
  <si>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</si>
  <si>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</si>
  <si>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</si>
  <si>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</si>
  <si>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</si>
  <si>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</si>
  <si>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</si>
  <si>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</si>
  <si>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</si>
  <si>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</si>
  <si>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</si>
  <si>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</si>
  <si>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</si>
  <si>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</si>
  <si>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</si>
  <si>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</si>
  <si>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</si>
  <si>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</si>
  <si>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</si>
  <si>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</si>
  <si>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</si>
  <si>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</si>
  <si>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</si>
  <si>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</si>
  <si>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</si>
  <si>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</si>
  <si>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</si>
  <si>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</si>
  <si>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</si>
  <si>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</si>
  <si>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</si>
  <si>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</si>
  <si>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</si>
  <si>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</si>
  <si>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</si>
  <si>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</si>
  <si>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</si>
  <si>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</si>
  <si>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</si>
  <si>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</si>
  <si>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</si>
  <si>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</si>
  <si>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</si>
  <si>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</si>
  <si>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</si>
  <si>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</si>
  <si>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</si>
  <si>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</si>
  <si>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</si>
  <si>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</si>
  <si>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</si>
  <si>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</si>
  <si>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</si>
  <si>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</si>
  <si>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</si>
  <si>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</si>
  <si>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</si>
  <si>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</si>
  <si>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</si>
  <si>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</si>
  <si>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</si>
  <si>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</si>
  <si>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</si>
  <si>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</si>
  <si>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</si>
  <si>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</si>
  <si>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</si>
  <si>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</si>
  <si>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</si>
  <si>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</si>
  <si>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</si>
  <si>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</si>
  <si>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</si>
  <si>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</si>
  <si>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</si>
  <si>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</si>
  <si>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</si>
  <si>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</si>
  <si>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</si>
  <si>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</si>
  <si>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</si>
  <si>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</si>
  <si>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</si>
  <si>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</si>
  <si>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</si>
  <si>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</si>
  <si>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</si>
  <si>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</si>
  <si>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</si>
  <si>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</si>
  <si>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</si>
  <si>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</si>
  <si>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</si>
  <si>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</si>
  <si>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</si>
  <si>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</si>
  <si>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</si>
  <si>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</si>
  <si>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</si>
  <si>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</si>
  <si>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</si>
  <si>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</si>
  <si>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</si>
  <si>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</si>
  <si>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</si>
  <si>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</si>
  <si>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</si>
  <si>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</si>
  <si>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</si>
  <si>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</si>
  <si>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</si>
  <si>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</si>
  <si>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</si>
  <si>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</si>
  <si>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</si>
  <si>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</si>
  <si>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</si>
  <si>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</si>
  <si>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</si>
  <si>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</si>
  <si>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</si>
  <si>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</si>
  <si>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</si>
  <si>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</si>
  <si>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</si>
  <si>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</si>
  <si>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</si>
  <si>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</si>
  <si>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</si>
  <si>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</si>
  <si>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</si>
  <si>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</si>
  <si>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</si>
  <si>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</si>
  <si>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</si>
  <si>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</si>
  <si>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</si>
  <si>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</si>
  <si>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</si>
  <si>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</si>
  <si>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</si>
  <si>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</si>
  <si>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</si>
  <si>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</si>
  <si>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</si>
  <si>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</si>
  <si>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</si>
  <si>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</si>
  <si>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</si>
  <si>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</si>
  <si>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</si>
  <si>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</si>
  <si>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</si>
  <si>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</si>
  <si>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</si>
  <si>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</si>
  <si>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</si>
  <si>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</si>
  <si>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</si>
  <si>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</si>
  <si>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</si>
  <si>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</si>
  <si>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</si>
  <si>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</si>
  <si>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</si>
  <si>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</si>
  <si>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</si>
  <si>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</si>
  <si>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</si>
  <si>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</si>
  <si>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</si>
  <si>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</si>
  <si>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</si>
  <si>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</si>
  <si>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</si>
  <si>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</si>
  <si>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</si>
  <si>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</si>
  <si>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</si>
  <si>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</si>
  <si>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</si>
  <si>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</si>
  <si>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</si>
  <si>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</si>
  <si>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</si>
  <si>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</si>
  <si>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</si>
  <si>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</si>
  <si>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</si>
  <si>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</si>
  <si>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</si>
  <si>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</si>
  <si>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XTX MARKETS LLP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</si>
  <si>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</si>
  <si>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</si>
  <si>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</si>
  <si>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</si>
  <si>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</si>
  <si>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</si>
  <si>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</si>
  <si>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</si>
  <si>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</si>
  <si>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</si>
  <si>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</si>
  <si>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</si>
  <si>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</si>
  <si>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</si>
  <si>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GGL</t>
  </si>
  <si>
    <t>2050-2150</t>
  </si>
  <si>
    <t>43-44</t>
  </si>
  <si>
    <t>29-02-2022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</si>
  <si>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</si>
  <si>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</si>
  <si>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</si>
  <si>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</si>
  <si>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</si>
  <si>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</si>
  <si>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</si>
  <si>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</si>
  <si>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</si>
  <si>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</si>
  <si>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</si>
  <si>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</si>
  <si>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</si>
  <si>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</si>
  <si>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</si>
  <si>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900-920</t>
  </si>
  <si>
    <t>395-405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</si>
  <si>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</si>
  <si>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</si>
  <si>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</si>
  <si>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</si>
  <si>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</si>
  <si>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</si>
  <si>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</si>
  <si>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</si>
  <si>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</si>
  <si>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</si>
  <si>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</si>
  <si>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</si>
  <si>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</si>
  <si>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INVENTURE</t>
  </si>
  <si>
    <t>SUPREMEX</t>
  </si>
  <si>
    <t>Inventure Gro &amp; Sec Ltd</t>
  </si>
  <si>
    <t>Profit of Rs.72.5/-</t>
  </si>
  <si>
    <t>228-234</t>
  </si>
  <si>
    <t>Profit of Rs.6.5/-</t>
  </si>
  <si>
    <t>1950-1955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</si>
  <si>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</si>
  <si>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</si>
  <si>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</si>
  <si>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</si>
  <si>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</si>
  <si>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</si>
  <si>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</si>
  <si>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</si>
  <si>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</si>
  <si>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</si>
  <si>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AMRAAGRI</t>
  </si>
  <si>
    <t>MFLINDIA</t>
  </si>
  <si>
    <t>NK CHEM PLAST PRIVATE LIMITED</t>
  </si>
  <si>
    <t>GRAVITON RESEARCH CAPITAL LLP</t>
  </si>
  <si>
    <t>Loss of Rs.20/-</t>
  </si>
  <si>
    <t>NIFTY 17500 PE 10-FEB</t>
  </si>
  <si>
    <t>160-190</t>
  </si>
  <si>
    <t>Loss of Rs.6/-</t>
  </si>
  <si>
    <t>Loss of Rs.10/-</t>
  </si>
  <si>
    <t>Profit of Rs.50/-</t>
  </si>
  <si>
    <t>NNM SECURITIES PVT LTD</t>
  </si>
  <si>
    <t>MADHUSE</t>
  </si>
  <si>
    <t>198-202</t>
  </si>
  <si>
    <t>230-240</t>
  </si>
  <si>
    <t>Loss of Rs.9.5/-</t>
  </si>
  <si>
    <t>375-380</t>
  </si>
  <si>
    <t>410-415</t>
  </si>
  <si>
    <t>440-460</t>
  </si>
  <si>
    <t>MPHASIS FEB FUT</t>
  </si>
  <si>
    <t>3015-3025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</si>
  <si>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</si>
  <si>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</si>
  <si>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</si>
  <si>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</si>
  <si>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</si>
  <si>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</si>
  <si>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</si>
  <si>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</si>
  <si>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</si>
  <si>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Rs.4.5/-</t>
  </si>
  <si>
    <t>Loss of Rs.130/-</t>
  </si>
  <si>
    <t>ACEWIN</t>
  </si>
  <si>
    <t>BCLENTERPR</t>
  </si>
  <si>
    <t>PARESH DHIRAJLAL SHAH</t>
  </si>
  <si>
    <t>AVANCE TECHNOLOGIES LIMITED</t>
  </si>
  <si>
    <t>YACOOBALI AIYUB MOHAMMED</t>
  </si>
  <si>
    <t>PARLEIND</t>
  </si>
  <si>
    <t>SUNGLOW LEASING AND FINANCE LTD</t>
  </si>
  <si>
    <t>SELLWIN</t>
  </si>
  <si>
    <t>SPOONBILL CONSULTANCY SERVICES PRIVATE LIMITED .</t>
  </si>
  <si>
    <t>SHANKARA</t>
  </si>
  <si>
    <t>CHANDRA SHEKHAR</t>
  </si>
  <si>
    <t>SWORDEDGE</t>
  </si>
  <si>
    <t>TRANWAY</t>
  </si>
  <si>
    <t>VIVEKKAUL</t>
  </si>
  <si>
    <t>TTFL</t>
  </si>
  <si>
    <t>AIRAN</t>
  </si>
  <si>
    <t>Airan Limited</t>
  </si>
  <si>
    <t>MUKUL MAHESHWARI (HUF)</t>
  </si>
  <si>
    <t>Gujarat Narm Fert Co.</t>
  </si>
  <si>
    <t>VEENA RAJESH SHAH</t>
  </si>
  <si>
    <t>JETFREIGHT</t>
  </si>
  <si>
    <t>Jet Freight Logistics Ltd</t>
  </si>
  <si>
    <t>MITTAL RONAK</t>
  </si>
  <si>
    <t>VISESHINFO</t>
  </si>
  <si>
    <t>Visesh Infotecnics Limite</t>
  </si>
  <si>
    <t>COMPINFO</t>
  </si>
  <si>
    <t>Compuage Infocom Ltd</t>
  </si>
  <si>
    <t>RAMLAL KANWARLAL JAIN</t>
  </si>
  <si>
    <t>Shankara Bldg Product Ltd</t>
  </si>
  <si>
    <t>Loss of Rs.24.50/-</t>
  </si>
  <si>
    <t>Profit of Rs.10.5/-</t>
  </si>
  <si>
    <t>1060-1080</t>
  </si>
  <si>
    <t>Loss of Rs.90/-</t>
  </si>
  <si>
    <t>NAVEEN GUPTA</t>
  </si>
  <si>
    <t>AGOL</t>
  </si>
  <si>
    <t>STANDARD GREASES AND SPECIALITIES PRIVATE LIMITED</t>
  </si>
  <si>
    <t>JANUS CONSOLIDATED FINANCE PRIVATE LIMITED</t>
  </si>
  <si>
    <t>AIML</t>
  </si>
  <si>
    <t>RAHUL KRUSHNARAO VAIDYA</t>
  </si>
  <si>
    <t>ASHWIN KAMDAR (HUF)</t>
  </si>
  <si>
    <t>ANKIN</t>
  </si>
  <si>
    <t>POOJA KUMAR CHANDNA</t>
  </si>
  <si>
    <t>NIRAJ RAJNIKANT SHAH</t>
  </si>
  <si>
    <t>ATHCON</t>
  </si>
  <si>
    <t>SHREEJI CAPITAL AND FINANCE LIMITED</t>
  </si>
  <si>
    <t>SANDEEP NARAYAN KHENGLE</t>
  </si>
  <si>
    <t>CRESSAN</t>
  </si>
  <si>
    <t>ZUBER TRADING LLP</t>
  </si>
  <si>
    <t>GCMSECU</t>
  </si>
  <si>
    <t>KALPESH JAVERILAL OSWAL</t>
  </si>
  <si>
    <t>MAHESH AJIT MALKANI</t>
  </si>
  <si>
    <t>ISFL</t>
  </si>
  <si>
    <t>HARSH BHASEEN</t>
  </si>
  <si>
    <t>ISHANCH</t>
  </si>
  <si>
    <t>SHANKAR SHARMA</t>
  </si>
  <si>
    <t>SILKON TRADES LLP</t>
  </si>
  <si>
    <t>PIYUSHBHAI NATVARLAL PATEL</t>
  </si>
  <si>
    <t>LUHARUKA</t>
  </si>
  <si>
    <t>SEETHARAMAIAH</t>
  </si>
  <si>
    <t>OBCL</t>
  </si>
  <si>
    <t>SUMANCHEPURI</t>
  </si>
  <si>
    <t>RAMINFO</t>
  </si>
  <si>
    <t>SAURABHTRIPATHI</t>
  </si>
  <si>
    <t>REGENCY</t>
  </si>
  <si>
    <t>REETI KAPOOR</t>
  </si>
  <si>
    <t>SAWABUSI</t>
  </si>
  <si>
    <t>VISHAL SATISHKUMAR SHAH</t>
  </si>
  <si>
    <t>SESL</t>
  </si>
  <si>
    <t>SEVEN HILL INDUSTRIES LIMITED</t>
  </si>
  <si>
    <t>SHAH ENTERPRISE</t>
  </si>
  <si>
    <t>PRANIR INVESTMENTS</t>
  </si>
  <si>
    <t>SHIV CORPORATION</t>
  </si>
  <si>
    <t>SIELFNS</t>
  </si>
  <si>
    <t>VIVEK KUMAR BHAUKA</t>
  </si>
  <si>
    <t>SINTEX</t>
  </si>
  <si>
    <t>SMARTFIN</t>
  </si>
  <si>
    <t>SANJEEV SETHI</t>
  </si>
  <si>
    <t>VANICOM</t>
  </si>
  <si>
    <t>MITESH KUMAR</t>
  </si>
  <si>
    <t>MIHIR CHAWLA</t>
  </si>
  <si>
    <t>MAHESHCHANDRA RANGILDAS LAKHWALA</t>
  </si>
  <si>
    <t>VEERHEALTH</t>
  </si>
  <si>
    <t>DIPIKABEN DILIPBHAI SHAH</t>
  </si>
  <si>
    <t>CHANDRA SHEKER G</t>
  </si>
  <si>
    <t>YAMNINV</t>
  </si>
  <si>
    <t>AAATECH</t>
  </si>
  <si>
    <t>AAA Technologies Limited</t>
  </si>
  <si>
    <t>MACRO DEALCOMM PRIVATE LIMITED</t>
  </si>
  <si>
    <t>AUSOMENT</t>
  </si>
  <si>
    <t>Ausom Enterprise Limited</t>
  </si>
  <si>
    <t>ANANT WEALTH CONSULTANTS PRIVATE LIMITED</t>
  </si>
  <si>
    <t>GOACARBON</t>
  </si>
  <si>
    <t>Goa Carbon Ltd</t>
  </si>
  <si>
    <t>IMAGICAA</t>
  </si>
  <si>
    <t>Imagicaaworld Ent Ltd</t>
  </si>
  <si>
    <t>TRANSGLOBAL SECURITIES LTD</t>
  </si>
  <si>
    <t>MHLXMIRU</t>
  </si>
  <si>
    <t>Mahalaxmi Rubtech Limited</t>
  </si>
  <si>
    <t>VIKRAMKUMAR KARANRAJ SAKARIA HUF DAKSH CORPORATION</t>
  </si>
  <si>
    <t>MOKSH</t>
  </si>
  <si>
    <t>Moksh Ornaments Limited</t>
  </si>
  <si>
    <t>OSIAHYPER</t>
  </si>
  <si>
    <t>Osia Hyper Retail Ltd</t>
  </si>
  <si>
    <t>CARE WEALTH ADVISORS LLP .</t>
  </si>
  <si>
    <t>PARAM CAPITAL</t>
  </si>
  <si>
    <t>Sintex Industries Ltd.</t>
  </si>
  <si>
    <t>ASHWIN STOCKS AND INVESTMENT PRIVATE LIMITED</t>
  </si>
  <si>
    <t>SPRING VENTURES</t>
  </si>
  <si>
    <t>TVSELECT</t>
  </si>
  <si>
    <t>TVS Electronics Limited</t>
  </si>
  <si>
    <t>NIKUNJ MITTAL HUF</t>
  </si>
  <si>
    <t>DYNAMIC</t>
  </si>
  <si>
    <t>Dynamic Srvcs &amp; Sec Ltd</t>
  </si>
  <si>
    <t>PUSHPENDER JAIN</t>
  </si>
  <si>
    <t>SUMIT R HARAN</t>
  </si>
  <si>
    <t>VIKASECO</t>
  </si>
  <si>
    <t>Vikas EcoTech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</si>
</sst>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" fontId="31" fillId="24" borderId="21" xfId="0" applyNumberFormat="1" applyFont="1" applyFill="1" applyBorder="1" applyAlignment="1">
      <alignment horizontal="center" vertical="center"/>
    </xf>
    <xf numFmtId="0" fontId="39" fillId="25" borderId="21" xfId="0" applyFont="1" applyFill="1" applyBorder="1" applyAlignment="1"/>
    <xf numFmtId="0" fontId="32" fillId="24" borderId="21" xfId="0" applyFont="1" applyFill="1" applyBorder="1" applyAlignment="1">
      <alignment horizontal="center" vertical="center"/>
    </xf>
    <xf numFmtId="0" fontId="32" fillId="26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6" borderId="21" xfId="0" applyNumberFormat="1" applyFont="1" applyFill="1" applyBorder="1" applyAlignment="1">
      <alignment horizontal="center" vertical="center"/>
    </xf>
    <xf numFmtId="16" fontId="32" fillId="24" borderId="23" xfId="0" applyNumberFormat="1" applyFont="1" applyFill="1" applyBorder="1" applyAlignment="1">
      <alignment horizontal="center" vertical="center"/>
    </xf>
    <xf numFmtId="0" fontId="47" fillId="13" borderId="21" xfId="0" applyFont="1" applyFill="1" applyBorder="1" applyAlignment="1"/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G13" sqref="G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3" t="s">
        <v>16</v>
      </c>
      <c r="B9" s="455" t="s">
        <v>17</v>
      </c>
      <c r="C9" s="455" t="s">
        <v>18</v>
      </c>
      <c r="D9" s="455" t="s">
        <v>19</v>
      </c>
      <c r="E9" s="23" t="s">
        <v>20</v>
      </c>
      <c r="F9" s="23" t="s">
        <v>21</v>
      </c>
      <c r="G9" s="450" t="s">
        <v>22</v>
      </c>
      <c r="H9" s="451"/>
      <c r="I9" s="452"/>
      <c r="J9" s="450" t="s">
        <v>23</v>
      </c>
      <c r="K9" s="451"/>
      <c r="L9" s="452"/>
      <c r="M9" s="23"/>
      <c r="N9" s="24"/>
      <c r="O9" s="24"/>
      <c r="P9" s="24"/>
    </row>
    <row r="10" spans="1:16" ht="59.25" customHeight="1">
      <c r="A10" s="454"/>
      <c r="B10" s="456"/>
      <c r="C10" s="456"/>
      <c r="D10" s="45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17273</v>
      </c>
      <c r="F11" s="32">
        <v>17208.399999999998</v>
      </c>
      <c r="G11" s="33">
        <v>17112.799999999996</v>
      </c>
      <c r="H11" s="33">
        <v>16952.599999999999</v>
      </c>
      <c r="I11" s="33">
        <v>16856.999999999996</v>
      </c>
      <c r="J11" s="33">
        <v>17368.599999999995</v>
      </c>
      <c r="K11" s="33">
        <v>17464.199999999993</v>
      </c>
      <c r="L11" s="33">
        <v>17624.399999999994</v>
      </c>
      <c r="M11" s="34">
        <v>17304</v>
      </c>
      <c r="N11" s="34">
        <v>17048.2</v>
      </c>
      <c r="O11" s="35">
        <v>11083350</v>
      </c>
      <c r="P11" s="36">
        <v>-4.3623639862282008E-2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38133.1</v>
      </c>
      <c r="F12" s="37">
        <v>37931.383333333339</v>
      </c>
      <c r="G12" s="38">
        <v>37587.766666666677</v>
      </c>
      <c r="H12" s="38">
        <v>37042.433333333342</v>
      </c>
      <c r="I12" s="38">
        <v>36698.81666666668</v>
      </c>
      <c r="J12" s="38">
        <v>38476.716666666674</v>
      </c>
      <c r="K12" s="38">
        <v>38820.333333333328</v>
      </c>
      <c r="L12" s="38">
        <v>39365.666666666672</v>
      </c>
      <c r="M12" s="28">
        <v>38275</v>
      </c>
      <c r="N12" s="28">
        <v>37386.050000000003</v>
      </c>
      <c r="O12" s="39">
        <v>2199350</v>
      </c>
      <c r="P12" s="40">
        <v>-7.3850656391792738E-2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17692.3</v>
      </c>
      <c r="F13" s="37">
        <v>17629.850000000002</v>
      </c>
      <c r="G13" s="38">
        <v>17534.500000000004</v>
      </c>
      <c r="H13" s="38">
        <v>17376.7</v>
      </c>
      <c r="I13" s="38">
        <v>17281.350000000002</v>
      </c>
      <c r="J13" s="38">
        <v>17787.650000000005</v>
      </c>
      <c r="K13" s="38">
        <v>17883.000000000004</v>
      </c>
      <c r="L13" s="38">
        <v>18040.800000000007</v>
      </c>
      <c r="M13" s="28">
        <v>17725.2</v>
      </c>
      <c r="N13" s="28">
        <v>17472.05</v>
      </c>
      <c r="O13" s="39">
        <v>2200</v>
      </c>
      <c r="P13" s="40">
        <v>-8.3333333333333329E-2</v>
      </c>
    </row>
    <row r="14" spans="1:16" ht="12.75" customHeight="1">
      <c r="A14" s="28">
        <v>4</v>
      </c>
      <c r="B14" s="29" t="s">
        <v>35</v>
      </c>
      <c r="C14" s="30" t="s">
        <v>885</v>
      </c>
      <c r="D14" s="31">
        <v>44620</v>
      </c>
      <c r="E14" s="37">
        <v>7397.5</v>
      </c>
      <c r="F14" s="37">
        <v>7412.9000000000005</v>
      </c>
      <c r="G14" s="38">
        <v>7379.6000000000013</v>
      </c>
      <c r="H14" s="38">
        <v>7361.7000000000007</v>
      </c>
      <c r="I14" s="38">
        <v>7328.4000000000015</v>
      </c>
      <c r="J14" s="38">
        <v>7430.8000000000011</v>
      </c>
      <c r="K14" s="38">
        <v>7464.1</v>
      </c>
      <c r="L14" s="38">
        <v>7482.0000000000009</v>
      </c>
      <c r="M14" s="28">
        <v>7446.2</v>
      </c>
      <c r="N14" s="28">
        <v>7395</v>
      </c>
      <c r="O14" s="39">
        <v>4275</v>
      </c>
      <c r="P14" s="40">
        <v>0.35714285714285715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971.3</v>
      </c>
      <c r="F15" s="37">
        <v>974.44999999999993</v>
      </c>
      <c r="G15" s="38">
        <v>946.49999999999989</v>
      </c>
      <c r="H15" s="38">
        <v>921.69999999999993</v>
      </c>
      <c r="I15" s="38">
        <v>893.74999999999989</v>
      </c>
      <c r="J15" s="38">
        <v>999.24999999999989</v>
      </c>
      <c r="K15" s="38">
        <v>1027.1999999999998</v>
      </c>
      <c r="L15" s="38">
        <v>1052</v>
      </c>
      <c r="M15" s="28">
        <v>1002.4</v>
      </c>
      <c r="N15" s="28">
        <v>949.65</v>
      </c>
      <c r="O15" s="39">
        <v>3396600</v>
      </c>
      <c r="P15" s="40">
        <v>6.759283996794016E-2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15607.55</v>
      </c>
      <c r="F16" s="37">
        <v>15693.816666666666</v>
      </c>
      <c r="G16" s="38">
        <v>15488.783333333331</v>
      </c>
      <c r="H16" s="38">
        <v>15370.016666666665</v>
      </c>
      <c r="I16" s="38">
        <v>15164.98333333333</v>
      </c>
      <c r="J16" s="38">
        <v>15812.583333333332</v>
      </c>
      <c r="K16" s="38">
        <v>16017.616666666665</v>
      </c>
      <c r="L16" s="38">
        <v>16136.383333333333</v>
      </c>
      <c r="M16" s="28">
        <v>15898.85</v>
      </c>
      <c r="N16" s="28">
        <v>15575.05</v>
      </c>
      <c r="O16" s="39">
        <v>83950</v>
      </c>
      <c r="P16" s="40">
        <v>1.144578313253012E-2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118.85</v>
      </c>
      <c r="F17" s="37">
        <v>119.33333333333333</v>
      </c>
      <c r="G17" s="38">
        <v>116.76666666666665</v>
      </c>
      <c r="H17" s="38">
        <v>114.68333333333332</v>
      </c>
      <c r="I17" s="38">
        <v>112.11666666666665</v>
      </c>
      <c r="J17" s="38">
        <v>121.41666666666666</v>
      </c>
      <c r="K17" s="38">
        <v>123.98333333333335</v>
      </c>
      <c r="L17" s="38">
        <v>126.06666666666666</v>
      </c>
      <c r="M17" s="28">
        <v>121.9</v>
      </c>
      <c r="N17" s="28">
        <v>117.25</v>
      </c>
      <c r="O17" s="39">
        <v>17028000</v>
      </c>
      <c r="P17" s="40">
        <v>-1.8055197317513542E-3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290.14999999999998</v>
      </c>
      <c r="F18" s="37">
        <v>289.5</v>
      </c>
      <c r="G18" s="38">
        <v>285</v>
      </c>
      <c r="H18" s="38">
        <v>279.85000000000002</v>
      </c>
      <c r="I18" s="38">
        <v>275.35000000000002</v>
      </c>
      <c r="J18" s="38">
        <v>294.64999999999998</v>
      </c>
      <c r="K18" s="38">
        <v>299.14999999999998</v>
      </c>
      <c r="L18" s="38">
        <v>304.29999999999995</v>
      </c>
      <c r="M18" s="28">
        <v>294</v>
      </c>
      <c r="N18" s="28">
        <v>284.35000000000002</v>
      </c>
      <c r="O18" s="39">
        <v>15360800</v>
      </c>
      <c r="P18" s="40">
        <v>-3.3738191632928477E-3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2305.35</v>
      </c>
      <c r="F19" s="37">
        <v>2294.1</v>
      </c>
      <c r="G19" s="38">
        <v>2275.9499999999998</v>
      </c>
      <c r="H19" s="38">
        <v>2246.5499999999997</v>
      </c>
      <c r="I19" s="38">
        <v>2228.3999999999996</v>
      </c>
      <c r="J19" s="38">
        <v>2323.5</v>
      </c>
      <c r="K19" s="38">
        <v>2341.6500000000005</v>
      </c>
      <c r="L19" s="38">
        <v>2371.0500000000002</v>
      </c>
      <c r="M19" s="28">
        <v>2312.25</v>
      </c>
      <c r="N19" s="28">
        <v>2264.6999999999998</v>
      </c>
      <c r="O19" s="39">
        <v>2674250</v>
      </c>
      <c r="P19" s="40">
        <v>-3.6326378539493294E-3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1721.65</v>
      </c>
      <c r="F20" s="37">
        <v>1716.25</v>
      </c>
      <c r="G20" s="38">
        <v>1683.85</v>
      </c>
      <c r="H20" s="38">
        <v>1646.05</v>
      </c>
      <c r="I20" s="38">
        <v>1613.6499999999999</v>
      </c>
      <c r="J20" s="38">
        <v>1754.05</v>
      </c>
      <c r="K20" s="38">
        <v>1786.45</v>
      </c>
      <c r="L20" s="38">
        <v>1824.25</v>
      </c>
      <c r="M20" s="28">
        <v>1748.65</v>
      </c>
      <c r="N20" s="28">
        <v>1678.45</v>
      </c>
      <c r="O20" s="39">
        <v>21301000</v>
      </c>
      <c r="P20" s="40">
        <v>2.7539131458161705E-3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720.2</v>
      </c>
      <c r="F21" s="37">
        <v>715.98333333333323</v>
      </c>
      <c r="G21" s="38">
        <v>708.41666666666652</v>
      </c>
      <c r="H21" s="38">
        <v>696.63333333333333</v>
      </c>
      <c r="I21" s="38">
        <v>689.06666666666661</v>
      </c>
      <c r="J21" s="38">
        <v>727.76666666666642</v>
      </c>
      <c r="K21" s="38">
        <v>735.33333333333326</v>
      </c>
      <c r="L21" s="38">
        <v>747.11666666666633</v>
      </c>
      <c r="M21" s="28">
        <v>723.55</v>
      </c>
      <c r="N21" s="28">
        <v>704.2</v>
      </c>
      <c r="O21" s="39">
        <v>89167500</v>
      </c>
      <c r="P21" s="40">
        <v>-7.0043707273338566E-4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3469.1</v>
      </c>
      <c r="F22" s="37">
        <v>3460.0833333333335</v>
      </c>
      <c r="G22" s="38">
        <v>3430.166666666667</v>
      </c>
      <c r="H22" s="38">
        <v>3391.2333333333336</v>
      </c>
      <c r="I22" s="38">
        <v>3361.3166666666671</v>
      </c>
      <c r="J22" s="38">
        <v>3499.0166666666669</v>
      </c>
      <c r="K22" s="38">
        <v>3528.9333333333338</v>
      </c>
      <c r="L22" s="38">
        <v>3567.8666666666668</v>
      </c>
      <c r="M22" s="28">
        <v>3490</v>
      </c>
      <c r="N22" s="28">
        <v>3421.15</v>
      </c>
      <c r="O22" s="39">
        <v>317800</v>
      </c>
      <c r="P22" s="40">
        <v>-1.120099564405725E-2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616.95000000000005</v>
      </c>
      <c r="F23" s="37">
        <v>617.48333333333323</v>
      </c>
      <c r="G23" s="38">
        <v>610.06666666666649</v>
      </c>
      <c r="H23" s="38">
        <v>603.18333333333328</v>
      </c>
      <c r="I23" s="38">
        <v>595.76666666666654</v>
      </c>
      <c r="J23" s="38">
        <v>624.36666666666645</v>
      </c>
      <c r="K23" s="38">
        <v>631.78333333333319</v>
      </c>
      <c r="L23" s="38">
        <v>638.6666666666664</v>
      </c>
      <c r="M23" s="28">
        <v>624.9</v>
      </c>
      <c r="N23" s="28">
        <v>610.6</v>
      </c>
      <c r="O23" s="39">
        <v>8198000</v>
      </c>
      <c r="P23" s="40">
        <v>6.5070595457335789E-3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377.75</v>
      </c>
      <c r="F24" s="37">
        <v>379.5</v>
      </c>
      <c r="G24" s="38">
        <v>372.85</v>
      </c>
      <c r="H24" s="38">
        <v>367.95000000000005</v>
      </c>
      <c r="I24" s="38">
        <v>361.30000000000007</v>
      </c>
      <c r="J24" s="38">
        <v>384.4</v>
      </c>
      <c r="K24" s="38">
        <v>391.04999999999995</v>
      </c>
      <c r="L24" s="38">
        <v>395.94999999999993</v>
      </c>
      <c r="M24" s="28">
        <v>386.15</v>
      </c>
      <c r="N24" s="28">
        <v>374.6</v>
      </c>
      <c r="O24" s="39">
        <v>15352500</v>
      </c>
      <c r="P24" s="40">
        <v>-8.2364341085271325E-3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734.1</v>
      </c>
      <c r="F25" s="37">
        <v>734.69999999999993</v>
      </c>
      <c r="G25" s="38">
        <v>725.29999999999984</v>
      </c>
      <c r="H25" s="38">
        <v>716.49999999999989</v>
      </c>
      <c r="I25" s="38">
        <v>707.0999999999998</v>
      </c>
      <c r="J25" s="38">
        <v>743.49999999999989</v>
      </c>
      <c r="K25" s="38">
        <v>752.9</v>
      </c>
      <c r="L25" s="38">
        <v>761.69999999999993</v>
      </c>
      <c r="M25" s="28">
        <v>744.1</v>
      </c>
      <c r="N25" s="28">
        <v>725.9</v>
      </c>
      <c r="O25" s="39">
        <v>1885100</v>
      </c>
      <c r="P25" s="40">
        <v>1.4875418371141688E-3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4411.8</v>
      </c>
      <c r="F26" s="37">
        <v>4444.3500000000004</v>
      </c>
      <c r="G26" s="38">
        <v>4358.8500000000004</v>
      </c>
      <c r="H26" s="38">
        <v>4305.8999999999996</v>
      </c>
      <c r="I26" s="38">
        <v>4220.3999999999996</v>
      </c>
      <c r="J26" s="38">
        <v>4497.3000000000011</v>
      </c>
      <c r="K26" s="38">
        <v>4582.8000000000011</v>
      </c>
      <c r="L26" s="38">
        <v>4635.7500000000018</v>
      </c>
      <c r="M26" s="28">
        <v>4529.8500000000004</v>
      </c>
      <c r="N26" s="28">
        <v>4391.3999999999996</v>
      </c>
      <c r="O26" s="39">
        <v>2546875</v>
      </c>
      <c r="P26" s="40">
        <v>2.0433715630790803E-2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225.9</v>
      </c>
      <c r="F27" s="37">
        <v>224.95000000000002</v>
      </c>
      <c r="G27" s="38">
        <v>222.45000000000005</v>
      </c>
      <c r="H27" s="38">
        <v>219.00000000000003</v>
      </c>
      <c r="I27" s="38">
        <v>216.50000000000006</v>
      </c>
      <c r="J27" s="38">
        <v>228.40000000000003</v>
      </c>
      <c r="K27" s="38">
        <v>230.89999999999998</v>
      </c>
      <c r="L27" s="38">
        <v>234.35000000000002</v>
      </c>
      <c r="M27" s="28">
        <v>227.45</v>
      </c>
      <c r="N27" s="28">
        <v>221.5</v>
      </c>
      <c r="O27" s="39">
        <v>13160000</v>
      </c>
      <c r="P27" s="40">
        <v>2.6120857699805069E-2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134.55000000000001</v>
      </c>
      <c r="F28" s="37">
        <v>135.41666666666666</v>
      </c>
      <c r="G28" s="38">
        <v>133.08333333333331</v>
      </c>
      <c r="H28" s="38">
        <v>131.61666666666665</v>
      </c>
      <c r="I28" s="38">
        <v>129.2833333333333</v>
      </c>
      <c r="J28" s="38">
        <v>136.88333333333333</v>
      </c>
      <c r="K28" s="38">
        <v>139.21666666666664</v>
      </c>
      <c r="L28" s="38">
        <v>140.68333333333334</v>
      </c>
      <c r="M28" s="28">
        <v>137.75</v>
      </c>
      <c r="N28" s="28">
        <v>133.94999999999999</v>
      </c>
      <c r="O28" s="39">
        <v>31239000</v>
      </c>
      <c r="P28" s="40">
        <v>2.9817534490431688E-2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3217.5</v>
      </c>
      <c r="F29" s="37">
        <v>3204.4166666666665</v>
      </c>
      <c r="G29" s="38">
        <v>3184.6333333333332</v>
      </c>
      <c r="H29" s="38">
        <v>3151.7666666666669</v>
      </c>
      <c r="I29" s="38">
        <v>3131.9833333333336</v>
      </c>
      <c r="J29" s="38">
        <v>3237.2833333333328</v>
      </c>
      <c r="K29" s="38">
        <v>3257.0666666666666</v>
      </c>
      <c r="L29" s="38">
        <v>3289.9333333333325</v>
      </c>
      <c r="M29" s="28">
        <v>3224.2</v>
      </c>
      <c r="N29" s="28">
        <v>3171.55</v>
      </c>
      <c r="O29" s="39">
        <v>3852300</v>
      </c>
      <c r="P29" s="40">
        <v>-1.8984682379006072E-2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2128.4499999999998</v>
      </c>
      <c r="F30" s="37">
        <v>2115.4166666666665</v>
      </c>
      <c r="G30" s="38">
        <v>2088.083333333333</v>
      </c>
      <c r="H30" s="38">
        <v>2047.7166666666667</v>
      </c>
      <c r="I30" s="38">
        <v>2020.3833333333332</v>
      </c>
      <c r="J30" s="38">
        <v>2155.7833333333328</v>
      </c>
      <c r="K30" s="38">
        <v>2183.1166666666659</v>
      </c>
      <c r="L30" s="38">
        <v>2223.4833333333327</v>
      </c>
      <c r="M30" s="28">
        <v>2142.75</v>
      </c>
      <c r="N30" s="28">
        <v>2075.0500000000002</v>
      </c>
      <c r="O30" s="39">
        <v>884675</v>
      </c>
      <c r="P30" s="40">
        <v>5.5446194225721786E-2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9345.1</v>
      </c>
      <c r="F31" s="37">
        <v>9299.6</v>
      </c>
      <c r="G31" s="38">
        <v>9217.5500000000011</v>
      </c>
      <c r="H31" s="38">
        <v>9090</v>
      </c>
      <c r="I31" s="38">
        <v>9007.9500000000007</v>
      </c>
      <c r="J31" s="38">
        <v>9427.1500000000015</v>
      </c>
      <c r="K31" s="38">
        <v>9509.2000000000007</v>
      </c>
      <c r="L31" s="38">
        <v>9636.7500000000018</v>
      </c>
      <c r="M31" s="28">
        <v>9381.65</v>
      </c>
      <c r="N31" s="28">
        <v>9172.0499999999993</v>
      </c>
      <c r="O31" s="39">
        <v>94200</v>
      </c>
      <c r="P31" s="40">
        <v>3.2046014790468362E-2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1335.9</v>
      </c>
      <c r="F32" s="37">
        <v>1330.9666666666667</v>
      </c>
      <c r="G32" s="38">
        <v>1303.9333333333334</v>
      </c>
      <c r="H32" s="38">
        <v>1271.9666666666667</v>
      </c>
      <c r="I32" s="38">
        <v>1244.9333333333334</v>
      </c>
      <c r="J32" s="38">
        <v>1362.9333333333334</v>
      </c>
      <c r="K32" s="38">
        <v>1389.9666666666667</v>
      </c>
      <c r="L32" s="38">
        <v>1421.9333333333334</v>
      </c>
      <c r="M32" s="28">
        <v>1358</v>
      </c>
      <c r="N32" s="28">
        <v>1299</v>
      </c>
      <c r="O32" s="39">
        <v>2846000</v>
      </c>
      <c r="P32" s="40">
        <v>-5.1965356429047302E-2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649.25</v>
      </c>
      <c r="F33" s="37">
        <v>650.06666666666672</v>
      </c>
      <c r="G33" s="38">
        <v>642.73333333333346</v>
      </c>
      <c r="H33" s="38">
        <v>636.2166666666667</v>
      </c>
      <c r="I33" s="38">
        <v>628.88333333333344</v>
      </c>
      <c r="J33" s="38">
        <v>656.58333333333348</v>
      </c>
      <c r="K33" s="38">
        <v>663.91666666666674</v>
      </c>
      <c r="L33" s="38">
        <v>670.43333333333351</v>
      </c>
      <c r="M33" s="28">
        <v>657.4</v>
      </c>
      <c r="N33" s="28">
        <v>643.54999999999995</v>
      </c>
      <c r="O33" s="39">
        <v>14852250</v>
      </c>
      <c r="P33" s="40">
        <v>-4.6242774566473991E-3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798.7</v>
      </c>
      <c r="F34" s="37">
        <v>792.13333333333333</v>
      </c>
      <c r="G34" s="38">
        <v>783.06666666666661</v>
      </c>
      <c r="H34" s="38">
        <v>767.43333333333328</v>
      </c>
      <c r="I34" s="38">
        <v>758.36666666666656</v>
      </c>
      <c r="J34" s="38">
        <v>807.76666666666665</v>
      </c>
      <c r="K34" s="38">
        <v>816.83333333333348</v>
      </c>
      <c r="L34" s="38">
        <v>832.4666666666667</v>
      </c>
      <c r="M34" s="28">
        <v>801.2</v>
      </c>
      <c r="N34" s="28">
        <v>776.5</v>
      </c>
      <c r="O34" s="39">
        <v>39589200</v>
      </c>
      <c r="P34" s="40">
        <v>-3.2238193018480493E-2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3468.85</v>
      </c>
      <c r="F35" s="37">
        <v>3480.7833333333333</v>
      </c>
      <c r="G35" s="38">
        <v>3446.5666666666666</v>
      </c>
      <c r="H35" s="38">
        <v>3424.2833333333333</v>
      </c>
      <c r="I35" s="38">
        <v>3390.0666666666666</v>
      </c>
      <c r="J35" s="38">
        <v>3503.0666666666666</v>
      </c>
      <c r="K35" s="38">
        <v>3537.2833333333328</v>
      </c>
      <c r="L35" s="38">
        <v>3559.5666666666666</v>
      </c>
      <c r="M35" s="28">
        <v>3515</v>
      </c>
      <c r="N35" s="28">
        <v>3458.5</v>
      </c>
      <c r="O35" s="39">
        <v>2123000</v>
      </c>
      <c r="P35" s="40">
        <v>4.0198628517379995E-3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16032.05</v>
      </c>
      <c r="F36" s="37">
        <v>15983.949999999999</v>
      </c>
      <c r="G36" s="38">
        <v>15814.399999999998</v>
      </c>
      <c r="H36" s="38">
        <v>15596.749999999998</v>
      </c>
      <c r="I36" s="38">
        <v>15427.199999999997</v>
      </c>
      <c r="J36" s="38">
        <v>16201.599999999999</v>
      </c>
      <c r="K36" s="38">
        <v>16371.149999999998</v>
      </c>
      <c r="L36" s="38">
        <v>16588.8</v>
      </c>
      <c r="M36" s="28">
        <v>16153.5</v>
      </c>
      <c r="N36" s="28">
        <v>15766.3</v>
      </c>
      <c r="O36" s="39">
        <v>687700</v>
      </c>
      <c r="P36" s="40">
        <v>-2.1694288356213103E-2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7076.55</v>
      </c>
      <c r="F37" s="37">
        <v>7052.166666666667</v>
      </c>
      <c r="G37" s="38">
        <v>6942.4333333333343</v>
      </c>
      <c r="H37" s="38">
        <v>6808.3166666666675</v>
      </c>
      <c r="I37" s="38">
        <v>6698.5833333333348</v>
      </c>
      <c r="J37" s="38">
        <v>7186.2833333333338</v>
      </c>
      <c r="K37" s="38">
        <v>7296.0166666666655</v>
      </c>
      <c r="L37" s="38">
        <v>7430.1333333333332</v>
      </c>
      <c r="M37" s="28">
        <v>7161.9</v>
      </c>
      <c r="N37" s="28">
        <v>6918.05</v>
      </c>
      <c r="O37" s="39">
        <v>4653000</v>
      </c>
      <c r="P37" s="40">
        <v>-1.954380234947058E-2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2251.25</v>
      </c>
      <c r="F38" s="37">
        <v>2252.9333333333334</v>
      </c>
      <c r="G38" s="38">
        <v>2225.8666666666668</v>
      </c>
      <c r="H38" s="38">
        <v>2200.4833333333336</v>
      </c>
      <c r="I38" s="38">
        <v>2173.416666666667</v>
      </c>
      <c r="J38" s="38">
        <v>2278.3166666666666</v>
      </c>
      <c r="K38" s="38">
        <v>2305.3833333333332</v>
      </c>
      <c r="L38" s="38">
        <v>2330.7666666666664</v>
      </c>
      <c r="M38" s="28">
        <v>2280</v>
      </c>
      <c r="N38" s="28">
        <v>2227.5500000000002</v>
      </c>
      <c r="O38" s="39">
        <v>1077200</v>
      </c>
      <c r="P38" s="40">
        <v>3.714710252600297E-4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426.75</v>
      </c>
      <c r="F39" s="37">
        <v>430.63333333333338</v>
      </c>
      <c r="G39" s="38">
        <v>414.26666666666677</v>
      </c>
      <c r="H39" s="38">
        <v>401.78333333333336</v>
      </c>
      <c r="I39" s="38">
        <v>385.41666666666674</v>
      </c>
      <c r="J39" s="38">
        <v>443.11666666666679</v>
      </c>
      <c r="K39" s="38">
        <v>459.48333333333346</v>
      </c>
      <c r="L39" s="38">
        <v>471.96666666666681</v>
      </c>
      <c r="M39" s="28">
        <v>447</v>
      </c>
      <c r="N39" s="28">
        <v>418.15</v>
      </c>
      <c r="O39" s="39">
        <v>7601600</v>
      </c>
      <c r="P39" s="40">
        <v>1.4954069643238624E-2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320.39999999999998</v>
      </c>
      <c r="F40" s="37">
        <v>320.7</v>
      </c>
      <c r="G40" s="38">
        <v>315.04999999999995</v>
      </c>
      <c r="H40" s="38">
        <v>309.7</v>
      </c>
      <c r="I40" s="38">
        <v>304.04999999999995</v>
      </c>
      <c r="J40" s="38">
        <v>326.04999999999995</v>
      </c>
      <c r="K40" s="38">
        <v>331.69999999999993</v>
      </c>
      <c r="L40" s="38">
        <v>337.04999999999995</v>
      </c>
      <c r="M40" s="28">
        <v>326.35000000000002</v>
      </c>
      <c r="N40" s="28">
        <v>315.35000000000002</v>
      </c>
      <c r="O40" s="39">
        <v>21006000</v>
      </c>
      <c r="P40" s="40">
        <v>-3.201725282017253E-2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118.15</v>
      </c>
      <c r="F41" s="37">
        <v>116.14999999999999</v>
      </c>
      <c r="G41" s="38">
        <v>113.69999999999999</v>
      </c>
      <c r="H41" s="38">
        <v>109.25</v>
      </c>
      <c r="I41" s="38">
        <v>106.8</v>
      </c>
      <c r="J41" s="38">
        <v>120.59999999999998</v>
      </c>
      <c r="K41" s="38">
        <v>123.05</v>
      </c>
      <c r="L41" s="38">
        <v>127.49999999999997</v>
      </c>
      <c r="M41" s="28">
        <v>118.6</v>
      </c>
      <c r="N41" s="28">
        <v>111.7</v>
      </c>
      <c r="O41" s="39">
        <v>151901100</v>
      </c>
      <c r="P41" s="40">
        <v>3.376064973325902E-2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1886.9</v>
      </c>
      <c r="F42" s="37">
        <v>1898.5666666666666</v>
      </c>
      <c r="G42" s="38">
        <v>1853.1333333333332</v>
      </c>
      <c r="H42" s="38">
        <v>1819.3666666666666</v>
      </c>
      <c r="I42" s="38">
        <v>1773.9333333333332</v>
      </c>
      <c r="J42" s="38">
        <v>1932.3333333333333</v>
      </c>
      <c r="K42" s="38">
        <v>1977.7666666666667</v>
      </c>
      <c r="L42" s="38">
        <v>2011.5333333333333</v>
      </c>
      <c r="M42" s="28">
        <v>1944</v>
      </c>
      <c r="N42" s="28">
        <v>1864.8</v>
      </c>
      <c r="O42" s="39">
        <v>1606000</v>
      </c>
      <c r="P42" s="40">
        <v>9.5684803001876179E-2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198.8</v>
      </c>
      <c r="F43" s="37">
        <v>198.85</v>
      </c>
      <c r="G43" s="38">
        <v>195.1</v>
      </c>
      <c r="H43" s="38">
        <v>191.4</v>
      </c>
      <c r="I43" s="38">
        <v>187.65</v>
      </c>
      <c r="J43" s="38">
        <v>202.54999999999998</v>
      </c>
      <c r="K43" s="38">
        <v>206.29999999999998</v>
      </c>
      <c r="L43" s="38">
        <v>209.99999999999997</v>
      </c>
      <c r="M43" s="28">
        <v>202.6</v>
      </c>
      <c r="N43" s="28">
        <v>195.15</v>
      </c>
      <c r="O43" s="39">
        <v>35913800</v>
      </c>
      <c r="P43" s="40">
        <v>-1.2847294756632547E-2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719.4</v>
      </c>
      <c r="F44" s="37">
        <v>720.68333333333339</v>
      </c>
      <c r="G44" s="38">
        <v>714.71666666666681</v>
      </c>
      <c r="H44" s="38">
        <v>710.03333333333342</v>
      </c>
      <c r="I44" s="38">
        <v>704.06666666666683</v>
      </c>
      <c r="J44" s="38">
        <v>725.36666666666679</v>
      </c>
      <c r="K44" s="38">
        <v>731.33333333333348</v>
      </c>
      <c r="L44" s="38">
        <v>736.01666666666677</v>
      </c>
      <c r="M44" s="28">
        <v>726.65</v>
      </c>
      <c r="N44" s="28">
        <v>716</v>
      </c>
      <c r="O44" s="39">
        <v>4768500</v>
      </c>
      <c r="P44" s="40">
        <v>1.5460295151089248E-2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724.9</v>
      </c>
      <c r="F45" s="37">
        <v>726.4</v>
      </c>
      <c r="G45" s="38">
        <v>712.5</v>
      </c>
      <c r="H45" s="38">
        <v>700.1</v>
      </c>
      <c r="I45" s="38">
        <v>686.2</v>
      </c>
      <c r="J45" s="38">
        <v>738.8</v>
      </c>
      <c r="K45" s="38">
        <v>752.69999999999982</v>
      </c>
      <c r="L45" s="38">
        <v>765.09999999999991</v>
      </c>
      <c r="M45" s="28">
        <v>740.3</v>
      </c>
      <c r="N45" s="28">
        <v>714</v>
      </c>
      <c r="O45" s="39">
        <v>5568750</v>
      </c>
      <c r="P45" s="40">
        <v>-2.9157949790794981E-2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710.7</v>
      </c>
      <c r="F46" s="37">
        <v>710.25</v>
      </c>
      <c r="G46" s="38">
        <v>703.55</v>
      </c>
      <c r="H46" s="38">
        <v>696.4</v>
      </c>
      <c r="I46" s="38">
        <v>689.69999999999993</v>
      </c>
      <c r="J46" s="38">
        <v>717.4</v>
      </c>
      <c r="K46" s="38">
        <v>724.1</v>
      </c>
      <c r="L46" s="38">
        <v>731.25</v>
      </c>
      <c r="M46" s="28">
        <v>716.95</v>
      </c>
      <c r="N46" s="28">
        <v>703.1</v>
      </c>
      <c r="O46" s="39">
        <v>59018750</v>
      </c>
      <c r="P46" s="40">
        <v>2.2616911655775212E-2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55.85</v>
      </c>
      <c r="F47" s="37">
        <v>56.35</v>
      </c>
      <c r="G47" s="38">
        <v>54.7</v>
      </c>
      <c r="H47" s="38">
        <v>53.550000000000004</v>
      </c>
      <c r="I47" s="38">
        <v>51.900000000000006</v>
      </c>
      <c r="J47" s="38">
        <v>57.5</v>
      </c>
      <c r="K47" s="38">
        <v>59.149999999999991</v>
      </c>
      <c r="L47" s="38">
        <v>60.3</v>
      </c>
      <c r="M47" s="28">
        <v>58</v>
      </c>
      <c r="N47" s="28">
        <v>55.2</v>
      </c>
      <c r="O47" s="39">
        <v>142506000</v>
      </c>
      <c r="P47" s="40">
        <v>4.7626399073716713E-2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405.05</v>
      </c>
      <c r="F48" s="37">
        <v>405.23333333333335</v>
      </c>
      <c r="G48" s="38">
        <v>399.66666666666669</v>
      </c>
      <c r="H48" s="38">
        <v>394.28333333333336</v>
      </c>
      <c r="I48" s="38">
        <v>388.7166666666667</v>
      </c>
      <c r="J48" s="38">
        <v>410.61666666666667</v>
      </c>
      <c r="K48" s="38">
        <v>416.18333333333328</v>
      </c>
      <c r="L48" s="38">
        <v>421.56666666666666</v>
      </c>
      <c r="M48" s="28">
        <v>410.8</v>
      </c>
      <c r="N48" s="28">
        <v>399.85</v>
      </c>
      <c r="O48" s="39">
        <v>14262300</v>
      </c>
      <c r="P48" s="40">
        <v>-2.3002993540255239E-2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16090.6</v>
      </c>
      <c r="F49" s="37">
        <v>16094.533333333333</v>
      </c>
      <c r="G49" s="38">
        <v>15949.066666666666</v>
      </c>
      <c r="H49" s="38">
        <v>15807.533333333333</v>
      </c>
      <c r="I49" s="38">
        <v>15662.066666666666</v>
      </c>
      <c r="J49" s="38">
        <v>16236.066666666666</v>
      </c>
      <c r="K49" s="38">
        <v>16381.533333333333</v>
      </c>
      <c r="L49" s="38">
        <v>16523.066666666666</v>
      </c>
      <c r="M49" s="28">
        <v>16240</v>
      </c>
      <c r="N49" s="28">
        <v>15953</v>
      </c>
      <c r="O49" s="39">
        <v>135350</v>
      </c>
      <c r="P49" s="40">
        <v>-3.3136966126656848E-3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373.35</v>
      </c>
      <c r="F50" s="37">
        <v>371.3</v>
      </c>
      <c r="G50" s="38">
        <v>368.15000000000003</v>
      </c>
      <c r="H50" s="38">
        <v>362.95000000000005</v>
      </c>
      <c r="I50" s="38">
        <v>359.80000000000007</v>
      </c>
      <c r="J50" s="38">
        <v>376.5</v>
      </c>
      <c r="K50" s="38">
        <v>379.65</v>
      </c>
      <c r="L50" s="38">
        <v>384.84999999999997</v>
      </c>
      <c r="M50" s="28">
        <v>374.45</v>
      </c>
      <c r="N50" s="28">
        <v>366.1</v>
      </c>
      <c r="O50" s="39">
        <v>26755200</v>
      </c>
      <c r="P50" s="40">
        <v>-2.7543343146876023E-2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3485.35</v>
      </c>
      <c r="F51" s="37">
        <v>3468.8666666666668</v>
      </c>
      <c r="G51" s="38">
        <v>3439.1333333333337</v>
      </c>
      <c r="H51" s="38">
        <v>3392.916666666667</v>
      </c>
      <c r="I51" s="38">
        <v>3363.1833333333338</v>
      </c>
      <c r="J51" s="38">
        <v>3515.0833333333335</v>
      </c>
      <c r="K51" s="38">
        <v>3544.8166666666671</v>
      </c>
      <c r="L51" s="38">
        <v>3591.0333333333333</v>
      </c>
      <c r="M51" s="28">
        <v>3498.6</v>
      </c>
      <c r="N51" s="28">
        <v>3422.65</v>
      </c>
      <c r="O51" s="39">
        <v>1327000</v>
      </c>
      <c r="P51" s="40">
        <v>1.639093137254902E-2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444.05</v>
      </c>
      <c r="F52" s="37">
        <v>447.66666666666669</v>
      </c>
      <c r="G52" s="38">
        <v>437.43333333333339</v>
      </c>
      <c r="H52" s="38">
        <v>430.81666666666672</v>
      </c>
      <c r="I52" s="38">
        <v>420.58333333333343</v>
      </c>
      <c r="J52" s="38">
        <v>454.28333333333336</v>
      </c>
      <c r="K52" s="38">
        <v>464.51666666666659</v>
      </c>
      <c r="L52" s="38">
        <v>471.13333333333333</v>
      </c>
      <c r="M52" s="28">
        <v>457.9</v>
      </c>
      <c r="N52" s="28">
        <v>441.05</v>
      </c>
      <c r="O52" s="39">
        <v>4700800</v>
      </c>
      <c r="P52" s="40">
        <v>-2.4021592442645075E-2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402.25</v>
      </c>
      <c r="F53" s="37">
        <v>400.93333333333339</v>
      </c>
      <c r="G53" s="38">
        <v>396.4166666666668</v>
      </c>
      <c r="H53" s="38">
        <v>390.58333333333343</v>
      </c>
      <c r="I53" s="38">
        <v>386.06666666666683</v>
      </c>
      <c r="J53" s="38">
        <v>406.76666666666677</v>
      </c>
      <c r="K53" s="38">
        <v>411.28333333333342</v>
      </c>
      <c r="L53" s="38">
        <v>417.11666666666673</v>
      </c>
      <c r="M53" s="28">
        <v>405.45</v>
      </c>
      <c r="N53" s="28">
        <v>395.1</v>
      </c>
      <c r="O53" s="39">
        <v>20994600</v>
      </c>
      <c r="P53" s="40">
        <v>3.4700315457413251E-3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261.45</v>
      </c>
      <c r="F54" s="37">
        <v>259.51666666666665</v>
      </c>
      <c r="G54" s="38">
        <v>254.68333333333328</v>
      </c>
      <c r="H54" s="38">
        <v>247.91666666666663</v>
      </c>
      <c r="I54" s="38">
        <v>243.08333333333326</v>
      </c>
      <c r="J54" s="38">
        <v>266.2833333333333</v>
      </c>
      <c r="K54" s="38">
        <v>271.11666666666667</v>
      </c>
      <c r="L54" s="38">
        <v>277.88333333333333</v>
      </c>
      <c r="M54" s="28">
        <v>264.35000000000002</v>
      </c>
      <c r="N54" s="28">
        <v>252.75</v>
      </c>
      <c r="O54" s="39">
        <v>47044800</v>
      </c>
      <c r="P54" s="40">
        <v>1.4084507042253521E-2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630</v>
      </c>
      <c r="F55" s="37">
        <v>627.9</v>
      </c>
      <c r="G55" s="38">
        <v>617.69999999999993</v>
      </c>
      <c r="H55" s="38">
        <v>605.4</v>
      </c>
      <c r="I55" s="38">
        <v>595.19999999999993</v>
      </c>
      <c r="J55" s="38">
        <v>640.19999999999993</v>
      </c>
      <c r="K55" s="38">
        <v>650.4</v>
      </c>
      <c r="L55" s="38">
        <v>662.69999999999993</v>
      </c>
      <c r="M55" s="28">
        <v>638.1</v>
      </c>
      <c r="N55" s="28">
        <v>615.6</v>
      </c>
      <c r="O55" s="39">
        <v>3617250</v>
      </c>
      <c r="P55" s="40">
        <v>-1.7738946253640454E-2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392.05</v>
      </c>
      <c r="F56" s="37">
        <v>391.61666666666662</v>
      </c>
      <c r="G56" s="38">
        <v>384.58333333333326</v>
      </c>
      <c r="H56" s="38">
        <v>377.11666666666662</v>
      </c>
      <c r="I56" s="38">
        <v>370.08333333333326</v>
      </c>
      <c r="J56" s="38">
        <v>399.08333333333326</v>
      </c>
      <c r="K56" s="38">
        <v>406.11666666666667</v>
      </c>
      <c r="L56" s="38">
        <v>413.58333333333326</v>
      </c>
      <c r="M56" s="28">
        <v>398.65</v>
      </c>
      <c r="N56" s="28">
        <v>384.15</v>
      </c>
      <c r="O56" s="39">
        <v>3408000</v>
      </c>
      <c r="P56" s="40">
        <v>-1.8998272884283247E-2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657.65</v>
      </c>
      <c r="F57" s="37">
        <v>657.26666666666665</v>
      </c>
      <c r="G57" s="38">
        <v>648.58333333333326</v>
      </c>
      <c r="H57" s="38">
        <v>639.51666666666665</v>
      </c>
      <c r="I57" s="38">
        <v>630.83333333333326</v>
      </c>
      <c r="J57" s="38">
        <v>666.33333333333326</v>
      </c>
      <c r="K57" s="38">
        <v>675.01666666666665</v>
      </c>
      <c r="L57" s="38">
        <v>684.08333333333326</v>
      </c>
      <c r="M57" s="28">
        <v>665.95</v>
      </c>
      <c r="N57" s="28">
        <v>648.20000000000005</v>
      </c>
      <c r="O57" s="39">
        <v>8051250</v>
      </c>
      <c r="P57" s="40">
        <v>1.3373190685966017E-2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951.2</v>
      </c>
      <c r="F58" s="37">
        <v>945.4</v>
      </c>
      <c r="G58" s="38">
        <v>937.5</v>
      </c>
      <c r="H58" s="38">
        <v>923.80000000000007</v>
      </c>
      <c r="I58" s="38">
        <v>915.90000000000009</v>
      </c>
      <c r="J58" s="38">
        <v>959.09999999999991</v>
      </c>
      <c r="K58" s="38">
        <v>966.99999999999977</v>
      </c>
      <c r="L58" s="38">
        <v>980.69999999999982</v>
      </c>
      <c r="M58" s="28">
        <v>953.3</v>
      </c>
      <c r="N58" s="28">
        <v>931.7</v>
      </c>
      <c r="O58" s="39">
        <v>9942400</v>
      </c>
      <c r="P58" s="40">
        <v>-4.4259307472012495E-3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156.85</v>
      </c>
      <c r="F59" s="37">
        <v>158.54999999999998</v>
      </c>
      <c r="G59" s="38">
        <v>154.29999999999995</v>
      </c>
      <c r="H59" s="38">
        <v>151.74999999999997</v>
      </c>
      <c r="I59" s="38">
        <v>147.49999999999994</v>
      </c>
      <c r="J59" s="38">
        <v>161.09999999999997</v>
      </c>
      <c r="K59" s="38">
        <v>165.35000000000002</v>
      </c>
      <c r="L59" s="38">
        <v>167.89999999999998</v>
      </c>
      <c r="M59" s="28">
        <v>162.80000000000001</v>
      </c>
      <c r="N59" s="28">
        <v>156</v>
      </c>
      <c r="O59" s="39">
        <v>44658600</v>
      </c>
      <c r="P59" s="40">
        <v>5.0587886572473074E-2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4538.05</v>
      </c>
      <c r="F60" s="37">
        <v>4581.833333333333</v>
      </c>
      <c r="G60" s="38">
        <v>4458.6666666666661</v>
      </c>
      <c r="H60" s="38">
        <v>4379.2833333333328</v>
      </c>
      <c r="I60" s="38">
        <v>4256.1166666666659</v>
      </c>
      <c r="J60" s="38">
        <v>4661.2166666666662</v>
      </c>
      <c r="K60" s="38">
        <v>4784.3833333333323</v>
      </c>
      <c r="L60" s="38">
        <v>4863.7666666666664</v>
      </c>
      <c r="M60" s="28">
        <v>4705</v>
      </c>
      <c r="N60" s="28">
        <v>4502.45</v>
      </c>
      <c r="O60" s="39">
        <v>649800</v>
      </c>
      <c r="P60" s="40">
        <v>4.9927290353853612E-2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1443.55</v>
      </c>
      <c r="F61" s="37">
        <v>1441.9666666666665</v>
      </c>
      <c r="G61" s="38">
        <v>1435.2833333333328</v>
      </c>
      <c r="H61" s="38">
        <v>1427.0166666666664</v>
      </c>
      <c r="I61" s="38">
        <v>1420.3333333333328</v>
      </c>
      <c r="J61" s="38">
        <v>1450.2333333333329</v>
      </c>
      <c r="K61" s="38">
        <v>1456.9166666666667</v>
      </c>
      <c r="L61" s="38">
        <v>1465.1833333333329</v>
      </c>
      <c r="M61" s="28">
        <v>1448.65</v>
      </c>
      <c r="N61" s="28">
        <v>1433.7</v>
      </c>
      <c r="O61" s="39">
        <v>2696050</v>
      </c>
      <c r="P61" s="40">
        <v>-1.5716841298236646E-2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617.54999999999995</v>
      </c>
      <c r="F62" s="37">
        <v>621.31666666666661</v>
      </c>
      <c r="G62" s="38">
        <v>612.13333333333321</v>
      </c>
      <c r="H62" s="38">
        <v>606.71666666666658</v>
      </c>
      <c r="I62" s="38">
        <v>597.53333333333319</v>
      </c>
      <c r="J62" s="38">
        <v>626.73333333333323</v>
      </c>
      <c r="K62" s="38">
        <v>635.91666666666663</v>
      </c>
      <c r="L62" s="38">
        <v>641.33333333333326</v>
      </c>
      <c r="M62" s="28">
        <v>630.5</v>
      </c>
      <c r="N62" s="28">
        <v>615.9</v>
      </c>
      <c r="O62" s="39">
        <v>5148800</v>
      </c>
      <c r="P62" s="40">
        <v>3.2402951555983314E-2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803.5</v>
      </c>
      <c r="F63" s="37">
        <v>801.58333333333337</v>
      </c>
      <c r="G63" s="38">
        <v>792.91666666666674</v>
      </c>
      <c r="H63" s="38">
        <v>782.33333333333337</v>
      </c>
      <c r="I63" s="38">
        <v>773.66666666666674</v>
      </c>
      <c r="J63" s="38">
        <v>812.16666666666674</v>
      </c>
      <c r="K63" s="38">
        <v>820.83333333333348</v>
      </c>
      <c r="L63" s="38">
        <v>831.41666666666674</v>
      </c>
      <c r="M63" s="28">
        <v>810.25</v>
      </c>
      <c r="N63" s="28">
        <v>791</v>
      </c>
      <c r="O63" s="39">
        <v>1315000</v>
      </c>
      <c r="P63" s="40">
        <v>3.23846908734053E-2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406.6</v>
      </c>
      <c r="F64" s="37">
        <v>407.9666666666667</v>
      </c>
      <c r="G64" s="38">
        <v>403.63333333333338</v>
      </c>
      <c r="H64" s="38">
        <v>400.66666666666669</v>
      </c>
      <c r="I64" s="38">
        <v>396.33333333333337</v>
      </c>
      <c r="J64" s="38">
        <v>410.93333333333339</v>
      </c>
      <c r="K64" s="38">
        <v>415.26666666666665</v>
      </c>
      <c r="L64" s="38">
        <v>418.23333333333341</v>
      </c>
      <c r="M64" s="28">
        <v>412.3</v>
      </c>
      <c r="N64" s="28">
        <v>405</v>
      </c>
      <c r="O64" s="39">
        <v>3000800</v>
      </c>
      <c r="P64" s="40">
        <v>-1.870503597122302E-2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139.75</v>
      </c>
      <c r="F65" s="37">
        <v>139.1</v>
      </c>
      <c r="G65" s="38">
        <v>137.1</v>
      </c>
      <c r="H65" s="38">
        <v>134.44999999999999</v>
      </c>
      <c r="I65" s="38">
        <v>132.44999999999999</v>
      </c>
      <c r="J65" s="38">
        <v>141.75</v>
      </c>
      <c r="K65" s="38">
        <v>143.75</v>
      </c>
      <c r="L65" s="38">
        <v>146.4</v>
      </c>
      <c r="M65" s="28">
        <v>141.1</v>
      </c>
      <c r="N65" s="28">
        <v>136.44999999999999</v>
      </c>
      <c r="O65" s="39">
        <v>12678600</v>
      </c>
      <c r="P65" s="40">
        <v>-2.6370757180156659E-2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902</v>
      </c>
      <c r="F66" s="37">
        <v>902.2166666666667</v>
      </c>
      <c r="G66" s="38">
        <v>893.43333333333339</v>
      </c>
      <c r="H66" s="38">
        <v>884.86666666666667</v>
      </c>
      <c r="I66" s="38">
        <v>876.08333333333337</v>
      </c>
      <c r="J66" s="38">
        <v>910.78333333333342</v>
      </c>
      <c r="K66" s="38">
        <v>919.56666666666672</v>
      </c>
      <c r="L66" s="38">
        <v>928.13333333333344</v>
      </c>
      <c r="M66" s="28">
        <v>911</v>
      </c>
      <c r="N66" s="28">
        <v>893.65</v>
      </c>
      <c r="O66" s="39">
        <v>1944000</v>
      </c>
      <c r="P66" s="40">
        <v>3.9127645926876203E-2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564.35</v>
      </c>
      <c r="F67" s="37">
        <v>565.58333333333337</v>
      </c>
      <c r="G67" s="38">
        <v>561.86666666666679</v>
      </c>
      <c r="H67" s="38">
        <v>559.38333333333344</v>
      </c>
      <c r="I67" s="38">
        <v>555.66666666666686</v>
      </c>
      <c r="J67" s="38">
        <v>568.06666666666672</v>
      </c>
      <c r="K67" s="38">
        <v>571.78333333333319</v>
      </c>
      <c r="L67" s="38">
        <v>574.26666666666665</v>
      </c>
      <c r="M67" s="28">
        <v>569.29999999999995</v>
      </c>
      <c r="N67" s="28">
        <v>563.1</v>
      </c>
      <c r="O67" s="39">
        <v>11091250</v>
      </c>
      <c r="P67" s="40">
        <v>-2.6975384961222884E-3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1945.8</v>
      </c>
      <c r="F68" s="37">
        <v>1966.05</v>
      </c>
      <c r="G68" s="38">
        <v>1915.1999999999998</v>
      </c>
      <c r="H68" s="38">
        <v>1884.6</v>
      </c>
      <c r="I68" s="38">
        <v>1833.7499999999998</v>
      </c>
      <c r="J68" s="38">
        <v>1996.6499999999999</v>
      </c>
      <c r="K68" s="38">
        <v>2047.4999999999998</v>
      </c>
      <c r="L68" s="38">
        <v>2078.1</v>
      </c>
      <c r="M68" s="28">
        <v>2016.9</v>
      </c>
      <c r="N68" s="28">
        <v>1935.45</v>
      </c>
      <c r="O68" s="39">
        <v>491500</v>
      </c>
      <c r="P68" s="40">
        <v>2.8242677824267783E-2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2329.0500000000002</v>
      </c>
      <c r="F69" s="37">
        <v>2321.4166666666665</v>
      </c>
      <c r="G69" s="38">
        <v>2275.833333333333</v>
      </c>
      <c r="H69" s="38">
        <v>2222.6166666666663</v>
      </c>
      <c r="I69" s="38">
        <v>2177.0333333333328</v>
      </c>
      <c r="J69" s="38">
        <v>2374.6333333333332</v>
      </c>
      <c r="K69" s="38">
        <v>2420.2166666666662</v>
      </c>
      <c r="L69" s="38">
        <v>2473.4333333333334</v>
      </c>
      <c r="M69" s="28">
        <v>2367</v>
      </c>
      <c r="N69" s="28">
        <v>2268.1999999999998</v>
      </c>
      <c r="O69" s="39">
        <v>1719000</v>
      </c>
      <c r="P69" s="40">
        <v>-1.602747567258157E-2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279.8</v>
      </c>
      <c r="F70" s="37">
        <v>279.10000000000002</v>
      </c>
      <c r="G70" s="38">
        <v>272.30000000000007</v>
      </c>
      <c r="H70" s="38">
        <v>264.80000000000007</v>
      </c>
      <c r="I70" s="38">
        <v>258.00000000000011</v>
      </c>
      <c r="J70" s="38">
        <v>286.60000000000002</v>
      </c>
      <c r="K70" s="38">
        <v>293.39999999999998</v>
      </c>
      <c r="L70" s="38">
        <v>300.89999999999998</v>
      </c>
      <c r="M70" s="28">
        <v>285.89999999999998</v>
      </c>
      <c r="N70" s="28">
        <v>271.60000000000002</v>
      </c>
      <c r="O70" s="39">
        <v>14664800</v>
      </c>
      <c r="P70" s="40">
        <v>-4.9209662988368624E-2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4288.05</v>
      </c>
      <c r="F71" s="37">
        <v>4257.2500000000009</v>
      </c>
      <c r="G71" s="38">
        <v>4210.9000000000015</v>
      </c>
      <c r="H71" s="38">
        <v>4133.7500000000009</v>
      </c>
      <c r="I71" s="38">
        <v>4087.4000000000015</v>
      </c>
      <c r="J71" s="38">
        <v>4334.4000000000015</v>
      </c>
      <c r="K71" s="38">
        <v>4380.7500000000018</v>
      </c>
      <c r="L71" s="38">
        <v>4457.9000000000015</v>
      </c>
      <c r="M71" s="28">
        <v>4303.6000000000004</v>
      </c>
      <c r="N71" s="28">
        <v>4180.1000000000004</v>
      </c>
      <c r="O71" s="39">
        <v>2729500</v>
      </c>
      <c r="P71" s="40">
        <v>-8.5361423901198687E-3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4327.55</v>
      </c>
      <c r="F72" s="37">
        <v>4340.8666666666659</v>
      </c>
      <c r="G72" s="38">
        <v>4251.7333333333318</v>
      </c>
      <c r="H72" s="38">
        <v>4175.9166666666661</v>
      </c>
      <c r="I72" s="38">
        <v>4086.7833333333319</v>
      </c>
      <c r="J72" s="38">
        <v>4416.6833333333316</v>
      </c>
      <c r="K72" s="38">
        <v>4505.8166666666648</v>
      </c>
      <c r="L72" s="38">
        <v>4581.6333333333314</v>
      </c>
      <c r="M72" s="28">
        <v>4430</v>
      </c>
      <c r="N72" s="28">
        <v>4265.05</v>
      </c>
      <c r="O72" s="39">
        <v>723875</v>
      </c>
      <c r="P72" s="40">
        <v>5.0329746615758418E-3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386</v>
      </c>
      <c r="F73" s="37">
        <v>385.06666666666661</v>
      </c>
      <c r="G73" s="38">
        <v>378.3333333333332</v>
      </c>
      <c r="H73" s="38">
        <v>370.66666666666657</v>
      </c>
      <c r="I73" s="38">
        <v>363.93333333333317</v>
      </c>
      <c r="J73" s="38">
        <v>392.73333333333323</v>
      </c>
      <c r="K73" s="38">
        <v>399.46666666666658</v>
      </c>
      <c r="L73" s="38">
        <v>407.13333333333327</v>
      </c>
      <c r="M73" s="28">
        <v>391.8</v>
      </c>
      <c r="N73" s="28">
        <v>377.4</v>
      </c>
      <c r="O73" s="39">
        <v>34471800</v>
      </c>
      <c r="P73" s="40">
        <v>-9.904743851002323E-3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4335.55</v>
      </c>
      <c r="F74" s="37">
        <v>4336.2166666666662</v>
      </c>
      <c r="G74" s="38">
        <v>4288.4833333333327</v>
      </c>
      <c r="H74" s="38">
        <v>4241.4166666666661</v>
      </c>
      <c r="I74" s="38">
        <v>4193.6833333333325</v>
      </c>
      <c r="J74" s="38">
        <v>4383.2833333333328</v>
      </c>
      <c r="K74" s="38">
        <v>4431.0166666666664</v>
      </c>
      <c r="L74" s="38">
        <v>4478.083333333333</v>
      </c>
      <c r="M74" s="28">
        <v>4383.95</v>
      </c>
      <c r="N74" s="28">
        <v>4289.1499999999996</v>
      </c>
      <c r="O74" s="39">
        <v>2636000</v>
      </c>
      <c r="P74" s="40">
        <v>-6.9225335530963029E-3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2597.9</v>
      </c>
      <c r="F75" s="37">
        <v>2612.9499999999998</v>
      </c>
      <c r="G75" s="38">
        <v>2576.8999999999996</v>
      </c>
      <c r="H75" s="38">
        <v>2555.8999999999996</v>
      </c>
      <c r="I75" s="38">
        <v>2519.8499999999995</v>
      </c>
      <c r="J75" s="38">
        <v>2633.95</v>
      </c>
      <c r="K75" s="38">
        <v>2670</v>
      </c>
      <c r="L75" s="38">
        <v>2691</v>
      </c>
      <c r="M75" s="28">
        <v>2649</v>
      </c>
      <c r="N75" s="28">
        <v>2591.9499999999998</v>
      </c>
      <c r="O75" s="39">
        <v>2773050</v>
      </c>
      <c r="P75" s="40">
        <v>-6.7694622038360283E-3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1842.45</v>
      </c>
      <c r="F76" s="37">
        <v>1838.1833333333332</v>
      </c>
      <c r="G76" s="38">
        <v>1825.8666666666663</v>
      </c>
      <c r="H76" s="38">
        <v>1809.2833333333331</v>
      </c>
      <c r="I76" s="38">
        <v>1796.9666666666662</v>
      </c>
      <c r="J76" s="38">
        <v>1854.7666666666664</v>
      </c>
      <c r="K76" s="38">
        <v>1867.0833333333335</v>
      </c>
      <c r="L76" s="38">
        <v>1883.6666666666665</v>
      </c>
      <c r="M76" s="28">
        <v>1850.5</v>
      </c>
      <c r="N76" s="28">
        <v>1821.6</v>
      </c>
      <c r="O76" s="39">
        <v>7092800</v>
      </c>
      <c r="P76" s="40">
        <v>5.4576641197567445E-3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167.25</v>
      </c>
      <c r="F77" s="37">
        <v>167.65</v>
      </c>
      <c r="G77" s="38">
        <v>165.4</v>
      </c>
      <c r="H77" s="38">
        <v>163.55000000000001</v>
      </c>
      <c r="I77" s="38">
        <v>161.30000000000001</v>
      </c>
      <c r="J77" s="38">
        <v>169.5</v>
      </c>
      <c r="K77" s="38">
        <v>171.75</v>
      </c>
      <c r="L77" s="38">
        <v>173.6</v>
      </c>
      <c r="M77" s="28">
        <v>169.9</v>
      </c>
      <c r="N77" s="28">
        <v>165.8</v>
      </c>
      <c r="O77" s="39">
        <v>26578800</v>
      </c>
      <c r="P77" s="40">
        <v>-4.3155765340525962E-3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99.35</v>
      </c>
      <c r="F78" s="37">
        <v>98.766666666666666</v>
      </c>
      <c r="G78" s="38">
        <v>97.583333333333329</v>
      </c>
      <c r="H78" s="38">
        <v>95.816666666666663</v>
      </c>
      <c r="I78" s="38">
        <v>94.633333333333326</v>
      </c>
      <c r="J78" s="38">
        <v>100.53333333333333</v>
      </c>
      <c r="K78" s="38">
        <v>101.71666666666667</v>
      </c>
      <c r="L78" s="38">
        <v>103.48333333333333</v>
      </c>
      <c r="M78" s="28">
        <v>99.95</v>
      </c>
      <c r="N78" s="28">
        <v>97</v>
      </c>
      <c r="O78" s="39">
        <v>85910000</v>
      </c>
      <c r="P78" s="40">
        <v>-4.9803104007412552E-3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143.44999999999999</v>
      </c>
      <c r="F79" s="37">
        <v>142.86666666666667</v>
      </c>
      <c r="G79" s="38">
        <v>140.98333333333335</v>
      </c>
      <c r="H79" s="38">
        <v>138.51666666666668</v>
      </c>
      <c r="I79" s="38">
        <v>136.63333333333335</v>
      </c>
      <c r="J79" s="38">
        <v>145.33333333333334</v>
      </c>
      <c r="K79" s="38">
        <v>147.21666666666667</v>
      </c>
      <c r="L79" s="38">
        <v>149.68333333333334</v>
      </c>
      <c r="M79" s="28">
        <v>144.75</v>
      </c>
      <c r="N79" s="28">
        <v>140.4</v>
      </c>
      <c r="O79" s="39">
        <v>11718200</v>
      </c>
      <c r="P79" s="40">
        <v>-7.7058564509026864E-3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143.94999999999999</v>
      </c>
      <c r="F80" s="37">
        <v>144.89999999999998</v>
      </c>
      <c r="G80" s="38">
        <v>141.19999999999996</v>
      </c>
      <c r="H80" s="38">
        <v>138.44999999999999</v>
      </c>
      <c r="I80" s="38">
        <v>134.74999999999997</v>
      </c>
      <c r="J80" s="38">
        <v>147.64999999999995</v>
      </c>
      <c r="K80" s="38">
        <v>151.35</v>
      </c>
      <c r="L80" s="38">
        <v>154.09999999999994</v>
      </c>
      <c r="M80" s="28">
        <v>148.6</v>
      </c>
      <c r="N80" s="28">
        <v>142.15</v>
      </c>
      <c r="O80" s="39">
        <v>32409300</v>
      </c>
      <c r="P80" s="40">
        <v>-2.4408561772437101E-3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486.75</v>
      </c>
      <c r="F81" s="37">
        <v>487.83333333333331</v>
      </c>
      <c r="G81" s="38">
        <v>481.26666666666665</v>
      </c>
      <c r="H81" s="38">
        <v>475.78333333333336</v>
      </c>
      <c r="I81" s="38">
        <v>469.2166666666667</v>
      </c>
      <c r="J81" s="38">
        <v>493.31666666666661</v>
      </c>
      <c r="K81" s="38">
        <v>499.88333333333333</v>
      </c>
      <c r="L81" s="38">
        <v>505.36666666666656</v>
      </c>
      <c r="M81" s="28">
        <v>494.4</v>
      </c>
      <c r="N81" s="28">
        <v>482.35</v>
      </c>
      <c r="O81" s="39">
        <v>7600350</v>
      </c>
      <c r="P81" s="40">
        <v>-6.0486919703614094E-4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42.7</v>
      </c>
      <c r="F82" s="37">
        <v>42.333333333333336</v>
      </c>
      <c r="G82" s="38">
        <v>41.716666666666669</v>
      </c>
      <c r="H82" s="38">
        <v>40.733333333333334</v>
      </c>
      <c r="I82" s="38">
        <v>40.116666666666667</v>
      </c>
      <c r="J82" s="38">
        <v>43.31666666666667</v>
      </c>
      <c r="K82" s="38">
        <v>43.93333333333333</v>
      </c>
      <c r="L82" s="38">
        <v>44.916666666666671</v>
      </c>
      <c r="M82" s="28">
        <v>42.95</v>
      </c>
      <c r="N82" s="28">
        <v>41.35</v>
      </c>
      <c r="O82" s="39">
        <v>85905000</v>
      </c>
      <c r="P82" s="40">
        <v>6.7972027972027976E-2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538.5</v>
      </c>
      <c r="F83" s="37">
        <v>529.88333333333333</v>
      </c>
      <c r="G83" s="38">
        <v>515.86666666666667</v>
      </c>
      <c r="H83" s="38">
        <v>493.23333333333335</v>
      </c>
      <c r="I83" s="38">
        <v>479.2166666666667</v>
      </c>
      <c r="J83" s="38">
        <v>552.51666666666665</v>
      </c>
      <c r="K83" s="38">
        <v>566.5333333333333</v>
      </c>
      <c r="L83" s="38">
        <v>589.16666666666663</v>
      </c>
      <c r="M83" s="28">
        <v>543.9</v>
      </c>
      <c r="N83" s="28">
        <v>507.25</v>
      </c>
      <c r="O83" s="39">
        <v>3227900</v>
      </c>
      <c r="P83" s="40">
        <v>5.5697278911564625E-2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881.2</v>
      </c>
      <c r="F84" s="37">
        <v>884.43333333333339</v>
      </c>
      <c r="G84" s="38">
        <v>872.86666666666679</v>
      </c>
      <c r="H84" s="38">
        <v>864.53333333333342</v>
      </c>
      <c r="I84" s="38">
        <v>852.96666666666681</v>
      </c>
      <c r="J84" s="38">
        <v>892.76666666666677</v>
      </c>
      <c r="K84" s="38">
        <v>904.33333333333337</v>
      </c>
      <c r="L84" s="38">
        <v>912.66666666666674</v>
      </c>
      <c r="M84" s="28">
        <v>896</v>
      </c>
      <c r="N84" s="28">
        <v>876.1</v>
      </c>
      <c r="O84" s="39">
        <v>4180500</v>
      </c>
      <c r="P84" s="40">
        <v>1.6658560311284046E-2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1555.7</v>
      </c>
      <c r="F85" s="37">
        <v>1554.25</v>
      </c>
      <c r="G85" s="38">
        <v>1524.3</v>
      </c>
      <c r="H85" s="38">
        <v>1492.8999999999999</v>
      </c>
      <c r="I85" s="38">
        <v>1462.9499999999998</v>
      </c>
      <c r="J85" s="38">
        <v>1585.65</v>
      </c>
      <c r="K85" s="38">
        <v>1615.6</v>
      </c>
      <c r="L85" s="38">
        <v>1647.0000000000002</v>
      </c>
      <c r="M85" s="28">
        <v>1584.2</v>
      </c>
      <c r="N85" s="28">
        <v>1522.85</v>
      </c>
      <c r="O85" s="39">
        <v>6483750</v>
      </c>
      <c r="P85" s="40">
        <v>-8.7941571023997609E-3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310.39999999999998</v>
      </c>
      <c r="F86" s="37">
        <v>309.5</v>
      </c>
      <c r="G86" s="38">
        <v>302</v>
      </c>
      <c r="H86" s="38">
        <v>293.60000000000002</v>
      </c>
      <c r="I86" s="38">
        <v>286.10000000000002</v>
      </c>
      <c r="J86" s="38">
        <v>317.89999999999998</v>
      </c>
      <c r="K86" s="38">
        <v>325.39999999999998</v>
      </c>
      <c r="L86" s="38">
        <v>333.79999999999995</v>
      </c>
      <c r="M86" s="28">
        <v>317</v>
      </c>
      <c r="N86" s="28">
        <v>301.10000000000002</v>
      </c>
      <c r="O86" s="39">
        <v>12680550</v>
      </c>
      <c r="P86" s="40">
        <v>-9.4442426443879408E-3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1719.2</v>
      </c>
      <c r="F87" s="37">
        <v>1712.5333333333335</v>
      </c>
      <c r="G87" s="38">
        <v>1695.0666666666671</v>
      </c>
      <c r="H87" s="38">
        <v>1670.9333333333336</v>
      </c>
      <c r="I87" s="38">
        <v>1653.4666666666672</v>
      </c>
      <c r="J87" s="38">
        <v>1736.666666666667</v>
      </c>
      <c r="K87" s="38">
        <v>1754.1333333333337</v>
      </c>
      <c r="L87" s="38">
        <v>1778.2666666666669</v>
      </c>
      <c r="M87" s="28">
        <v>1730</v>
      </c>
      <c r="N87" s="28">
        <v>1688.4</v>
      </c>
      <c r="O87" s="39">
        <v>10456650</v>
      </c>
      <c r="P87" s="40">
        <v>-6.498781478472786E-3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305.3</v>
      </c>
      <c r="F88" s="37">
        <v>304.09999999999997</v>
      </c>
      <c r="G88" s="38">
        <v>296.19999999999993</v>
      </c>
      <c r="H88" s="38">
        <v>287.09999999999997</v>
      </c>
      <c r="I88" s="38">
        <v>279.19999999999993</v>
      </c>
      <c r="J88" s="38">
        <v>313.19999999999993</v>
      </c>
      <c r="K88" s="38">
        <v>321.09999999999991</v>
      </c>
      <c r="L88" s="38">
        <v>330.19999999999993</v>
      </c>
      <c r="M88" s="28">
        <v>312</v>
      </c>
      <c r="N88" s="28">
        <v>295</v>
      </c>
      <c r="O88" s="39">
        <v>1317500</v>
      </c>
      <c r="P88" s="40">
        <v>-5.6029232643118147E-2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666.3</v>
      </c>
      <c r="F89" s="37">
        <v>675.23333333333323</v>
      </c>
      <c r="G89" s="38">
        <v>653.46666666666647</v>
      </c>
      <c r="H89" s="38">
        <v>640.63333333333321</v>
      </c>
      <c r="I89" s="38">
        <v>618.86666666666645</v>
      </c>
      <c r="J89" s="38">
        <v>688.06666666666649</v>
      </c>
      <c r="K89" s="38">
        <v>709.83333333333314</v>
      </c>
      <c r="L89" s="38">
        <v>722.66666666666652</v>
      </c>
      <c r="M89" s="28">
        <v>697</v>
      </c>
      <c r="N89" s="28">
        <v>662.4</v>
      </c>
      <c r="O89" s="39">
        <v>2042500</v>
      </c>
      <c r="P89" s="40">
        <v>-2.4477611940298509E-2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1368.6</v>
      </c>
      <c r="F90" s="37">
        <v>1372.4833333333336</v>
      </c>
      <c r="G90" s="38">
        <v>1351.0166666666671</v>
      </c>
      <c r="H90" s="38">
        <v>1333.4333333333336</v>
      </c>
      <c r="I90" s="38">
        <v>1311.9666666666672</v>
      </c>
      <c r="J90" s="38">
        <v>1390.0666666666671</v>
      </c>
      <c r="K90" s="38">
        <v>1411.5333333333333</v>
      </c>
      <c r="L90" s="38">
        <v>1429.116666666667</v>
      </c>
      <c r="M90" s="28">
        <v>1393.95</v>
      </c>
      <c r="N90" s="28">
        <v>1354.9</v>
      </c>
      <c r="O90" s="39">
        <v>2574500</v>
      </c>
      <c r="P90" s="40">
        <v>-7.326007326007326E-3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1190.8</v>
      </c>
      <c r="F91" s="37">
        <v>1189.5833333333333</v>
      </c>
      <c r="G91" s="38">
        <v>1176.1666666666665</v>
      </c>
      <c r="H91" s="38">
        <v>1161.5333333333333</v>
      </c>
      <c r="I91" s="38">
        <v>1148.1166666666666</v>
      </c>
      <c r="J91" s="38">
        <v>1204.2166666666665</v>
      </c>
      <c r="K91" s="38">
        <v>1217.633333333333</v>
      </c>
      <c r="L91" s="38">
        <v>1232.2666666666664</v>
      </c>
      <c r="M91" s="28">
        <v>1203</v>
      </c>
      <c r="N91" s="28">
        <v>1174.95</v>
      </c>
      <c r="O91" s="39">
        <v>4124000</v>
      </c>
      <c r="P91" s="40">
        <v>-1.9729023056810079E-2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1163.75</v>
      </c>
      <c r="F92" s="37">
        <v>1161.3666666666668</v>
      </c>
      <c r="G92" s="38">
        <v>1152.4333333333336</v>
      </c>
      <c r="H92" s="38">
        <v>1141.1166666666668</v>
      </c>
      <c r="I92" s="38">
        <v>1132.1833333333336</v>
      </c>
      <c r="J92" s="38">
        <v>1172.6833333333336</v>
      </c>
      <c r="K92" s="38">
        <v>1181.616666666667</v>
      </c>
      <c r="L92" s="38">
        <v>1192.9333333333336</v>
      </c>
      <c r="M92" s="28">
        <v>1170.3</v>
      </c>
      <c r="N92" s="28">
        <v>1150.05</v>
      </c>
      <c r="O92" s="39">
        <v>24306100</v>
      </c>
      <c r="P92" s="40">
        <v>-3.7664209301036526E-2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2424.3000000000002</v>
      </c>
      <c r="F93" s="37">
        <v>2432.2000000000003</v>
      </c>
      <c r="G93" s="38">
        <v>2404.7000000000007</v>
      </c>
      <c r="H93" s="38">
        <v>2385.1000000000004</v>
      </c>
      <c r="I93" s="38">
        <v>2357.6000000000008</v>
      </c>
      <c r="J93" s="38">
        <v>2451.8000000000006</v>
      </c>
      <c r="K93" s="38">
        <v>2479.2999999999997</v>
      </c>
      <c r="L93" s="38">
        <v>2498.9000000000005</v>
      </c>
      <c r="M93" s="28">
        <v>2459.6999999999998</v>
      </c>
      <c r="N93" s="28">
        <v>2412.6</v>
      </c>
      <c r="O93" s="39">
        <v>20793600</v>
      </c>
      <c r="P93" s="40">
        <v>7.0538265503127653E-2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2211.5500000000002</v>
      </c>
      <c r="F94" s="37">
        <v>2204.5166666666669</v>
      </c>
      <c r="G94" s="38">
        <v>2183.0833333333339</v>
      </c>
      <c r="H94" s="38">
        <v>2154.6166666666672</v>
      </c>
      <c r="I94" s="38">
        <v>2133.1833333333343</v>
      </c>
      <c r="J94" s="38">
        <v>2232.9833333333336</v>
      </c>
      <c r="K94" s="38">
        <v>2254.416666666667</v>
      </c>
      <c r="L94" s="38">
        <v>2282.8833333333332</v>
      </c>
      <c r="M94" s="28">
        <v>2225.9499999999998</v>
      </c>
      <c r="N94" s="28">
        <v>2176.0500000000002</v>
      </c>
      <c r="O94" s="39">
        <v>3226200</v>
      </c>
      <c r="P94" s="40">
        <v>-7.4335625348448246E-4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1465.35</v>
      </c>
      <c r="F95" s="37">
        <v>1465.7666666666667</v>
      </c>
      <c r="G95" s="38">
        <v>1448.6333333333332</v>
      </c>
      <c r="H95" s="38">
        <v>1431.9166666666665</v>
      </c>
      <c r="I95" s="38">
        <v>1414.7833333333331</v>
      </c>
      <c r="J95" s="38">
        <v>1482.4833333333333</v>
      </c>
      <c r="K95" s="38">
        <v>1499.616666666667</v>
      </c>
      <c r="L95" s="38">
        <v>1516.3333333333335</v>
      </c>
      <c r="M95" s="28">
        <v>1482.9</v>
      </c>
      <c r="N95" s="28">
        <v>1449.05</v>
      </c>
      <c r="O95" s="39">
        <v>33185900</v>
      </c>
      <c r="P95" s="40">
        <v>-1.381102593857771E-2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602.70000000000005</v>
      </c>
      <c r="F96" s="37">
        <v>602.45000000000005</v>
      </c>
      <c r="G96" s="38">
        <v>596.45000000000005</v>
      </c>
      <c r="H96" s="38">
        <v>590.20000000000005</v>
      </c>
      <c r="I96" s="38">
        <v>584.20000000000005</v>
      </c>
      <c r="J96" s="38">
        <v>608.70000000000005</v>
      </c>
      <c r="K96" s="38">
        <v>614.70000000000005</v>
      </c>
      <c r="L96" s="38">
        <v>620.95000000000005</v>
      </c>
      <c r="M96" s="28">
        <v>608.45000000000005</v>
      </c>
      <c r="N96" s="28">
        <v>596.20000000000005</v>
      </c>
      <c r="O96" s="39">
        <v>22711700</v>
      </c>
      <c r="P96" s="40">
        <v>1.6008537886872999E-3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2616.9499999999998</v>
      </c>
      <c r="F97" s="37">
        <v>2611.6</v>
      </c>
      <c r="G97" s="38">
        <v>2592.3999999999996</v>
      </c>
      <c r="H97" s="38">
        <v>2567.85</v>
      </c>
      <c r="I97" s="38">
        <v>2548.6499999999996</v>
      </c>
      <c r="J97" s="38">
        <v>2636.1499999999996</v>
      </c>
      <c r="K97" s="38">
        <v>2655.3499999999995</v>
      </c>
      <c r="L97" s="38">
        <v>2679.8999999999996</v>
      </c>
      <c r="M97" s="28">
        <v>2630.8</v>
      </c>
      <c r="N97" s="28">
        <v>2587.0500000000002</v>
      </c>
      <c r="O97" s="39">
        <v>3542700</v>
      </c>
      <c r="P97" s="40">
        <v>-2.3888245991072903E-2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528.85</v>
      </c>
      <c r="F98" s="37">
        <v>526.15</v>
      </c>
      <c r="G98" s="38">
        <v>518.25</v>
      </c>
      <c r="H98" s="38">
        <v>507.65</v>
      </c>
      <c r="I98" s="38">
        <v>499.75</v>
      </c>
      <c r="J98" s="38">
        <v>536.75</v>
      </c>
      <c r="K98" s="38">
        <v>544.64999999999986</v>
      </c>
      <c r="L98" s="38">
        <v>555.25</v>
      </c>
      <c r="M98" s="28">
        <v>534.04999999999995</v>
      </c>
      <c r="N98" s="28">
        <v>515.54999999999995</v>
      </c>
      <c r="O98" s="39">
        <v>30469800</v>
      </c>
      <c r="P98" s="40">
        <v>3.1816527120495083E-2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137.69999999999999</v>
      </c>
      <c r="F99" s="37">
        <v>138.83333333333334</v>
      </c>
      <c r="G99" s="38">
        <v>133.66666666666669</v>
      </c>
      <c r="H99" s="38">
        <v>129.63333333333335</v>
      </c>
      <c r="I99" s="38">
        <v>124.4666666666667</v>
      </c>
      <c r="J99" s="38">
        <v>142.86666666666667</v>
      </c>
      <c r="K99" s="38">
        <v>148.03333333333336</v>
      </c>
      <c r="L99" s="38">
        <v>152.06666666666666</v>
      </c>
      <c r="M99" s="28">
        <v>144</v>
      </c>
      <c r="N99" s="28">
        <v>134.80000000000001</v>
      </c>
      <c r="O99" s="39">
        <v>16666800</v>
      </c>
      <c r="P99" s="40">
        <v>-1.7988345578920699E-2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287.5</v>
      </c>
      <c r="F100" s="37">
        <v>285.95</v>
      </c>
      <c r="G100" s="38">
        <v>283.39999999999998</v>
      </c>
      <c r="H100" s="38">
        <v>279.3</v>
      </c>
      <c r="I100" s="38">
        <v>276.75</v>
      </c>
      <c r="J100" s="38">
        <v>290.04999999999995</v>
      </c>
      <c r="K100" s="38">
        <v>292.60000000000002</v>
      </c>
      <c r="L100" s="38">
        <v>296.69999999999993</v>
      </c>
      <c r="M100" s="28">
        <v>288.5</v>
      </c>
      <c r="N100" s="28">
        <v>281.85000000000002</v>
      </c>
      <c r="O100" s="39">
        <v>13143600</v>
      </c>
      <c r="P100" s="40">
        <v>-3.2760032760032762E-3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2266.6</v>
      </c>
      <c r="F101" s="37">
        <v>2261.7333333333331</v>
      </c>
      <c r="G101" s="38">
        <v>2254.1166666666663</v>
      </c>
      <c r="H101" s="38">
        <v>2241.6333333333332</v>
      </c>
      <c r="I101" s="38">
        <v>2234.0166666666664</v>
      </c>
      <c r="J101" s="38">
        <v>2274.2166666666662</v>
      </c>
      <c r="K101" s="38">
        <v>2281.833333333333</v>
      </c>
      <c r="L101" s="38">
        <v>2294.3166666666662</v>
      </c>
      <c r="M101" s="28">
        <v>2269.35</v>
      </c>
      <c r="N101" s="28">
        <v>2249.25</v>
      </c>
      <c r="O101" s="39">
        <v>10140900</v>
      </c>
      <c r="P101" s="40">
        <v>-8.1279342723004702E-3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44467.9</v>
      </c>
      <c r="F102" s="37">
        <v>44721.216666666667</v>
      </c>
      <c r="G102" s="38">
        <v>43952.533333333333</v>
      </c>
      <c r="H102" s="38">
        <v>43437.166666666664</v>
      </c>
      <c r="I102" s="38">
        <v>42668.48333333333</v>
      </c>
      <c r="J102" s="38">
        <v>45236.583333333336</v>
      </c>
      <c r="K102" s="38">
        <v>46005.26666666667</v>
      </c>
      <c r="L102" s="38">
        <v>46520.633333333339</v>
      </c>
      <c r="M102" s="28">
        <v>45489.9</v>
      </c>
      <c r="N102" s="28">
        <v>44205.85</v>
      </c>
      <c r="O102" s="39">
        <v>9270</v>
      </c>
      <c r="P102" s="40">
        <v>-4.3343653250773995E-2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197.7</v>
      </c>
      <c r="F103" s="37">
        <v>201.6</v>
      </c>
      <c r="G103" s="38">
        <v>192.2</v>
      </c>
      <c r="H103" s="38">
        <v>186.7</v>
      </c>
      <c r="I103" s="38">
        <v>177.29999999999998</v>
      </c>
      <c r="J103" s="38">
        <v>207.1</v>
      </c>
      <c r="K103" s="38">
        <v>216.50000000000003</v>
      </c>
      <c r="L103" s="38">
        <v>222</v>
      </c>
      <c r="M103" s="28">
        <v>211</v>
      </c>
      <c r="N103" s="28">
        <v>196.1</v>
      </c>
      <c r="O103" s="39">
        <v>38768600</v>
      </c>
      <c r="P103" s="40">
        <v>5.0306542370034436E-2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793.8</v>
      </c>
      <c r="F104" s="37">
        <v>788.79999999999984</v>
      </c>
      <c r="G104" s="38">
        <v>781.1999999999997</v>
      </c>
      <c r="H104" s="38">
        <v>768.59999999999991</v>
      </c>
      <c r="I104" s="38">
        <v>760.99999999999977</v>
      </c>
      <c r="J104" s="38">
        <v>801.39999999999964</v>
      </c>
      <c r="K104" s="38">
        <v>808.99999999999977</v>
      </c>
      <c r="L104" s="38">
        <v>821.59999999999957</v>
      </c>
      <c r="M104" s="28">
        <v>796.4</v>
      </c>
      <c r="N104" s="28">
        <v>776.2</v>
      </c>
      <c r="O104" s="39">
        <v>83685250</v>
      </c>
      <c r="P104" s="40">
        <v>-4.0061827702596135E-2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1371.25</v>
      </c>
      <c r="F105" s="37">
        <v>1366.9166666666667</v>
      </c>
      <c r="G105" s="38">
        <v>1344.1333333333334</v>
      </c>
      <c r="H105" s="38">
        <v>1317.0166666666667</v>
      </c>
      <c r="I105" s="38">
        <v>1294.2333333333333</v>
      </c>
      <c r="J105" s="38">
        <v>1394.0333333333335</v>
      </c>
      <c r="K105" s="38">
        <v>1416.8166666666668</v>
      </c>
      <c r="L105" s="38">
        <v>1443.9333333333336</v>
      </c>
      <c r="M105" s="28">
        <v>1389.7</v>
      </c>
      <c r="N105" s="28">
        <v>1339.8</v>
      </c>
      <c r="O105" s="39">
        <v>2960125</v>
      </c>
      <c r="P105" s="40">
        <v>5.9214326978625073E-3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517.70000000000005</v>
      </c>
      <c r="F106" s="37">
        <v>519.31666666666661</v>
      </c>
      <c r="G106" s="38">
        <v>510.73333333333323</v>
      </c>
      <c r="H106" s="38">
        <v>503.76666666666665</v>
      </c>
      <c r="I106" s="38">
        <v>495.18333333333328</v>
      </c>
      <c r="J106" s="38">
        <v>526.28333333333319</v>
      </c>
      <c r="K106" s="38">
        <v>534.86666666666667</v>
      </c>
      <c r="L106" s="38">
        <v>541.83333333333314</v>
      </c>
      <c r="M106" s="28">
        <v>527.9</v>
      </c>
      <c r="N106" s="28">
        <v>512.35</v>
      </c>
      <c r="O106" s="39">
        <v>5726250</v>
      </c>
      <c r="P106" s="40">
        <v>2.3870189084082071E-2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10.9</v>
      </c>
      <c r="F107" s="37">
        <v>10.966666666666669</v>
      </c>
      <c r="G107" s="38">
        <v>10.733333333333338</v>
      </c>
      <c r="H107" s="38">
        <v>10.56666666666667</v>
      </c>
      <c r="I107" s="38">
        <v>10.333333333333339</v>
      </c>
      <c r="J107" s="38">
        <v>11.133333333333336</v>
      </c>
      <c r="K107" s="38">
        <v>11.366666666666667</v>
      </c>
      <c r="L107" s="38">
        <v>11.533333333333335</v>
      </c>
      <c r="M107" s="28">
        <v>11.2</v>
      </c>
      <c r="N107" s="28">
        <v>10.8</v>
      </c>
      <c r="O107" s="39">
        <v>726110000</v>
      </c>
      <c r="P107" s="40">
        <v>1.6362923770331179E-2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64.2</v>
      </c>
      <c r="F108" s="37">
        <v>64.099999999999994</v>
      </c>
      <c r="G108" s="38">
        <v>62.699999999999989</v>
      </c>
      <c r="H108" s="38">
        <v>61.199999999999996</v>
      </c>
      <c r="I108" s="38">
        <v>59.79999999999999</v>
      </c>
      <c r="J108" s="38">
        <v>65.599999999999994</v>
      </c>
      <c r="K108" s="38">
        <v>67</v>
      </c>
      <c r="L108" s="38">
        <v>68.499999999999986</v>
      </c>
      <c r="M108" s="28">
        <v>65.5</v>
      </c>
      <c r="N108" s="28">
        <v>62.6</v>
      </c>
      <c r="O108" s="39">
        <v>91550000</v>
      </c>
      <c r="P108" s="40">
        <v>1.9487750556792874E-2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46.85</v>
      </c>
      <c r="F109" s="37">
        <v>46.75</v>
      </c>
      <c r="G109" s="38">
        <v>46.05</v>
      </c>
      <c r="H109" s="38">
        <v>45.25</v>
      </c>
      <c r="I109" s="38">
        <v>44.55</v>
      </c>
      <c r="J109" s="38">
        <v>47.55</v>
      </c>
      <c r="K109" s="38">
        <v>48.25</v>
      </c>
      <c r="L109" s="38">
        <v>49.05</v>
      </c>
      <c r="M109" s="28">
        <v>47.45</v>
      </c>
      <c r="N109" s="28">
        <v>45.95</v>
      </c>
      <c r="O109" s="39">
        <v>152569500</v>
      </c>
      <c r="P109" s="40">
        <v>-1.0296658986175116E-2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223.7</v>
      </c>
      <c r="F110" s="37">
        <v>222.58333333333334</v>
      </c>
      <c r="G110" s="38">
        <v>217.36666666666667</v>
      </c>
      <c r="H110" s="38">
        <v>211.03333333333333</v>
      </c>
      <c r="I110" s="38">
        <v>205.81666666666666</v>
      </c>
      <c r="J110" s="38">
        <v>228.91666666666669</v>
      </c>
      <c r="K110" s="38">
        <v>234.13333333333333</v>
      </c>
      <c r="L110" s="38">
        <v>240.4666666666667</v>
      </c>
      <c r="M110" s="28">
        <v>227.8</v>
      </c>
      <c r="N110" s="28">
        <v>216.25</v>
      </c>
      <c r="O110" s="39">
        <v>47970000</v>
      </c>
      <c r="P110" s="40">
        <v>3.6877206747744215E-3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392.45</v>
      </c>
      <c r="F111" s="37">
        <v>391.48333333333329</v>
      </c>
      <c r="G111" s="38">
        <v>386.56666666666661</v>
      </c>
      <c r="H111" s="38">
        <v>380.68333333333334</v>
      </c>
      <c r="I111" s="38">
        <v>375.76666666666665</v>
      </c>
      <c r="J111" s="38">
        <v>397.36666666666656</v>
      </c>
      <c r="K111" s="38">
        <v>402.28333333333319</v>
      </c>
      <c r="L111" s="38">
        <v>408.16666666666652</v>
      </c>
      <c r="M111" s="28">
        <v>396.4</v>
      </c>
      <c r="N111" s="28">
        <v>385.6</v>
      </c>
      <c r="O111" s="39">
        <v>19819250</v>
      </c>
      <c r="P111" s="40">
        <v>1.4213340838727835E-2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211.65</v>
      </c>
      <c r="F112" s="37">
        <v>211.04999999999998</v>
      </c>
      <c r="G112" s="38">
        <v>208.09999999999997</v>
      </c>
      <c r="H112" s="38">
        <v>204.54999999999998</v>
      </c>
      <c r="I112" s="38">
        <v>201.59999999999997</v>
      </c>
      <c r="J112" s="38">
        <v>214.59999999999997</v>
      </c>
      <c r="K112" s="38">
        <v>217.54999999999995</v>
      </c>
      <c r="L112" s="38">
        <v>221.09999999999997</v>
      </c>
      <c r="M112" s="28">
        <v>214</v>
      </c>
      <c r="N112" s="28">
        <v>207.5</v>
      </c>
      <c r="O112" s="39">
        <v>18356408</v>
      </c>
      <c r="P112" s="40">
        <v>2.7465105808194508E-2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221.4</v>
      </c>
      <c r="F113" s="37">
        <v>220.93333333333337</v>
      </c>
      <c r="G113" s="38">
        <v>216.81666666666672</v>
      </c>
      <c r="H113" s="38">
        <v>212.23333333333335</v>
      </c>
      <c r="I113" s="38">
        <v>208.1166666666667</v>
      </c>
      <c r="J113" s="38">
        <v>225.51666666666674</v>
      </c>
      <c r="K113" s="38">
        <v>229.63333333333335</v>
      </c>
      <c r="L113" s="38">
        <v>234.21666666666675</v>
      </c>
      <c r="M113" s="28">
        <v>225.05</v>
      </c>
      <c r="N113" s="28">
        <v>216.35</v>
      </c>
      <c r="O113" s="39">
        <v>12826700</v>
      </c>
      <c r="P113" s="40">
        <v>-4.0531411844179242E-3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4815.8</v>
      </c>
      <c r="F114" s="37">
        <v>4803.4833333333327</v>
      </c>
      <c r="G114" s="38">
        <v>4726.9666666666653</v>
      </c>
      <c r="H114" s="38">
        <v>4638.1333333333323</v>
      </c>
      <c r="I114" s="38">
        <v>4561.616666666665</v>
      </c>
      <c r="J114" s="38">
        <v>4892.3166666666657</v>
      </c>
      <c r="K114" s="38">
        <v>4968.8333333333339</v>
      </c>
      <c r="L114" s="38">
        <v>5057.6666666666661</v>
      </c>
      <c r="M114" s="28">
        <v>4880</v>
      </c>
      <c r="N114" s="28">
        <v>4714.6499999999996</v>
      </c>
      <c r="O114" s="39">
        <v>379275</v>
      </c>
      <c r="P114" s="40">
        <v>5.1679586563307496E-3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2191.0500000000002</v>
      </c>
      <c r="F115" s="37">
        <v>2195.6666666666665</v>
      </c>
      <c r="G115" s="38">
        <v>2154.4833333333331</v>
      </c>
      <c r="H115" s="38">
        <v>2117.9166666666665</v>
      </c>
      <c r="I115" s="38">
        <v>2076.7333333333331</v>
      </c>
      <c r="J115" s="38">
        <v>2232.2333333333331</v>
      </c>
      <c r="K115" s="38">
        <v>2273.4166666666665</v>
      </c>
      <c r="L115" s="38">
        <v>2309.9833333333331</v>
      </c>
      <c r="M115" s="28">
        <v>2236.85</v>
      </c>
      <c r="N115" s="28">
        <v>2159.1</v>
      </c>
      <c r="O115" s="39">
        <v>3342750</v>
      </c>
      <c r="P115" s="40">
        <v>-8.6743772241992881E-3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940.95</v>
      </c>
      <c r="F116" s="37">
        <v>933.25</v>
      </c>
      <c r="G116" s="38">
        <v>922.7</v>
      </c>
      <c r="H116" s="38">
        <v>904.45</v>
      </c>
      <c r="I116" s="38">
        <v>893.90000000000009</v>
      </c>
      <c r="J116" s="38">
        <v>951.5</v>
      </c>
      <c r="K116" s="38">
        <v>962.05</v>
      </c>
      <c r="L116" s="38">
        <v>980.3</v>
      </c>
      <c r="M116" s="28">
        <v>943.8</v>
      </c>
      <c r="N116" s="28">
        <v>915</v>
      </c>
      <c r="O116" s="39">
        <v>27823500</v>
      </c>
      <c r="P116" s="40">
        <v>-1.195399327991729E-3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253.45</v>
      </c>
      <c r="F117" s="37">
        <v>253.29999999999998</v>
      </c>
      <c r="G117" s="38">
        <v>250.99999999999997</v>
      </c>
      <c r="H117" s="38">
        <v>248.54999999999998</v>
      </c>
      <c r="I117" s="38">
        <v>246.24999999999997</v>
      </c>
      <c r="J117" s="38">
        <v>255.74999999999997</v>
      </c>
      <c r="K117" s="38">
        <v>258.04999999999995</v>
      </c>
      <c r="L117" s="38">
        <v>260.5</v>
      </c>
      <c r="M117" s="28">
        <v>255.6</v>
      </c>
      <c r="N117" s="28">
        <v>250.85</v>
      </c>
      <c r="O117" s="39">
        <v>9242800</v>
      </c>
      <c r="P117" s="40">
        <v>-1.6388557806912993E-2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1709.7</v>
      </c>
      <c r="F118" s="37">
        <v>1707.25</v>
      </c>
      <c r="G118" s="38">
        <v>1694.1</v>
      </c>
      <c r="H118" s="38">
        <v>1678.5</v>
      </c>
      <c r="I118" s="38">
        <v>1665.35</v>
      </c>
      <c r="J118" s="38">
        <v>1722.85</v>
      </c>
      <c r="K118" s="38">
        <v>1736</v>
      </c>
      <c r="L118" s="38">
        <v>1751.6</v>
      </c>
      <c r="M118" s="28">
        <v>1720.4</v>
      </c>
      <c r="N118" s="28">
        <v>1691.65</v>
      </c>
      <c r="O118" s="39">
        <v>46100100</v>
      </c>
      <c r="P118" s="40">
        <v>3.2618118040762568E-2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117.85</v>
      </c>
      <c r="F119" s="37">
        <v>118.10000000000001</v>
      </c>
      <c r="G119" s="38">
        <v>116.25000000000001</v>
      </c>
      <c r="H119" s="38">
        <v>114.65</v>
      </c>
      <c r="I119" s="38">
        <v>112.80000000000001</v>
      </c>
      <c r="J119" s="38">
        <v>119.70000000000002</v>
      </c>
      <c r="K119" s="38">
        <v>121.55000000000001</v>
      </c>
      <c r="L119" s="38">
        <v>123.15000000000002</v>
      </c>
      <c r="M119" s="28">
        <v>119.95</v>
      </c>
      <c r="N119" s="28">
        <v>116.5</v>
      </c>
      <c r="O119" s="39">
        <v>42848000</v>
      </c>
      <c r="P119" s="40">
        <v>8.1719724319002304E-2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1005.4</v>
      </c>
      <c r="F120" s="37">
        <v>1010.4</v>
      </c>
      <c r="G120" s="38">
        <v>995</v>
      </c>
      <c r="H120" s="38">
        <v>984.6</v>
      </c>
      <c r="I120" s="38">
        <v>969.2</v>
      </c>
      <c r="J120" s="38">
        <v>1020.8</v>
      </c>
      <c r="K120" s="38">
        <v>1036.1999999999998</v>
      </c>
      <c r="L120" s="38">
        <v>1046.5999999999999</v>
      </c>
      <c r="M120" s="28">
        <v>1025.8</v>
      </c>
      <c r="N120" s="28">
        <v>1000</v>
      </c>
      <c r="O120" s="39">
        <v>1276200</v>
      </c>
      <c r="P120" s="40">
        <v>1.6123253314224293E-2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839.4</v>
      </c>
      <c r="F121" s="37">
        <v>835</v>
      </c>
      <c r="G121" s="38">
        <v>823</v>
      </c>
      <c r="H121" s="38">
        <v>806.6</v>
      </c>
      <c r="I121" s="38">
        <v>794.6</v>
      </c>
      <c r="J121" s="38">
        <v>851.4</v>
      </c>
      <c r="K121" s="38">
        <v>863.4</v>
      </c>
      <c r="L121" s="38">
        <v>879.8</v>
      </c>
      <c r="M121" s="28">
        <v>847</v>
      </c>
      <c r="N121" s="28">
        <v>818.6</v>
      </c>
      <c r="O121" s="39">
        <v>10464125</v>
      </c>
      <c r="P121" s="40">
        <v>3.1303897895826147E-2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226.65</v>
      </c>
      <c r="F122" s="37">
        <v>226.15</v>
      </c>
      <c r="G122" s="38">
        <v>224.8</v>
      </c>
      <c r="H122" s="38">
        <v>222.95000000000002</v>
      </c>
      <c r="I122" s="38">
        <v>221.60000000000002</v>
      </c>
      <c r="J122" s="38">
        <v>228</v>
      </c>
      <c r="K122" s="38">
        <v>229.34999999999997</v>
      </c>
      <c r="L122" s="38">
        <v>231.2</v>
      </c>
      <c r="M122" s="28">
        <v>227.5</v>
      </c>
      <c r="N122" s="28">
        <v>224.3</v>
      </c>
      <c r="O122" s="39">
        <v>189334400</v>
      </c>
      <c r="P122" s="40">
        <v>-1.0783789206179362E-2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422.65</v>
      </c>
      <c r="F123" s="37">
        <v>421.11666666666662</v>
      </c>
      <c r="G123" s="38">
        <v>412.33333333333326</v>
      </c>
      <c r="H123" s="38">
        <v>402.01666666666665</v>
      </c>
      <c r="I123" s="38">
        <v>393.23333333333329</v>
      </c>
      <c r="J123" s="38">
        <v>431.43333333333322</v>
      </c>
      <c r="K123" s="38">
        <v>440.21666666666664</v>
      </c>
      <c r="L123" s="38">
        <v>450.53333333333319</v>
      </c>
      <c r="M123" s="28">
        <v>429.9</v>
      </c>
      <c r="N123" s="28">
        <v>410.8</v>
      </c>
      <c r="O123" s="39">
        <v>34847500</v>
      </c>
      <c r="P123" s="40">
        <v>1.0053859964093358E-3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3303.65</v>
      </c>
      <c r="F124" s="37">
        <v>3301.5</v>
      </c>
      <c r="G124" s="38">
        <v>3255.7</v>
      </c>
      <c r="H124" s="38">
        <v>3207.75</v>
      </c>
      <c r="I124" s="38">
        <v>3161.95</v>
      </c>
      <c r="J124" s="38">
        <v>3349.45</v>
      </c>
      <c r="K124" s="38">
        <v>3395.25</v>
      </c>
      <c r="L124" s="38">
        <v>3443.2</v>
      </c>
      <c r="M124" s="28">
        <v>3347.3</v>
      </c>
      <c r="N124" s="28">
        <v>3253.55</v>
      </c>
      <c r="O124" s="39">
        <v>281750</v>
      </c>
      <c r="P124" s="40">
        <v>-2.2465088038858532E-2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661.75</v>
      </c>
      <c r="F125" s="37">
        <v>657.4666666666667</v>
      </c>
      <c r="G125" s="38">
        <v>649.53333333333342</v>
      </c>
      <c r="H125" s="38">
        <v>637.31666666666672</v>
      </c>
      <c r="I125" s="38">
        <v>629.38333333333344</v>
      </c>
      <c r="J125" s="38">
        <v>669.68333333333339</v>
      </c>
      <c r="K125" s="38">
        <v>677.61666666666679</v>
      </c>
      <c r="L125" s="38">
        <v>689.83333333333337</v>
      </c>
      <c r="M125" s="28">
        <v>665.4</v>
      </c>
      <c r="N125" s="28">
        <v>645.25</v>
      </c>
      <c r="O125" s="39">
        <v>40640400</v>
      </c>
      <c r="P125" s="40">
        <v>-1.5050386075121058E-2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3241.05</v>
      </c>
      <c r="F126" s="37">
        <v>3210.6333333333332</v>
      </c>
      <c r="G126" s="38">
        <v>3162.4166666666665</v>
      </c>
      <c r="H126" s="38">
        <v>3083.7833333333333</v>
      </c>
      <c r="I126" s="38">
        <v>3035.5666666666666</v>
      </c>
      <c r="J126" s="38">
        <v>3289.2666666666664</v>
      </c>
      <c r="K126" s="38">
        <v>3337.4833333333336</v>
      </c>
      <c r="L126" s="38">
        <v>3416.1166666666663</v>
      </c>
      <c r="M126" s="28">
        <v>3258.85</v>
      </c>
      <c r="N126" s="28">
        <v>3132</v>
      </c>
      <c r="O126" s="39">
        <v>2507875</v>
      </c>
      <c r="P126" s="40">
        <v>-3.016387103011553E-2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1825</v>
      </c>
      <c r="F127" s="37">
        <v>1825.55</v>
      </c>
      <c r="G127" s="38">
        <v>1799.6</v>
      </c>
      <c r="H127" s="38">
        <v>1774.2</v>
      </c>
      <c r="I127" s="38">
        <v>1748.25</v>
      </c>
      <c r="J127" s="38">
        <v>1850.9499999999998</v>
      </c>
      <c r="K127" s="38">
        <v>1876.9</v>
      </c>
      <c r="L127" s="38">
        <v>1902.2999999999997</v>
      </c>
      <c r="M127" s="28">
        <v>1851.5</v>
      </c>
      <c r="N127" s="28">
        <v>1800.15</v>
      </c>
      <c r="O127" s="39">
        <v>16291600</v>
      </c>
      <c r="P127" s="40">
        <v>5.2320173625465066E-2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74.55</v>
      </c>
      <c r="F128" s="37">
        <v>74.216666666666669</v>
      </c>
      <c r="G128" s="38">
        <v>73.433333333333337</v>
      </c>
      <c r="H128" s="38">
        <v>72.316666666666663</v>
      </c>
      <c r="I128" s="38">
        <v>71.533333333333331</v>
      </c>
      <c r="J128" s="38">
        <v>75.333333333333343</v>
      </c>
      <c r="K128" s="38">
        <v>76.116666666666674</v>
      </c>
      <c r="L128" s="38">
        <v>77.233333333333348</v>
      </c>
      <c r="M128" s="28">
        <v>75</v>
      </c>
      <c r="N128" s="28">
        <v>73.099999999999994</v>
      </c>
      <c r="O128" s="39">
        <v>69830300</v>
      </c>
      <c r="P128" s="40">
        <v>6.948912623857933E-3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2950.9</v>
      </c>
      <c r="F129" s="37">
        <v>2957.5666666666671</v>
      </c>
      <c r="G129" s="38">
        <v>2899.1333333333341</v>
      </c>
      <c r="H129" s="38">
        <v>2847.3666666666672</v>
      </c>
      <c r="I129" s="38">
        <v>2788.9333333333343</v>
      </c>
      <c r="J129" s="38">
        <v>3009.3333333333339</v>
      </c>
      <c r="K129" s="38">
        <v>3067.7666666666673</v>
      </c>
      <c r="L129" s="38">
        <v>3119.5333333333338</v>
      </c>
      <c r="M129" s="28">
        <v>3016</v>
      </c>
      <c r="N129" s="28">
        <v>2905.8</v>
      </c>
      <c r="O129" s="39">
        <v>797000</v>
      </c>
      <c r="P129" s="40">
        <v>-1.1779293242405457E-2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525</v>
      </c>
      <c r="F130" s="37">
        <v>525.38333333333333</v>
      </c>
      <c r="G130" s="38">
        <v>514.86666666666667</v>
      </c>
      <c r="H130" s="38">
        <v>504.73333333333335</v>
      </c>
      <c r="I130" s="38">
        <v>494.2166666666667</v>
      </c>
      <c r="J130" s="38">
        <v>535.51666666666665</v>
      </c>
      <c r="K130" s="38">
        <v>546.0333333333333</v>
      </c>
      <c r="L130" s="38">
        <v>556.16666666666663</v>
      </c>
      <c r="M130" s="28">
        <v>535.9</v>
      </c>
      <c r="N130" s="28">
        <v>515.25</v>
      </c>
      <c r="O130" s="39">
        <v>4870800</v>
      </c>
      <c r="P130" s="40">
        <v>-1.6715116279069766E-2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389.15</v>
      </c>
      <c r="F131" s="37">
        <v>387.51666666666665</v>
      </c>
      <c r="G131" s="38">
        <v>381.0333333333333</v>
      </c>
      <c r="H131" s="38">
        <v>372.91666666666663</v>
      </c>
      <c r="I131" s="38">
        <v>366.43333333333328</v>
      </c>
      <c r="J131" s="38">
        <v>395.63333333333333</v>
      </c>
      <c r="K131" s="38">
        <v>402.11666666666667</v>
      </c>
      <c r="L131" s="38">
        <v>410.23333333333335</v>
      </c>
      <c r="M131" s="28">
        <v>394</v>
      </c>
      <c r="N131" s="28">
        <v>379.4</v>
      </c>
      <c r="O131" s="39">
        <v>21826000</v>
      </c>
      <c r="P131" s="40">
        <v>2.2040591422536507E-3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1878.5</v>
      </c>
      <c r="F132" s="37">
        <v>1878.3166666666666</v>
      </c>
      <c r="G132" s="38">
        <v>1854.1833333333332</v>
      </c>
      <c r="H132" s="38">
        <v>1829.8666666666666</v>
      </c>
      <c r="I132" s="38">
        <v>1805.7333333333331</v>
      </c>
      <c r="J132" s="38">
        <v>1902.6333333333332</v>
      </c>
      <c r="K132" s="38">
        <v>1926.7666666666664</v>
      </c>
      <c r="L132" s="38">
        <v>1951.0833333333333</v>
      </c>
      <c r="M132" s="28">
        <v>1902.45</v>
      </c>
      <c r="N132" s="28">
        <v>1854</v>
      </c>
      <c r="O132" s="39">
        <v>14471600</v>
      </c>
      <c r="P132" s="40">
        <v>9.42525969598524E-3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6142.3</v>
      </c>
      <c r="F133" s="37">
        <v>6131.9833333333336</v>
      </c>
      <c r="G133" s="38">
        <v>6040.0166666666673</v>
      </c>
      <c r="H133" s="38">
        <v>5937.7333333333336</v>
      </c>
      <c r="I133" s="38">
        <v>5845.7666666666673</v>
      </c>
      <c r="J133" s="38">
        <v>6234.2666666666673</v>
      </c>
      <c r="K133" s="38">
        <v>6326.2333333333345</v>
      </c>
      <c r="L133" s="38">
        <v>6428.5166666666673</v>
      </c>
      <c r="M133" s="28">
        <v>6223.95</v>
      </c>
      <c r="N133" s="28">
        <v>6029.7</v>
      </c>
      <c r="O133" s="39">
        <v>992700</v>
      </c>
      <c r="P133" s="40">
        <v>-6.4554871640894757E-3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4425.2</v>
      </c>
      <c r="F134" s="37">
        <v>4414.3833333333341</v>
      </c>
      <c r="G134" s="38">
        <v>4337.7666666666682</v>
      </c>
      <c r="H134" s="38">
        <v>4250.3333333333339</v>
      </c>
      <c r="I134" s="38">
        <v>4173.7166666666681</v>
      </c>
      <c r="J134" s="38">
        <v>4501.8166666666684</v>
      </c>
      <c r="K134" s="38">
        <v>4578.4333333333352</v>
      </c>
      <c r="L134" s="38">
        <v>4665.8666666666686</v>
      </c>
      <c r="M134" s="28">
        <v>4491</v>
      </c>
      <c r="N134" s="28">
        <v>4326.95</v>
      </c>
      <c r="O134" s="39">
        <v>839800</v>
      </c>
      <c r="P134" s="40">
        <v>7.6793856491480681E-3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790.65</v>
      </c>
      <c r="F135" s="37">
        <v>796.13333333333333</v>
      </c>
      <c r="G135" s="38">
        <v>781.66666666666663</v>
      </c>
      <c r="H135" s="38">
        <v>772.68333333333328</v>
      </c>
      <c r="I135" s="38">
        <v>758.21666666666658</v>
      </c>
      <c r="J135" s="38">
        <v>805.11666666666667</v>
      </c>
      <c r="K135" s="38">
        <v>819.58333333333337</v>
      </c>
      <c r="L135" s="38">
        <v>828.56666666666672</v>
      </c>
      <c r="M135" s="28">
        <v>810.6</v>
      </c>
      <c r="N135" s="28">
        <v>787.15</v>
      </c>
      <c r="O135" s="39">
        <v>10202550</v>
      </c>
      <c r="P135" s="40">
        <v>6.1190276613579215E-3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834.2</v>
      </c>
      <c r="F136" s="37">
        <v>830.93333333333339</v>
      </c>
      <c r="G136" s="38">
        <v>823.26666666666677</v>
      </c>
      <c r="H136" s="38">
        <v>812.33333333333337</v>
      </c>
      <c r="I136" s="38">
        <v>804.66666666666674</v>
      </c>
      <c r="J136" s="38">
        <v>841.86666666666679</v>
      </c>
      <c r="K136" s="38">
        <v>849.5333333333333</v>
      </c>
      <c r="L136" s="38">
        <v>860.46666666666681</v>
      </c>
      <c r="M136" s="28">
        <v>838.6</v>
      </c>
      <c r="N136" s="28">
        <v>820</v>
      </c>
      <c r="O136" s="39">
        <v>12058900</v>
      </c>
      <c r="P136" s="40">
        <v>-1.7788927532926619E-2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154.6</v>
      </c>
      <c r="F137" s="37">
        <v>154.03333333333333</v>
      </c>
      <c r="G137" s="38">
        <v>151.61666666666667</v>
      </c>
      <c r="H137" s="38">
        <v>148.63333333333335</v>
      </c>
      <c r="I137" s="38">
        <v>146.2166666666667</v>
      </c>
      <c r="J137" s="38">
        <v>157.01666666666665</v>
      </c>
      <c r="K137" s="38">
        <v>159.43333333333334</v>
      </c>
      <c r="L137" s="38">
        <v>162.41666666666663</v>
      </c>
      <c r="M137" s="28">
        <v>156.44999999999999</v>
      </c>
      <c r="N137" s="28">
        <v>151.05000000000001</v>
      </c>
      <c r="O137" s="39">
        <v>39000000</v>
      </c>
      <c r="P137" s="40">
        <v>-1.1055888021097474E-2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159.1</v>
      </c>
      <c r="F138" s="37">
        <v>157.66666666666666</v>
      </c>
      <c r="G138" s="38">
        <v>155.18333333333331</v>
      </c>
      <c r="H138" s="38">
        <v>151.26666666666665</v>
      </c>
      <c r="I138" s="38">
        <v>148.7833333333333</v>
      </c>
      <c r="J138" s="38">
        <v>161.58333333333331</v>
      </c>
      <c r="K138" s="38">
        <v>164.06666666666666</v>
      </c>
      <c r="L138" s="38">
        <v>167.98333333333332</v>
      </c>
      <c r="M138" s="28">
        <v>160.15</v>
      </c>
      <c r="N138" s="28">
        <v>153.75</v>
      </c>
      <c r="O138" s="39">
        <v>19359000</v>
      </c>
      <c r="P138" s="40">
        <v>-4.428317535545024E-2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507.75</v>
      </c>
      <c r="F139" s="37">
        <v>510.73333333333335</v>
      </c>
      <c r="G139" s="38">
        <v>503.51666666666665</v>
      </c>
      <c r="H139" s="38">
        <v>499.2833333333333</v>
      </c>
      <c r="I139" s="38">
        <v>492.06666666666661</v>
      </c>
      <c r="J139" s="38">
        <v>514.9666666666667</v>
      </c>
      <c r="K139" s="38">
        <v>522.18333333333339</v>
      </c>
      <c r="L139" s="38">
        <v>526.41666666666674</v>
      </c>
      <c r="M139" s="28">
        <v>517.95000000000005</v>
      </c>
      <c r="N139" s="28">
        <v>506.5</v>
      </c>
      <c r="O139" s="39">
        <v>8383000</v>
      </c>
      <c r="P139" s="40">
        <v>1.4522570494977611E-2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8589.4</v>
      </c>
      <c r="F140" s="37">
        <v>8604.4333333333325</v>
      </c>
      <c r="G140" s="38">
        <v>8423.9166666666642</v>
      </c>
      <c r="H140" s="38">
        <v>8258.4333333333325</v>
      </c>
      <c r="I140" s="38">
        <v>8077.9166666666642</v>
      </c>
      <c r="J140" s="38">
        <v>8769.9166666666642</v>
      </c>
      <c r="K140" s="38">
        <v>8950.4333333333307</v>
      </c>
      <c r="L140" s="38">
        <v>9115.9166666666642</v>
      </c>
      <c r="M140" s="28">
        <v>8784.9500000000007</v>
      </c>
      <c r="N140" s="28">
        <v>8438.9500000000007</v>
      </c>
      <c r="O140" s="39">
        <v>2774800</v>
      </c>
      <c r="P140" s="40">
        <v>5.9852564837095605E-2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850.45</v>
      </c>
      <c r="F141" s="37">
        <v>853.58333333333337</v>
      </c>
      <c r="G141" s="38">
        <v>840.51666666666677</v>
      </c>
      <c r="H141" s="38">
        <v>830.58333333333337</v>
      </c>
      <c r="I141" s="38">
        <v>817.51666666666677</v>
      </c>
      <c r="J141" s="38">
        <v>863.51666666666677</v>
      </c>
      <c r="K141" s="38">
        <v>876.58333333333337</v>
      </c>
      <c r="L141" s="38">
        <v>886.51666666666677</v>
      </c>
      <c r="M141" s="28">
        <v>866.65</v>
      </c>
      <c r="N141" s="28">
        <v>843.65</v>
      </c>
      <c r="O141" s="39">
        <v>15853750</v>
      </c>
      <c r="P141" s="40">
        <v>-2.0457943189865452E-3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1426.45</v>
      </c>
      <c r="F142" s="37">
        <v>1420.75</v>
      </c>
      <c r="G142" s="38">
        <v>1402.6</v>
      </c>
      <c r="H142" s="38">
        <v>1378.75</v>
      </c>
      <c r="I142" s="38">
        <v>1360.6</v>
      </c>
      <c r="J142" s="38">
        <v>1444.6</v>
      </c>
      <c r="K142" s="38">
        <v>1462.75</v>
      </c>
      <c r="L142" s="38">
        <v>1486.6</v>
      </c>
      <c r="M142" s="28">
        <v>1438.9</v>
      </c>
      <c r="N142" s="28">
        <v>1396.9</v>
      </c>
      <c r="O142" s="39">
        <v>2274300</v>
      </c>
      <c r="P142" s="40">
        <v>-1.0507080858839652E-2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2433.6</v>
      </c>
      <c r="F143" s="37">
        <v>2464.7666666666664</v>
      </c>
      <c r="G143" s="38">
        <v>2379.9333333333329</v>
      </c>
      <c r="H143" s="38">
        <v>2326.2666666666664</v>
      </c>
      <c r="I143" s="38">
        <v>2241.4333333333329</v>
      </c>
      <c r="J143" s="38">
        <v>2518.4333333333329</v>
      </c>
      <c r="K143" s="38">
        <v>2603.2666666666669</v>
      </c>
      <c r="L143" s="38">
        <v>2656.9333333333329</v>
      </c>
      <c r="M143" s="28">
        <v>2549.6</v>
      </c>
      <c r="N143" s="28">
        <v>2411.1</v>
      </c>
      <c r="O143" s="39">
        <v>601000</v>
      </c>
      <c r="P143" s="40">
        <v>-4.085541015001596E-2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860.15</v>
      </c>
      <c r="F144" s="37">
        <v>866.38333333333333</v>
      </c>
      <c r="G144" s="38">
        <v>850.76666666666665</v>
      </c>
      <c r="H144" s="38">
        <v>841.38333333333333</v>
      </c>
      <c r="I144" s="38">
        <v>825.76666666666665</v>
      </c>
      <c r="J144" s="38">
        <v>875.76666666666665</v>
      </c>
      <c r="K144" s="38">
        <v>891.38333333333321</v>
      </c>
      <c r="L144" s="38">
        <v>900.76666666666665</v>
      </c>
      <c r="M144" s="28">
        <v>882</v>
      </c>
      <c r="N144" s="28">
        <v>857</v>
      </c>
      <c r="O144" s="39">
        <v>1810900</v>
      </c>
      <c r="P144" s="40">
        <v>3.0706622271550129E-2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823.55</v>
      </c>
      <c r="F145" s="37">
        <v>821.25</v>
      </c>
      <c r="G145" s="38">
        <v>810.7</v>
      </c>
      <c r="H145" s="38">
        <v>797.85</v>
      </c>
      <c r="I145" s="38">
        <v>787.30000000000007</v>
      </c>
      <c r="J145" s="38">
        <v>834.1</v>
      </c>
      <c r="K145" s="38">
        <v>844.65</v>
      </c>
      <c r="L145" s="38">
        <v>857.5</v>
      </c>
      <c r="M145" s="28">
        <v>831.8</v>
      </c>
      <c r="N145" s="28">
        <v>808.4</v>
      </c>
      <c r="O145" s="39">
        <v>4470000</v>
      </c>
      <c r="P145" s="40">
        <v>4.0648135214415418E-2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3900.05</v>
      </c>
      <c r="F146" s="37">
        <v>3896.85</v>
      </c>
      <c r="G146" s="38">
        <v>3833.2</v>
      </c>
      <c r="H146" s="38">
        <v>3766.35</v>
      </c>
      <c r="I146" s="38">
        <v>3702.7</v>
      </c>
      <c r="J146" s="38">
        <v>3963.7</v>
      </c>
      <c r="K146" s="38">
        <v>4027.3500000000004</v>
      </c>
      <c r="L146" s="38">
        <v>4094.2</v>
      </c>
      <c r="M146" s="28">
        <v>3960.5</v>
      </c>
      <c r="N146" s="28">
        <v>3830</v>
      </c>
      <c r="O146" s="39">
        <v>2842400</v>
      </c>
      <c r="P146" s="40">
        <v>6.8007934258996882E-3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178.05</v>
      </c>
      <c r="F147" s="37">
        <v>179.73333333333335</v>
      </c>
      <c r="G147" s="38">
        <v>175.1166666666667</v>
      </c>
      <c r="H147" s="38">
        <v>172.18333333333337</v>
      </c>
      <c r="I147" s="38">
        <v>167.56666666666672</v>
      </c>
      <c r="J147" s="38">
        <v>182.66666666666669</v>
      </c>
      <c r="K147" s="38">
        <v>187.28333333333336</v>
      </c>
      <c r="L147" s="38">
        <v>190.21666666666667</v>
      </c>
      <c r="M147" s="28">
        <v>184.35</v>
      </c>
      <c r="N147" s="28">
        <v>176.8</v>
      </c>
      <c r="O147" s="39">
        <v>17139500</v>
      </c>
      <c r="P147" s="40">
        <v>1.5975103734439833E-2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2983.6</v>
      </c>
      <c r="F148" s="37">
        <v>2993.6833333333329</v>
      </c>
      <c r="G148" s="38">
        <v>2933.3666666666659</v>
      </c>
      <c r="H148" s="38">
        <v>2883.1333333333328</v>
      </c>
      <c r="I148" s="38">
        <v>2822.8166666666657</v>
      </c>
      <c r="J148" s="38">
        <v>3043.9166666666661</v>
      </c>
      <c r="K148" s="38">
        <v>3104.2333333333327</v>
      </c>
      <c r="L148" s="38">
        <v>3154.4666666666662</v>
      </c>
      <c r="M148" s="28">
        <v>3054</v>
      </c>
      <c r="N148" s="28">
        <v>2943.45</v>
      </c>
      <c r="O148" s="39">
        <v>1458275</v>
      </c>
      <c r="P148" s="40">
        <v>-2.9692594317652539E-2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69393.350000000006</v>
      </c>
      <c r="F149" s="37">
        <v>69136.800000000003</v>
      </c>
      <c r="G149" s="38">
        <v>68523.650000000009</v>
      </c>
      <c r="H149" s="38">
        <v>67653.950000000012</v>
      </c>
      <c r="I149" s="38">
        <v>67040.800000000017</v>
      </c>
      <c r="J149" s="38">
        <v>70006.5</v>
      </c>
      <c r="K149" s="38">
        <v>70619.649999999994</v>
      </c>
      <c r="L149" s="38">
        <v>71489.349999999991</v>
      </c>
      <c r="M149" s="28">
        <v>69749.95</v>
      </c>
      <c r="N149" s="28">
        <v>68267.100000000006</v>
      </c>
      <c r="O149" s="39">
        <v>64760</v>
      </c>
      <c r="P149" s="40">
        <v>-7.6616610481152316E-3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1445.35</v>
      </c>
      <c r="F150" s="37">
        <v>1437.4166666666667</v>
      </c>
      <c r="G150" s="38">
        <v>1420.9333333333334</v>
      </c>
      <c r="H150" s="38">
        <v>1396.5166666666667</v>
      </c>
      <c r="I150" s="38">
        <v>1380.0333333333333</v>
      </c>
      <c r="J150" s="38">
        <v>1461.8333333333335</v>
      </c>
      <c r="K150" s="38">
        <v>1478.3166666666666</v>
      </c>
      <c r="L150" s="38">
        <v>1502.7333333333336</v>
      </c>
      <c r="M150" s="28">
        <v>1453.9</v>
      </c>
      <c r="N150" s="28">
        <v>1413</v>
      </c>
      <c r="O150" s="39">
        <v>3871500</v>
      </c>
      <c r="P150" s="40">
        <v>-1.6293473082420198E-2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328.55</v>
      </c>
      <c r="F151" s="37">
        <v>327.86666666666667</v>
      </c>
      <c r="G151" s="38">
        <v>324.33333333333337</v>
      </c>
      <c r="H151" s="38">
        <v>320.11666666666667</v>
      </c>
      <c r="I151" s="38">
        <v>316.58333333333337</v>
      </c>
      <c r="J151" s="38">
        <v>332.08333333333337</v>
      </c>
      <c r="K151" s="38">
        <v>335.61666666666667</v>
      </c>
      <c r="L151" s="38">
        <v>339.83333333333337</v>
      </c>
      <c r="M151" s="28">
        <v>331.4</v>
      </c>
      <c r="N151" s="28">
        <v>323.64999999999998</v>
      </c>
      <c r="O151" s="39">
        <v>2897600</v>
      </c>
      <c r="P151" s="40">
        <v>2.258610954263128E-2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116.6</v>
      </c>
      <c r="F152" s="37">
        <v>115.78333333333335</v>
      </c>
      <c r="G152" s="38">
        <v>112.56666666666669</v>
      </c>
      <c r="H152" s="38">
        <v>108.53333333333335</v>
      </c>
      <c r="I152" s="38">
        <v>105.31666666666669</v>
      </c>
      <c r="J152" s="38">
        <v>119.81666666666669</v>
      </c>
      <c r="K152" s="38">
        <v>123.03333333333336</v>
      </c>
      <c r="L152" s="38">
        <v>127.06666666666669</v>
      </c>
      <c r="M152" s="28">
        <v>119</v>
      </c>
      <c r="N152" s="28">
        <v>111.75</v>
      </c>
      <c r="O152" s="39">
        <v>104193000</v>
      </c>
      <c r="P152" s="40">
        <v>7.8934385791810564E-3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4784.75</v>
      </c>
      <c r="F153" s="37">
        <v>4821.0333333333338</v>
      </c>
      <c r="G153" s="38">
        <v>4722.3166666666675</v>
      </c>
      <c r="H153" s="38">
        <v>4659.8833333333341</v>
      </c>
      <c r="I153" s="38">
        <v>4561.1666666666679</v>
      </c>
      <c r="J153" s="38">
        <v>4883.4666666666672</v>
      </c>
      <c r="K153" s="38">
        <v>4982.1833333333325</v>
      </c>
      <c r="L153" s="38">
        <v>5044.6166666666668</v>
      </c>
      <c r="M153" s="28">
        <v>4919.75</v>
      </c>
      <c r="N153" s="28">
        <v>4758.6000000000004</v>
      </c>
      <c r="O153" s="39">
        <v>1737625</v>
      </c>
      <c r="P153" s="40">
        <v>3.7001118985453191E-2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4040.1</v>
      </c>
      <c r="F154" s="37">
        <v>4011.7000000000003</v>
      </c>
      <c r="G154" s="38">
        <v>3953.4000000000005</v>
      </c>
      <c r="H154" s="38">
        <v>3866.7000000000003</v>
      </c>
      <c r="I154" s="38">
        <v>3808.4000000000005</v>
      </c>
      <c r="J154" s="38">
        <v>4098.4000000000005</v>
      </c>
      <c r="K154" s="38">
        <v>4156.7000000000007</v>
      </c>
      <c r="L154" s="38">
        <v>4243.4000000000005</v>
      </c>
      <c r="M154" s="28">
        <v>4070</v>
      </c>
      <c r="N154" s="28">
        <v>3925</v>
      </c>
      <c r="O154" s="39">
        <v>568800</v>
      </c>
      <c r="P154" s="40">
        <v>3.1746031746031746E-3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45.1</v>
      </c>
      <c r="F155" s="37">
        <v>45.033333333333331</v>
      </c>
      <c r="G155" s="38">
        <v>44.416666666666664</v>
      </c>
      <c r="H155" s="38">
        <v>43.733333333333334</v>
      </c>
      <c r="I155" s="38">
        <v>43.116666666666667</v>
      </c>
      <c r="J155" s="38">
        <v>45.716666666666661</v>
      </c>
      <c r="K155" s="38">
        <v>46.333333333333336</v>
      </c>
      <c r="L155" s="38">
        <v>47.016666666666659</v>
      </c>
      <c r="M155" s="28">
        <v>45.65</v>
      </c>
      <c r="N155" s="28">
        <v>44.35</v>
      </c>
      <c r="O155" s="39">
        <v>30216000</v>
      </c>
      <c r="P155" s="40">
        <v>2.7877339705296694E-3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18138.75</v>
      </c>
      <c r="F156" s="37">
        <v>18124.733333333334</v>
      </c>
      <c r="G156" s="38">
        <v>18041.666666666668</v>
      </c>
      <c r="H156" s="38">
        <v>17944.583333333336</v>
      </c>
      <c r="I156" s="38">
        <v>17861.51666666667</v>
      </c>
      <c r="J156" s="38">
        <v>18221.816666666666</v>
      </c>
      <c r="K156" s="38">
        <v>18304.883333333331</v>
      </c>
      <c r="L156" s="38">
        <v>18401.966666666664</v>
      </c>
      <c r="M156" s="28">
        <v>18207.8</v>
      </c>
      <c r="N156" s="28">
        <v>18027.650000000001</v>
      </c>
      <c r="O156" s="39">
        <v>310725</v>
      </c>
      <c r="P156" s="40">
        <v>-1.6303917688959241E-2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151.05000000000001</v>
      </c>
      <c r="F157" s="37">
        <v>150.91666666666666</v>
      </c>
      <c r="G157" s="38">
        <v>148.38333333333333</v>
      </c>
      <c r="H157" s="38">
        <v>145.71666666666667</v>
      </c>
      <c r="I157" s="38">
        <v>143.18333333333334</v>
      </c>
      <c r="J157" s="38">
        <v>153.58333333333331</v>
      </c>
      <c r="K157" s="38">
        <v>156.11666666666667</v>
      </c>
      <c r="L157" s="38">
        <v>158.7833333333333</v>
      </c>
      <c r="M157" s="28">
        <v>153.44999999999999</v>
      </c>
      <c r="N157" s="28">
        <v>148.25</v>
      </c>
      <c r="O157" s="39">
        <v>88741500</v>
      </c>
      <c r="P157" s="40">
        <v>5.7711291669830661E-3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135.1</v>
      </c>
      <c r="F158" s="37">
        <v>134.54999999999998</v>
      </c>
      <c r="G158" s="38">
        <v>133.54999999999995</v>
      </c>
      <c r="H158" s="38">
        <v>131.99999999999997</v>
      </c>
      <c r="I158" s="38">
        <v>130.99999999999994</v>
      </c>
      <c r="J158" s="38">
        <v>136.09999999999997</v>
      </c>
      <c r="K158" s="38">
        <v>137.10000000000002</v>
      </c>
      <c r="L158" s="38">
        <v>138.64999999999998</v>
      </c>
      <c r="M158" s="28">
        <v>135.55000000000001</v>
      </c>
      <c r="N158" s="28">
        <v>133</v>
      </c>
      <c r="O158" s="39">
        <v>51089100</v>
      </c>
      <c r="P158" s="40">
        <v>-4.8513800424628453E-2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913.7</v>
      </c>
      <c r="F159" s="37">
        <v>913.9</v>
      </c>
      <c r="G159" s="38">
        <v>899.8</v>
      </c>
      <c r="H159" s="38">
        <v>885.9</v>
      </c>
      <c r="I159" s="38">
        <v>871.8</v>
      </c>
      <c r="J159" s="38">
        <v>927.8</v>
      </c>
      <c r="K159" s="38">
        <v>941.90000000000009</v>
      </c>
      <c r="L159" s="38">
        <v>955.8</v>
      </c>
      <c r="M159" s="28">
        <v>928</v>
      </c>
      <c r="N159" s="28">
        <v>900</v>
      </c>
      <c r="O159" s="39">
        <v>2517200</v>
      </c>
      <c r="P159" s="40">
        <v>-2.7056277056277056E-2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3597.45</v>
      </c>
      <c r="F160" s="37">
        <v>3579.9833333333331</v>
      </c>
      <c r="G160" s="38">
        <v>3538.1166666666663</v>
      </c>
      <c r="H160" s="38">
        <v>3478.7833333333333</v>
      </c>
      <c r="I160" s="38">
        <v>3436.9166666666665</v>
      </c>
      <c r="J160" s="38">
        <v>3639.3166666666662</v>
      </c>
      <c r="K160" s="38">
        <v>3681.1833333333329</v>
      </c>
      <c r="L160" s="38">
        <v>3740.516666666666</v>
      </c>
      <c r="M160" s="28">
        <v>3621.85</v>
      </c>
      <c r="N160" s="28">
        <v>3520.65</v>
      </c>
      <c r="O160" s="39">
        <v>570125</v>
      </c>
      <c r="P160" s="40">
        <v>3.5203520352035203E-3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164.05</v>
      </c>
      <c r="F161" s="37">
        <v>166.06666666666666</v>
      </c>
      <c r="G161" s="38">
        <v>161.18333333333334</v>
      </c>
      <c r="H161" s="38">
        <v>158.31666666666666</v>
      </c>
      <c r="I161" s="38">
        <v>153.43333333333334</v>
      </c>
      <c r="J161" s="38">
        <v>168.93333333333334</v>
      </c>
      <c r="K161" s="38">
        <v>173.81666666666666</v>
      </c>
      <c r="L161" s="38">
        <v>176.68333333333334</v>
      </c>
      <c r="M161" s="28">
        <v>170.95</v>
      </c>
      <c r="N161" s="28">
        <v>163.19999999999999</v>
      </c>
      <c r="O161" s="39">
        <v>39547200</v>
      </c>
      <c r="P161" s="40">
        <v>3.8414880711686208E-2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40860</v>
      </c>
      <c r="F162" s="37">
        <v>40848.333333333336</v>
      </c>
      <c r="G162" s="38">
        <v>40346.666666666672</v>
      </c>
      <c r="H162" s="38">
        <v>39833.333333333336</v>
      </c>
      <c r="I162" s="38">
        <v>39331.666666666672</v>
      </c>
      <c r="J162" s="38">
        <v>41361.666666666672</v>
      </c>
      <c r="K162" s="38">
        <v>41863.333333333343</v>
      </c>
      <c r="L162" s="38">
        <v>42376.666666666672</v>
      </c>
      <c r="M162" s="28">
        <v>41350</v>
      </c>
      <c r="N162" s="28">
        <v>40335</v>
      </c>
      <c r="O162" s="39">
        <v>84780</v>
      </c>
      <c r="P162" s="40">
        <v>5.6939501779359435E-3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2446</v>
      </c>
      <c r="F163" s="37">
        <v>2437.6</v>
      </c>
      <c r="G163" s="38">
        <v>2406.3999999999996</v>
      </c>
      <c r="H163" s="38">
        <v>2366.7999999999997</v>
      </c>
      <c r="I163" s="38">
        <v>2335.5999999999995</v>
      </c>
      <c r="J163" s="38">
        <v>2477.1999999999998</v>
      </c>
      <c r="K163" s="38">
        <v>2508.3999999999996</v>
      </c>
      <c r="L163" s="38">
        <v>2548</v>
      </c>
      <c r="M163" s="28">
        <v>2468.8000000000002</v>
      </c>
      <c r="N163" s="28">
        <v>2398</v>
      </c>
      <c r="O163" s="39">
        <v>3488925</v>
      </c>
      <c r="P163" s="40">
        <v>-3.5344015080113101E-3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4178</v>
      </c>
      <c r="F164" s="37">
        <v>4198.916666666667</v>
      </c>
      <c r="G164" s="38">
        <v>4129.0833333333339</v>
      </c>
      <c r="H164" s="38">
        <v>4080.166666666667</v>
      </c>
      <c r="I164" s="38">
        <v>4010.3333333333339</v>
      </c>
      <c r="J164" s="38">
        <v>4247.8333333333339</v>
      </c>
      <c r="K164" s="38">
        <v>4317.6666666666679</v>
      </c>
      <c r="L164" s="38">
        <v>4366.5833333333339</v>
      </c>
      <c r="M164" s="28">
        <v>4268.75</v>
      </c>
      <c r="N164" s="28">
        <v>4150</v>
      </c>
      <c r="O164" s="39">
        <v>394950</v>
      </c>
      <c r="P164" s="40">
        <v>-2.2735884804850324E-3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216.7</v>
      </c>
      <c r="F165" s="37">
        <v>216.28333333333333</v>
      </c>
      <c r="G165" s="38">
        <v>213.66666666666666</v>
      </c>
      <c r="H165" s="38">
        <v>210.63333333333333</v>
      </c>
      <c r="I165" s="38">
        <v>208.01666666666665</v>
      </c>
      <c r="J165" s="38">
        <v>219.31666666666666</v>
      </c>
      <c r="K165" s="38">
        <v>221.93333333333334</v>
      </c>
      <c r="L165" s="38">
        <v>224.96666666666667</v>
      </c>
      <c r="M165" s="28">
        <v>218.9</v>
      </c>
      <c r="N165" s="28">
        <v>213.25</v>
      </c>
      <c r="O165" s="39">
        <v>18861000</v>
      </c>
      <c r="P165" s="40">
        <v>-7.1755499778532406E-2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116.9</v>
      </c>
      <c r="F166" s="37">
        <v>117.56666666666666</v>
      </c>
      <c r="G166" s="38">
        <v>115.38333333333333</v>
      </c>
      <c r="H166" s="38">
        <v>113.86666666666666</v>
      </c>
      <c r="I166" s="38">
        <v>111.68333333333332</v>
      </c>
      <c r="J166" s="38">
        <v>119.08333333333333</v>
      </c>
      <c r="K166" s="38">
        <v>121.26666666666667</v>
      </c>
      <c r="L166" s="38">
        <v>122.78333333333333</v>
      </c>
      <c r="M166" s="28">
        <v>119.75</v>
      </c>
      <c r="N166" s="28">
        <v>116.05</v>
      </c>
      <c r="O166" s="39">
        <v>47665600</v>
      </c>
      <c r="P166" s="40">
        <v>0.12925969447708577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4549.25</v>
      </c>
      <c r="F167" s="37">
        <v>4519.4333333333334</v>
      </c>
      <c r="G167" s="38">
        <v>4439.0666666666666</v>
      </c>
      <c r="H167" s="38">
        <v>4328.8833333333332</v>
      </c>
      <c r="I167" s="38">
        <v>4248.5166666666664</v>
      </c>
      <c r="J167" s="38">
        <v>4629.6166666666668</v>
      </c>
      <c r="K167" s="38">
        <v>4709.9833333333336</v>
      </c>
      <c r="L167" s="38">
        <v>4820.166666666667</v>
      </c>
      <c r="M167" s="28">
        <v>4599.8</v>
      </c>
      <c r="N167" s="28">
        <v>4409.25</v>
      </c>
      <c r="O167" s="39">
        <v>169375</v>
      </c>
      <c r="P167" s="40">
        <v>-6.3579820317899105E-2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2424.6999999999998</v>
      </c>
      <c r="F168" s="37">
        <v>2427.9166666666665</v>
      </c>
      <c r="G168" s="38">
        <v>2406.7833333333328</v>
      </c>
      <c r="H168" s="38">
        <v>2388.8666666666663</v>
      </c>
      <c r="I168" s="38">
        <v>2367.7333333333327</v>
      </c>
      <c r="J168" s="38">
        <v>2445.833333333333</v>
      </c>
      <c r="K168" s="38">
        <v>2466.9666666666672</v>
      </c>
      <c r="L168" s="38">
        <v>2484.8833333333332</v>
      </c>
      <c r="M168" s="28">
        <v>2449.0500000000002</v>
      </c>
      <c r="N168" s="28">
        <v>2410</v>
      </c>
      <c r="O168" s="39">
        <v>2924000</v>
      </c>
      <c r="P168" s="40">
        <v>0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2664.6</v>
      </c>
      <c r="F169" s="37">
        <v>2644.5333333333333</v>
      </c>
      <c r="G169" s="38">
        <v>2607.1166666666668</v>
      </c>
      <c r="H169" s="38">
        <v>2549.6333333333337</v>
      </c>
      <c r="I169" s="38">
        <v>2512.2166666666672</v>
      </c>
      <c r="J169" s="38">
        <v>2702.0166666666664</v>
      </c>
      <c r="K169" s="38">
        <v>2739.4333333333334</v>
      </c>
      <c r="L169" s="38">
        <v>2796.9166666666661</v>
      </c>
      <c r="M169" s="28">
        <v>2681.95</v>
      </c>
      <c r="N169" s="28">
        <v>2587.0500000000002</v>
      </c>
      <c r="O169" s="39">
        <v>2050250</v>
      </c>
      <c r="P169" s="40">
        <v>-2.6009501187648457E-2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42.2</v>
      </c>
      <c r="F170" s="37">
        <v>41.716666666666669</v>
      </c>
      <c r="G170" s="38">
        <v>41.083333333333336</v>
      </c>
      <c r="H170" s="38">
        <v>39.966666666666669</v>
      </c>
      <c r="I170" s="38">
        <v>39.333333333333336</v>
      </c>
      <c r="J170" s="38">
        <v>42.833333333333336</v>
      </c>
      <c r="K170" s="38">
        <v>43.466666666666661</v>
      </c>
      <c r="L170" s="38">
        <v>44.583333333333336</v>
      </c>
      <c r="M170" s="28">
        <v>42.35</v>
      </c>
      <c r="N170" s="28">
        <v>40.6</v>
      </c>
      <c r="O170" s="39">
        <v>294848000</v>
      </c>
      <c r="P170" s="40">
        <v>-1.4630181522622596E-3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2367.6</v>
      </c>
      <c r="F171" s="37">
        <v>2369.0833333333335</v>
      </c>
      <c r="G171" s="38">
        <v>2306.6166666666668</v>
      </c>
      <c r="H171" s="38">
        <v>2245.6333333333332</v>
      </c>
      <c r="I171" s="38">
        <v>2183.1666666666665</v>
      </c>
      <c r="J171" s="38">
        <v>2430.0666666666671</v>
      </c>
      <c r="K171" s="38">
        <v>2492.5333333333333</v>
      </c>
      <c r="L171" s="38">
        <v>2553.5166666666673</v>
      </c>
      <c r="M171" s="28">
        <v>2431.5500000000002</v>
      </c>
      <c r="N171" s="28">
        <v>2308.1</v>
      </c>
      <c r="O171" s="39">
        <v>815100</v>
      </c>
      <c r="P171" s="40">
        <v>-3.3440056919245821E-2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207.4</v>
      </c>
      <c r="F172" s="37">
        <v>208.29999999999998</v>
      </c>
      <c r="G172" s="38">
        <v>204.84999999999997</v>
      </c>
      <c r="H172" s="38">
        <v>202.29999999999998</v>
      </c>
      <c r="I172" s="38">
        <v>198.84999999999997</v>
      </c>
      <c r="J172" s="38">
        <v>210.84999999999997</v>
      </c>
      <c r="K172" s="38">
        <v>214.29999999999995</v>
      </c>
      <c r="L172" s="38">
        <v>216.84999999999997</v>
      </c>
      <c r="M172" s="28">
        <v>211.75</v>
      </c>
      <c r="N172" s="28">
        <v>205.75</v>
      </c>
      <c r="O172" s="39">
        <v>24990438</v>
      </c>
      <c r="P172" s="40">
        <v>-1.8433179723502304E-2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1623.85</v>
      </c>
      <c r="F173" s="37">
        <v>1618.25</v>
      </c>
      <c r="G173" s="38">
        <v>1599</v>
      </c>
      <c r="H173" s="38">
        <v>1574.15</v>
      </c>
      <c r="I173" s="38">
        <v>1554.9</v>
      </c>
      <c r="J173" s="38">
        <v>1643.1</v>
      </c>
      <c r="K173" s="38">
        <v>1662.35</v>
      </c>
      <c r="L173" s="38">
        <v>1687.1999999999998</v>
      </c>
      <c r="M173" s="28">
        <v>1637.5</v>
      </c>
      <c r="N173" s="28">
        <v>1593.4</v>
      </c>
      <c r="O173" s="39">
        <v>2885630</v>
      </c>
      <c r="P173" s="40">
        <v>4.7731638835525343E-2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227.1</v>
      </c>
      <c r="F174" s="37">
        <v>224.93333333333331</v>
      </c>
      <c r="G174" s="38">
        <v>218.56666666666661</v>
      </c>
      <c r="H174" s="38">
        <v>210.0333333333333</v>
      </c>
      <c r="I174" s="38">
        <v>203.6666666666666</v>
      </c>
      <c r="J174" s="38">
        <v>233.46666666666661</v>
      </c>
      <c r="K174" s="38">
        <v>239.83333333333334</v>
      </c>
      <c r="L174" s="38">
        <v>248.36666666666662</v>
      </c>
      <c r="M174" s="28">
        <v>231.3</v>
      </c>
      <c r="N174" s="28">
        <v>216.4</v>
      </c>
      <c r="O174" s="39">
        <v>6620000</v>
      </c>
      <c r="P174" s="40">
        <v>1.0687022900763359E-2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876.65</v>
      </c>
      <c r="F175" s="37">
        <v>875.91666666666663</v>
      </c>
      <c r="G175" s="38">
        <v>860.7833333333333</v>
      </c>
      <c r="H175" s="38">
        <v>844.91666666666663</v>
      </c>
      <c r="I175" s="38">
        <v>829.7833333333333</v>
      </c>
      <c r="J175" s="38">
        <v>891.7833333333333</v>
      </c>
      <c r="K175" s="38">
        <v>906.91666666666674</v>
      </c>
      <c r="L175" s="38">
        <v>922.7833333333333</v>
      </c>
      <c r="M175" s="28">
        <v>891.05</v>
      </c>
      <c r="N175" s="28">
        <v>860.05</v>
      </c>
      <c r="O175" s="39">
        <v>2196400</v>
      </c>
      <c r="P175" s="40">
        <v>7.014809041309431E-3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145.19999999999999</v>
      </c>
      <c r="F176" s="37">
        <v>144.16666666666666</v>
      </c>
      <c r="G176" s="38">
        <v>140.68333333333331</v>
      </c>
      <c r="H176" s="38">
        <v>136.16666666666666</v>
      </c>
      <c r="I176" s="38">
        <v>132.68333333333331</v>
      </c>
      <c r="J176" s="38">
        <v>148.68333333333331</v>
      </c>
      <c r="K176" s="38">
        <v>152.16666666666666</v>
      </c>
      <c r="L176" s="38">
        <v>156.68333333333331</v>
      </c>
      <c r="M176" s="28">
        <v>147.65</v>
      </c>
      <c r="N176" s="28">
        <v>139.65</v>
      </c>
      <c r="O176" s="39">
        <v>38233600</v>
      </c>
      <c r="P176" s="40">
        <v>4.1307953558170761E-2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129.9</v>
      </c>
      <c r="F177" s="37">
        <v>129.88333333333335</v>
      </c>
      <c r="G177" s="38">
        <v>127.7166666666667</v>
      </c>
      <c r="H177" s="38">
        <v>125.53333333333335</v>
      </c>
      <c r="I177" s="38">
        <v>123.36666666666669</v>
      </c>
      <c r="J177" s="38">
        <v>132.06666666666672</v>
      </c>
      <c r="K177" s="38">
        <v>134.23333333333341</v>
      </c>
      <c r="L177" s="38">
        <v>136.41666666666671</v>
      </c>
      <c r="M177" s="28">
        <v>132.05000000000001</v>
      </c>
      <c r="N177" s="28">
        <v>127.7</v>
      </c>
      <c r="O177" s="39">
        <v>31764000</v>
      </c>
      <c r="P177" s="40">
        <v>-8.7998502153154839E-3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2358.5</v>
      </c>
      <c r="F178" s="37">
        <v>2344.6666666666665</v>
      </c>
      <c r="G178" s="38">
        <v>2326.333333333333</v>
      </c>
      <c r="H178" s="38">
        <v>2294.1666666666665</v>
      </c>
      <c r="I178" s="38">
        <v>2275.833333333333</v>
      </c>
      <c r="J178" s="38">
        <v>2376.833333333333</v>
      </c>
      <c r="K178" s="38">
        <v>2395.1666666666661</v>
      </c>
      <c r="L178" s="38">
        <v>2427.333333333333</v>
      </c>
      <c r="M178" s="28">
        <v>2363</v>
      </c>
      <c r="N178" s="28">
        <v>2312.5</v>
      </c>
      <c r="O178" s="39">
        <v>34491500</v>
      </c>
      <c r="P178" s="40">
        <v>-3.1736005839088206E-2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102.15</v>
      </c>
      <c r="F179" s="37">
        <v>101.86666666666667</v>
      </c>
      <c r="G179" s="38">
        <v>99.633333333333354</v>
      </c>
      <c r="H179" s="38">
        <v>97.116666666666674</v>
      </c>
      <c r="I179" s="38">
        <v>94.883333333333354</v>
      </c>
      <c r="J179" s="38">
        <v>104.38333333333335</v>
      </c>
      <c r="K179" s="38">
        <v>106.61666666666667</v>
      </c>
      <c r="L179" s="38">
        <v>109.13333333333335</v>
      </c>
      <c r="M179" s="28">
        <v>104.1</v>
      </c>
      <c r="N179" s="28">
        <v>99.35</v>
      </c>
      <c r="O179" s="39">
        <v>174082750</v>
      </c>
      <c r="P179" s="40">
        <v>-1.9844347570270923E-2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822</v>
      </c>
      <c r="F180" s="37">
        <v>827.45000000000016</v>
      </c>
      <c r="G180" s="38">
        <v>812.00000000000034</v>
      </c>
      <c r="H180" s="38">
        <v>802.00000000000023</v>
      </c>
      <c r="I180" s="38">
        <v>786.55000000000041</v>
      </c>
      <c r="J180" s="38">
        <v>837.45000000000027</v>
      </c>
      <c r="K180" s="38">
        <v>852.90000000000009</v>
      </c>
      <c r="L180" s="38">
        <v>862.9000000000002</v>
      </c>
      <c r="M180" s="28">
        <v>842.9</v>
      </c>
      <c r="N180" s="28">
        <v>817.45</v>
      </c>
      <c r="O180" s="39">
        <v>5476500</v>
      </c>
      <c r="P180" s="40">
        <v>1.1824480369515012E-2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1134.55</v>
      </c>
      <c r="F181" s="37">
        <v>1135.6499999999999</v>
      </c>
      <c r="G181" s="38">
        <v>1120.4499999999998</v>
      </c>
      <c r="H181" s="38">
        <v>1106.3499999999999</v>
      </c>
      <c r="I181" s="38">
        <v>1091.1499999999999</v>
      </c>
      <c r="J181" s="38">
        <v>1149.7499999999998</v>
      </c>
      <c r="K181" s="38">
        <v>1164.95</v>
      </c>
      <c r="L181" s="38">
        <v>1179.0499999999997</v>
      </c>
      <c r="M181" s="28">
        <v>1150.8499999999999</v>
      </c>
      <c r="N181" s="28">
        <v>1121.55</v>
      </c>
      <c r="O181" s="39">
        <v>6709500</v>
      </c>
      <c r="P181" s="40">
        <v>4.8298326406829156E-3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532.45000000000005</v>
      </c>
      <c r="F182" s="37">
        <v>529.80000000000007</v>
      </c>
      <c r="G182" s="38">
        <v>521.90000000000009</v>
      </c>
      <c r="H182" s="38">
        <v>511.35</v>
      </c>
      <c r="I182" s="38">
        <v>503.45000000000005</v>
      </c>
      <c r="J182" s="38">
        <v>540.35000000000014</v>
      </c>
      <c r="K182" s="38">
        <v>548.25</v>
      </c>
      <c r="L182" s="38">
        <v>558.80000000000018</v>
      </c>
      <c r="M182" s="28">
        <v>537.70000000000005</v>
      </c>
      <c r="N182" s="28">
        <v>519.25</v>
      </c>
      <c r="O182" s="39">
        <v>86346000</v>
      </c>
      <c r="P182" s="40">
        <v>-2.9733009708737865E-2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24792.85</v>
      </c>
      <c r="F183" s="37">
        <v>24799.133333333331</v>
      </c>
      <c r="G183" s="38">
        <v>24549.266666666663</v>
      </c>
      <c r="H183" s="38">
        <v>24305.683333333331</v>
      </c>
      <c r="I183" s="38">
        <v>24055.816666666662</v>
      </c>
      <c r="J183" s="38">
        <v>25042.716666666664</v>
      </c>
      <c r="K183" s="38">
        <v>25292.583333333332</v>
      </c>
      <c r="L183" s="38">
        <v>25536.166666666664</v>
      </c>
      <c r="M183" s="28">
        <v>25049</v>
      </c>
      <c r="N183" s="28">
        <v>24555.55</v>
      </c>
      <c r="O183" s="39">
        <v>169250</v>
      </c>
      <c r="P183" s="40">
        <v>-1.2831729367162438E-2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2367.5</v>
      </c>
      <c r="F184" s="37">
        <v>2409.5333333333333</v>
      </c>
      <c r="G184" s="38">
        <v>2314.0666666666666</v>
      </c>
      <c r="H184" s="38">
        <v>2260.6333333333332</v>
      </c>
      <c r="I184" s="38">
        <v>2165.1666666666665</v>
      </c>
      <c r="J184" s="38">
        <v>2462.9666666666667</v>
      </c>
      <c r="K184" s="38">
        <v>2558.4333333333329</v>
      </c>
      <c r="L184" s="38">
        <v>2611.8666666666668</v>
      </c>
      <c r="M184" s="28">
        <v>2505</v>
      </c>
      <c r="N184" s="28">
        <v>2356.1</v>
      </c>
      <c r="O184" s="39">
        <v>1727275</v>
      </c>
      <c r="P184" s="40">
        <v>8.8750216675333685E-2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2538.85</v>
      </c>
      <c r="F185" s="37">
        <v>2507</v>
      </c>
      <c r="G185" s="38">
        <v>2460.5</v>
      </c>
      <c r="H185" s="38">
        <v>2382.15</v>
      </c>
      <c r="I185" s="38">
        <v>2335.65</v>
      </c>
      <c r="J185" s="38">
        <v>2585.35</v>
      </c>
      <c r="K185" s="38">
        <v>2631.85</v>
      </c>
      <c r="L185" s="38">
        <v>2710.2</v>
      </c>
      <c r="M185" s="28">
        <v>2553.5</v>
      </c>
      <c r="N185" s="28">
        <v>2428.65</v>
      </c>
      <c r="O185" s="39">
        <v>3009000</v>
      </c>
      <c r="P185" s="40">
        <v>-1.7417267977108733E-3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1242.9000000000001</v>
      </c>
      <c r="F186" s="37">
        <v>1232.9666666666667</v>
      </c>
      <c r="G186" s="38">
        <v>1217.2833333333333</v>
      </c>
      <c r="H186" s="38">
        <v>1191.6666666666665</v>
      </c>
      <c r="I186" s="38">
        <v>1175.9833333333331</v>
      </c>
      <c r="J186" s="38">
        <v>1258.5833333333335</v>
      </c>
      <c r="K186" s="38">
        <v>1274.2666666666669</v>
      </c>
      <c r="L186" s="38">
        <v>1299.8833333333337</v>
      </c>
      <c r="M186" s="28">
        <v>1248.6500000000001</v>
      </c>
      <c r="N186" s="28">
        <v>1207.3499999999999</v>
      </c>
      <c r="O186" s="39">
        <v>3126400</v>
      </c>
      <c r="P186" s="40">
        <v>-2.6650062266500622E-2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395.1</v>
      </c>
      <c r="F187" s="37">
        <v>392.08333333333331</v>
      </c>
      <c r="G187" s="38">
        <v>388.16666666666663</v>
      </c>
      <c r="H187" s="38">
        <v>381.23333333333329</v>
      </c>
      <c r="I187" s="38">
        <v>377.31666666666661</v>
      </c>
      <c r="J187" s="38">
        <v>399.01666666666665</v>
      </c>
      <c r="K187" s="38">
        <v>402.93333333333328</v>
      </c>
      <c r="L187" s="38">
        <v>409.86666666666667</v>
      </c>
      <c r="M187" s="28">
        <v>396</v>
      </c>
      <c r="N187" s="28">
        <v>385.15</v>
      </c>
      <c r="O187" s="39">
        <v>4228200</v>
      </c>
      <c r="P187" s="40">
        <v>-1.530077551875917E-2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887.7</v>
      </c>
      <c r="F188" s="37">
        <v>884.53333333333342</v>
      </c>
      <c r="G188" s="38">
        <v>879.46666666666681</v>
      </c>
      <c r="H188" s="38">
        <v>871.23333333333335</v>
      </c>
      <c r="I188" s="38">
        <v>866.16666666666674</v>
      </c>
      <c r="J188" s="38">
        <v>892.76666666666688</v>
      </c>
      <c r="K188" s="38">
        <v>897.83333333333348</v>
      </c>
      <c r="L188" s="38">
        <v>906.06666666666695</v>
      </c>
      <c r="M188" s="28">
        <v>889.6</v>
      </c>
      <c r="N188" s="28">
        <v>876.3</v>
      </c>
      <c r="O188" s="39">
        <v>24017700</v>
      </c>
      <c r="P188" s="40">
        <v>-4.7282009630446129E-3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501.2</v>
      </c>
      <c r="F189" s="37">
        <v>499.7833333333333</v>
      </c>
      <c r="G189" s="38">
        <v>492.81666666666661</v>
      </c>
      <c r="H189" s="38">
        <v>484.43333333333328</v>
      </c>
      <c r="I189" s="38">
        <v>477.46666666666658</v>
      </c>
      <c r="J189" s="38">
        <v>508.16666666666663</v>
      </c>
      <c r="K189" s="38">
        <v>515.13333333333333</v>
      </c>
      <c r="L189" s="38">
        <v>523.51666666666665</v>
      </c>
      <c r="M189" s="28">
        <v>506.75</v>
      </c>
      <c r="N189" s="28">
        <v>491.4</v>
      </c>
      <c r="O189" s="39">
        <v>11896500</v>
      </c>
      <c r="P189" s="40">
        <v>-4.5186393874733274E-3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571.25</v>
      </c>
      <c r="F190" s="37">
        <v>571.15</v>
      </c>
      <c r="G190" s="38">
        <v>564.79999999999995</v>
      </c>
      <c r="H190" s="38">
        <v>558.35</v>
      </c>
      <c r="I190" s="38">
        <v>552</v>
      </c>
      <c r="J190" s="38">
        <v>577.59999999999991</v>
      </c>
      <c r="K190" s="38">
        <v>583.95000000000005</v>
      </c>
      <c r="L190" s="38">
        <v>590.39999999999986</v>
      </c>
      <c r="M190" s="28">
        <v>577.5</v>
      </c>
      <c r="N190" s="28">
        <v>564.70000000000005</v>
      </c>
      <c r="O190" s="39">
        <v>1184050</v>
      </c>
      <c r="P190" s="40">
        <v>1.3828238719068414E-2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930.7</v>
      </c>
      <c r="F191" s="37">
        <v>935.93333333333339</v>
      </c>
      <c r="G191" s="38">
        <v>911.86666666666679</v>
      </c>
      <c r="H191" s="38">
        <v>893.03333333333342</v>
      </c>
      <c r="I191" s="38">
        <v>868.96666666666681</v>
      </c>
      <c r="J191" s="38">
        <v>954.76666666666677</v>
      </c>
      <c r="K191" s="38">
        <v>978.83333333333337</v>
      </c>
      <c r="L191" s="38">
        <v>997.66666666666674</v>
      </c>
      <c r="M191" s="28">
        <v>960</v>
      </c>
      <c r="N191" s="28">
        <v>917.1</v>
      </c>
      <c r="O191" s="39">
        <v>6213000</v>
      </c>
      <c r="P191" s="40">
        <v>-2.7851666405883272E-2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1271.55</v>
      </c>
      <c r="F192" s="37">
        <v>1276.1166666666668</v>
      </c>
      <c r="G192" s="38">
        <v>1251.7333333333336</v>
      </c>
      <c r="H192" s="38">
        <v>1231.9166666666667</v>
      </c>
      <c r="I192" s="38">
        <v>1207.5333333333335</v>
      </c>
      <c r="J192" s="38">
        <v>1295.9333333333336</v>
      </c>
      <c r="K192" s="38">
        <v>1320.3166666666668</v>
      </c>
      <c r="L192" s="38">
        <v>1340.1333333333337</v>
      </c>
      <c r="M192" s="28">
        <v>1300.5</v>
      </c>
      <c r="N192" s="28">
        <v>1256.3</v>
      </c>
      <c r="O192" s="39">
        <v>3408800</v>
      </c>
      <c r="P192" s="40">
        <v>-3.0268548020027309E-2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698.15</v>
      </c>
      <c r="F193" s="37">
        <v>700.68333333333339</v>
      </c>
      <c r="G193" s="38">
        <v>690.01666666666677</v>
      </c>
      <c r="H193" s="38">
        <v>681.88333333333333</v>
      </c>
      <c r="I193" s="38">
        <v>671.2166666666667</v>
      </c>
      <c r="J193" s="38">
        <v>708.81666666666683</v>
      </c>
      <c r="K193" s="38">
        <v>719.48333333333335</v>
      </c>
      <c r="L193" s="38">
        <v>727.6166666666669</v>
      </c>
      <c r="M193" s="28">
        <v>711.35</v>
      </c>
      <c r="N193" s="28">
        <v>692.55</v>
      </c>
      <c r="O193" s="39">
        <v>10905300</v>
      </c>
      <c r="P193" s="40">
        <v>-5.2336678775937442E-3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493.7</v>
      </c>
      <c r="F194" s="37">
        <v>489.73333333333335</v>
      </c>
      <c r="G194" s="38">
        <v>481.76666666666671</v>
      </c>
      <c r="H194" s="38">
        <v>469.83333333333337</v>
      </c>
      <c r="I194" s="38">
        <v>461.86666666666673</v>
      </c>
      <c r="J194" s="38">
        <v>501.66666666666669</v>
      </c>
      <c r="K194" s="38">
        <v>509.63333333333338</v>
      </c>
      <c r="L194" s="38">
        <v>521.56666666666661</v>
      </c>
      <c r="M194" s="28">
        <v>497.7</v>
      </c>
      <c r="N194" s="28">
        <v>477.8</v>
      </c>
      <c r="O194" s="39">
        <v>84539550</v>
      </c>
      <c r="P194" s="40">
        <v>-2.0829207103716909E-2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234.95</v>
      </c>
      <c r="F195" s="37">
        <v>240.38333333333333</v>
      </c>
      <c r="G195" s="38">
        <v>227.26666666666665</v>
      </c>
      <c r="H195" s="38">
        <v>219.58333333333331</v>
      </c>
      <c r="I195" s="38">
        <v>206.46666666666664</v>
      </c>
      <c r="J195" s="38">
        <v>248.06666666666666</v>
      </c>
      <c r="K195" s="38">
        <v>261.18333333333334</v>
      </c>
      <c r="L195" s="38">
        <v>268.86666666666667</v>
      </c>
      <c r="M195" s="28">
        <v>253.5</v>
      </c>
      <c r="N195" s="28">
        <v>232.7</v>
      </c>
      <c r="O195" s="39">
        <v>149296500</v>
      </c>
      <c r="P195" s="40">
        <v>0.11392022562449637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1224</v>
      </c>
      <c r="F196" s="37">
        <v>1207.0666666666666</v>
      </c>
      <c r="G196" s="38">
        <v>1187.9333333333332</v>
      </c>
      <c r="H196" s="38">
        <v>1151.8666666666666</v>
      </c>
      <c r="I196" s="38">
        <v>1132.7333333333331</v>
      </c>
      <c r="J196" s="38">
        <v>1243.1333333333332</v>
      </c>
      <c r="K196" s="38">
        <v>1262.2666666666664</v>
      </c>
      <c r="L196" s="38">
        <v>1298.3333333333333</v>
      </c>
      <c r="M196" s="28">
        <v>1226.2</v>
      </c>
      <c r="N196" s="28">
        <v>1171</v>
      </c>
      <c r="O196" s="39">
        <v>45518775</v>
      </c>
      <c r="P196" s="40">
        <v>1.2688987433931223E-2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3757.85</v>
      </c>
      <c r="F197" s="37">
        <v>3764.2333333333336</v>
      </c>
      <c r="G197" s="38">
        <v>3723.6166666666672</v>
      </c>
      <c r="H197" s="38">
        <v>3689.3833333333337</v>
      </c>
      <c r="I197" s="38">
        <v>3648.7666666666673</v>
      </c>
      <c r="J197" s="38">
        <v>3798.4666666666672</v>
      </c>
      <c r="K197" s="38">
        <v>3839.0833333333339</v>
      </c>
      <c r="L197" s="38">
        <v>3873.3166666666671</v>
      </c>
      <c r="M197" s="28">
        <v>3804.85</v>
      </c>
      <c r="N197" s="28">
        <v>3730</v>
      </c>
      <c r="O197" s="39">
        <v>13266750</v>
      </c>
      <c r="P197" s="40">
        <v>3.5461740189191723E-2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1439</v>
      </c>
      <c r="F198" s="37">
        <v>1439.3166666666668</v>
      </c>
      <c r="G198" s="38">
        <v>1421.3333333333337</v>
      </c>
      <c r="H198" s="38">
        <v>1403.666666666667</v>
      </c>
      <c r="I198" s="38">
        <v>1385.6833333333338</v>
      </c>
      <c r="J198" s="38">
        <v>1456.9833333333336</v>
      </c>
      <c r="K198" s="38">
        <v>1474.9666666666667</v>
      </c>
      <c r="L198" s="38">
        <v>1492.6333333333334</v>
      </c>
      <c r="M198" s="28">
        <v>1457.3</v>
      </c>
      <c r="N198" s="28">
        <v>1421.65</v>
      </c>
      <c r="O198" s="39">
        <v>17127000</v>
      </c>
      <c r="P198" s="40">
        <v>-1.1531269478495742E-2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2448.8000000000002</v>
      </c>
      <c r="F199" s="37">
        <v>2441.65</v>
      </c>
      <c r="G199" s="38">
        <v>2415.3000000000002</v>
      </c>
      <c r="H199" s="38">
        <v>2381.8000000000002</v>
      </c>
      <c r="I199" s="38">
        <v>2355.4500000000003</v>
      </c>
      <c r="J199" s="38">
        <v>2475.15</v>
      </c>
      <c r="K199" s="38">
        <v>2501.4999999999995</v>
      </c>
      <c r="L199" s="38">
        <v>2535</v>
      </c>
      <c r="M199" s="28">
        <v>2468</v>
      </c>
      <c r="N199" s="28">
        <v>2408.15</v>
      </c>
      <c r="O199" s="39">
        <v>5727000</v>
      </c>
      <c r="P199" s="40">
        <v>-4.7880299251870324E-2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2605.75</v>
      </c>
      <c r="F200" s="37">
        <v>2614.8666666666668</v>
      </c>
      <c r="G200" s="38">
        <v>2581.8833333333337</v>
      </c>
      <c r="H200" s="38">
        <v>2558.0166666666669</v>
      </c>
      <c r="I200" s="38">
        <v>2525.0333333333338</v>
      </c>
      <c r="J200" s="38">
        <v>2638.7333333333336</v>
      </c>
      <c r="K200" s="38">
        <v>2671.7166666666672</v>
      </c>
      <c r="L200" s="38">
        <v>2695.5833333333335</v>
      </c>
      <c r="M200" s="28">
        <v>2647.85</v>
      </c>
      <c r="N200" s="28">
        <v>2591</v>
      </c>
      <c r="O200" s="39">
        <v>870500</v>
      </c>
      <c r="P200" s="40">
        <v>4.6588518184550648E-2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503</v>
      </c>
      <c r="F201" s="37">
        <v>506.98333333333335</v>
      </c>
      <c r="G201" s="38">
        <v>493.01666666666665</v>
      </c>
      <c r="H201" s="38">
        <v>483.0333333333333</v>
      </c>
      <c r="I201" s="38">
        <v>469.06666666666661</v>
      </c>
      <c r="J201" s="38">
        <v>516.9666666666667</v>
      </c>
      <c r="K201" s="38">
        <v>530.93333333333339</v>
      </c>
      <c r="L201" s="38">
        <v>540.91666666666674</v>
      </c>
      <c r="M201" s="28">
        <v>520.95000000000005</v>
      </c>
      <c r="N201" s="28">
        <v>497</v>
      </c>
      <c r="O201" s="39">
        <v>4540500</v>
      </c>
      <c r="P201" s="40">
        <v>8.6637787404198596E-3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1055.6500000000001</v>
      </c>
      <c r="F202" s="37">
        <v>1053.2166666666669</v>
      </c>
      <c r="G202" s="38">
        <v>1040.4833333333338</v>
      </c>
      <c r="H202" s="38">
        <v>1025.3166666666668</v>
      </c>
      <c r="I202" s="38">
        <v>1012.5833333333337</v>
      </c>
      <c r="J202" s="38">
        <v>1068.3833333333339</v>
      </c>
      <c r="K202" s="38">
        <v>1081.116666666667</v>
      </c>
      <c r="L202" s="38">
        <v>1096.283333333334</v>
      </c>
      <c r="M202" s="28">
        <v>1065.95</v>
      </c>
      <c r="N202" s="28">
        <v>1038.05</v>
      </c>
      <c r="O202" s="39">
        <v>2279400</v>
      </c>
      <c r="P202" s="40">
        <v>-6.9488313329121917E-3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647.9</v>
      </c>
      <c r="F203" s="37">
        <v>649.4</v>
      </c>
      <c r="G203" s="38">
        <v>628.79999999999995</v>
      </c>
      <c r="H203" s="38">
        <v>609.69999999999993</v>
      </c>
      <c r="I203" s="38">
        <v>589.09999999999991</v>
      </c>
      <c r="J203" s="38">
        <v>668.5</v>
      </c>
      <c r="K203" s="38">
        <v>689.10000000000014</v>
      </c>
      <c r="L203" s="38">
        <v>708.2</v>
      </c>
      <c r="M203" s="28">
        <v>670</v>
      </c>
      <c r="N203" s="28">
        <v>630.29999999999995</v>
      </c>
      <c r="O203" s="39">
        <v>9405200</v>
      </c>
      <c r="P203" s="40">
        <v>0.21438900939985539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1599.75</v>
      </c>
      <c r="F204" s="37">
        <v>1599.6166666666668</v>
      </c>
      <c r="G204" s="38">
        <v>1582.2333333333336</v>
      </c>
      <c r="H204" s="38">
        <v>1564.7166666666667</v>
      </c>
      <c r="I204" s="38">
        <v>1547.3333333333335</v>
      </c>
      <c r="J204" s="38">
        <v>1617.1333333333337</v>
      </c>
      <c r="K204" s="38">
        <v>1634.5166666666669</v>
      </c>
      <c r="L204" s="38">
        <v>1652.0333333333338</v>
      </c>
      <c r="M204" s="28">
        <v>1617</v>
      </c>
      <c r="N204" s="28">
        <v>1582.1</v>
      </c>
      <c r="O204" s="39">
        <v>1071700</v>
      </c>
      <c r="P204" s="40">
        <v>-4.5213595260367945E-2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7444.6</v>
      </c>
      <c r="F205" s="37">
        <v>7445.2166666666672</v>
      </c>
      <c r="G205" s="38">
        <v>7379.3333333333339</v>
      </c>
      <c r="H205" s="38">
        <v>7314.0666666666666</v>
      </c>
      <c r="I205" s="38">
        <v>7248.1833333333334</v>
      </c>
      <c r="J205" s="38">
        <v>7510.4833333333345</v>
      </c>
      <c r="K205" s="38">
        <v>7576.3666666666677</v>
      </c>
      <c r="L205" s="38">
        <v>7641.633333333335</v>
      </c>
      <c r="M205" s="28">
        <v>7511.1</v>
      </c>
      <c r="N205" s="28">
        <v>7379.95</v>
      </c>
      <c r="O205" s="39">
        <v>1764600</v>
      </c>
      <c r="P205" s="40">
        <v>1.0942423374391292E-2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759.85</v>
      </c>
      <c r="F206" s="37">
        <v>756.38333333333333</v>
      </c>
      <c r="G206" s="38">
        <v>747.81666666666661</v>
      </c>
      <c r="H206" s="38">
        <v>735.7833333333333</v>
      </c>
      <c r="I206" s="38">
        <v>727.21666666666658</v>
      </c>
      <c r="J206" s="38">
        <v>768.41666666666663</v>
      </c>
      <c r="K206" s="38">
        <v>776.98333333333346</v>
      </c>
      <c r="L206" s="38">
        <v>789.01666666666665</v>
      </c>
      <c r="M206" s="28">
        <v>764.95</v>
      </c>
      <c r="N206" s="28">
        <v>744.35</v>
      </c>
      <c r="O206" s="39">
        <v>28607800</v>
      </c>
      <c r="P206" s="40">
        <v>-2.1607682731637917E-2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370.7</v>
      </c>
      <c r="F207" s="37">
        <v>368.93333333333334</v>
      </c>
      <c r="G207" s="38">
        <v>362.2166666666667</v>
      </c>
      <c r="H207" s="38">
        <v>353.73333333333335</v>
      </c>
      <c r="I207" s="38">
        <v>347.01666666666671</v>
      </c>
      <c r="J207" s="38">
        <v>377.41666666666669</v>
      </c>
      <c r="K207" s="38">
        <v>384.13333333333327</v>
      </c>
      <c r="L207" s="38">
        <v>392.61666666666667</v>
      </c>
      <c r="M207" s="28">
        <v>375.65</v>
      </c>
      <c r="N207" s="28">
        <v>360.45</v>
      </c>
      <c r="O207" s="39">
        <v>79096500</v>
      </c>
      <c r="P207" s="40">
        <v>6.3500828271673112E-3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1189.6500000000001</v>
      </c>
      <c r="F208" s="37">
        <v>1202.5833333333333</v>
      </c>
      <c r="G208" s="38">
        <v>1167.0666666666666</v>
      </c>
      <c r="H208" s="38">
        <v>1144.4833333333333</v>
      </c>
      <c r="I208" s="38">
        <v>1108.9666666666667</v>
      </c>
      <c r="J208" s="38">
        <v>1225.1666666666665</v>
      </c>
      <c r="K208" s="38">
        <v>1260.6833333333334</v>
      </c>
      <c r="L208" s="38">
        <v>1283.2666666666664</v>
      </c>
      <c r="M208" s="28">
        <v>1238.0999999999999</v>
      </c>
      <c r="N208" s="28">
        <v>1180</v>
      </c>
      <c r="O208" s="39">
        <v>4114000</v>
      </c>
      <c r="P208" s="40">
        <v>3.8233438485804419E-2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1800.65</v>
      </c>
      <c r="F209" s="37">
        <v>1795.5</v>
      </c>
      <c r="G209" s="38">
        <v>1786</v>
      </c>
      <c r="H209" s="38">
        <v>1771.35</v>
      </c>
      <c r="I209" s="38">
        <v>1761.85</v>
      </c>
      <c r="J209" s="38">
        <v>1810.15</v>
      </c>
      <c r="K209" s="38">
        <v>1819.65</v>
      </c>
      <c r="L209" s="38">
        <v>1834.3000000000002</v>
      </c>
      <c r="M209" s="28">
        <v>1805</v>
      </c>
      <c r="N209" s="28">
        <v>1780.85</v>
      </c>
      <c r="O209" s="39">
        <v>612750</v>
      </c>
      <c r="P209" s="40">
        <v>-2.0383693045563551E-2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562.15</v>
      </c>
      <c r="F210" s="37">
        <v>561.94999999999993</v>
      </c>
      <c r="G210" s="38">
        <v>556.29999999999984</v>
      </c>
      <c r="H210" s="38">
        <v>550.44999999999993</v>
      </c>
      <c r="I210" s="38">
        <v>544.79999999999984</v>
      </c>
      <c r="J210" s="38">
        <v>567.79999999999984</v>
      </c>
      <c r="K210" s="38">
        <v>573.44999999999993</v>
      </c>
      <c r="L210" s="38">
        <v>579.29999999999984</v>
      </c>
      <c r="M210" s="28">
        <v>567.6</v>
      </c>
      <c r="N210" s="28">
        <v>556.1</v>
      </c>
      <c r="O210" s="39">
        <v>41677600</v>
      </c>
      <c r="P210" s="40">
        <v>4.0085567268592576E-3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271.89999999999998</v>
      </c>
      <c r="F211" s="37">
        <v>272.8</v>
      </c>
      <c r="G211" s="38">
        <v>266.95000000000005</v>
      </c>
      <c r="H211" s="38">
        <v>262.00000000000006</v>
      </c>
      <c r="I211" s="38">
        <v>256.15000000000009</v>
      </c>
      <c r="J211" s="38">
        <v>277.75</v>
      </c>
      <c r="K211" s="38">
        <v>283.60000000000002</v>
      </c>
      <c r="L211" s="38">
        <v>288.54999999999995</v>
      </c>
      <c r="M211" s="28">
        <v>278.64999999999998</v>
      </c>
      <c r="N211" s="28">
        <v>267.85000000000002</v>
      </c>
      <c r="O211" s="39">
        <v>72108000</v>
      </c>
      <c r="P211" s="40">
        <v>-2.1173246979698593E-3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3" t="s">
        <v>16</v>
      </c>
      <c r="B8" s="455"/>
      <c r="C8" s="459" t="s">
        <v>20</v>
      </c>
      <c r="D8" s="459" t="s">
        <v>21</v>
      </c>
      <c r="E8" s="450" t="s">
        <v>22</v>
      </c>
      <c r="F8" s="451"/>
      <c r="G8" s="452"/>
      <c r="H8" s="450" t="s">
        <v>23</v>
      </c>
      <c r="I8" s="451"/>
      <c r="J8" s="452"/>
      <c r="K8" s="23"/>
      <c r="L8" s="50"/>
      <c r="M8" s="50"/>
      <c r="N8" s="1"/>
      <c r="O8" s="1"/>
    </row>
    <row r="9" spans="1:15" ht="36" customHeight="1">
      <c r="A9" s="457"/>
      <c r="B9" s="458"/>
      <c r="C9" s="458"/>
      <c r="D9" s="4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17266.75</v>
      </c>
      <c r="D10" s="32">
        <v>17205.616666666665</v>
      </c>
      <c r="E10" s="32">
        <v>17104.783333333329</v>
      </c>
      <c r="F10" s="32">
        <v>16942.816666666666</v>
      </c>
      <c r="G10" s="32">
        <v>16841.98333333333</v>
      </c>
      <c r="H10" s="32">
        <v>17367.583333333328</v>
      </c>
      <c r="I10" s="32">
        <v>17468.416666666664</v>
      </c>
      <c r="J10" s="32">
        <v>17630.383333333328</v>
      </c>
      <c r="K10" s="34">
        <v>17306.45</v>
      </c>
      <c r="L10" s="34">
        <v>17043.650000000001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38028.449999999997</v>
      </c>
      <c r="D11" s="37">
        <v>37856.533333333333</v>
      </c>
      <c r="E11" s="37">
        <v>37490.966666666667</v>
      </c>
      <c r="F11" s="37">
        <v>36953.483333333337</v>
      </c>
      <c r="G11" s="37">
        <v>36587.916666666672</v>
      </c>
      <c r="H11" s="37">
        <v>38394.016666666663</v>
      </c>
      <c r="I11" s="37">
        <v>38759.583333333328</v>
      </c>
      <c r="J11" s="37">
        <v>39297.066666666658</v>
      </c>
      <c r="K11" s="28">
        <v>38222.1</v>
      </c>
      <c r="L11" s="28">
        <v>37319.050000000003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2439.9499999999998</v>
      </c>
      <c r="D12" s="37">
        <v>2449.8166666666666</v>
      </c>
      <c r="E12" s="37">
        <v>2415.1833333333334</v>
      </c>
      <c r="F12" s="37">
        <v>2390.416666666667</v>
      </c>
      <c r="G12" s="37">
        <v>2355.7833333333338</v>
      </c>
      <c r="H12" s="37">
        <v>2474.583333333333</v>
      </c>
      <c r="I12" s="37">
        <v>2509.2166666666662</v>
      </c>
      <c r="J12" s="37">
        <v>2533.9833333333327</v>
      </c>
      <c r="K12" s="28">
        <v>2484.4499999999998</v>
      </c>
      <c r="L12" s="28">
        <v>2425.0500000000002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4982.1000000000004</v>
      </c>
      <c r="D13" s="37">
        <v>4977.3</v>
      </c>
      <c r="E13" s="37">
        <v>4934.8</v>
      </c>
      <c r="F13" s="37">
        <v>4887.5</v>
      </c>
      <c r="G13" s="37">
        <v>4845</v>
      </c>
      <c r="H13" s="37">
        <v>5024.6000000000004</v>
      </c>
      <c r="I13" s="37">
        <v>5067.1000000000004</v>
      </c>
      <c r="J13" s="37">
        <v>5114.4000000000005</v>
      </c>
      <c r="K13" s="28">
        <v>5019.8</v>
      </c>
      <c r="L13" s="28">
        <v>4930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34521.550000000003</v>
      </c>
      <c r="D14" s="37">
        <v>34524.433333333327</v>
      </c>
      <c r="E14" s="37">
        <v>34186.766666666656</v>
      </c>
      <c r="F14" s="37">
        <v>33851.98333333333</v>
      </c>
      <c r="G14" s="37">
        <v>33514.316666666658</v>
      </c>
      <c r="H14" s="37">
        <v>34859.216666666653</v>
      </c>
      <c r="I14" s="37">
        <v>35196.883333333324</v>
      </c>
      <c r="J14" s="37">
        <v>35531.66666666665</v>
      </c>
      <c r="K14" s="28">
        <v>34862.1</v>
      </c>
      <c r="L14" s="28">
        <v>34189.65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4048.3</v>
      </c>
      <c r="D15" s="37">
        <v>4058.8666666666668</v>
      </c>
      <c r="E15" s="37">
        <v>4003.1333333333332</v>
      </c>
      <c r="F15" s="37">
        <v>3957.9666666666662</v>
      </c>
      <c r="G15" s="37">
        <v>3902.2333333333327</v>
      </c>
      <c r="H15" s="37">
        <v>4104.0333333333338</v>
      </c>
      <c r="I15" s="37">
        <v>4159.7666666666673</v>
      </c>
      <c r="J15" s="37">
        <v>4204.9333333333343</v>
      </c>
      <c r="K15" s="28">
        <v>4114.6000000000004</v>
      </c>
      <c r="L15" s="28">
        <v>4013.7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8237.2000000000007</v>
      </c>
      <c r="D16" s="37">
        <v>8242.15</v>
      </c>
      <c r="E16" s="37">
        <v>8131.5999999999985</v>
      </c>
      <c r="F16" s="37">
        <v>8025.9999999999991</v>
      </c>
      <c r="G16" s="37">
        <v>7915.449999999998</v>
      </c>
      <c r="H16" s="37">
        <v>8347.75</v>
      </c>
      <c r="I16" s="37">
        <v>8458.2999999999993</v>
      </c>
      <c r="J16" s="37">
        <v>8563.9</v>
      </c>
      <c r="K16" s="28">
        <v>8352.7000000000007</v>
      </c>
      <c r="L16" s="28">
        <v>8136.55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2304.75</v>
      </c>
      <c r="D17" s="37">
        <v>2292.3166666666666</v>
      </c>
      <c r="E17" s="37">
        <v>2274.6333333333332</v>
      </c>
      <c r="F17" s="37">
        <v>2244.5166666666664</v>
      </c>
      <c r="G17" s="37">
        <v>2226.833333333333</v>
      </c>
      <c r="H17" s="37">
        <v>2322.4333333333334</v>
      </c>
      <c r="I17" s="37">
        <v>2340.1166666666668</v>
      </c>
      <c r="J17" s="37">
        <v>2370.2333333333336</v>
      </c>
      <c r="K17" s="28">
        <v>2310</v>
      </c>
      <c r="L17" s="28">
        <v>2262.1999999999998</v>
      </c>
      <c r="M17" s="28">
        <v>6.08392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1334.35</v>
      </c>
      <c r="D18" s="37">
        <v>1332.8666666666666</v>
      </c>
      <c r="E18" s="37">
        <v>1304.4833333333331</v>
      </c>
      <c r="F18" s="37">
        <v>1274.6166666666666</v>
      </c>
      <c r="G18" s="37">
        <v>1246.2333333333331</v>
      </c>
      <c r="H18" s="37">
        <v>1362.7333333333331</v>
      </c>
      <c r="I18" s="37">
        <v>1391.1166666666668</v>
      </c>
      <c r="J18" s="37">
        <v>1420.9833333333331</v>
      </c>
      <c r="K18" s="28">
        <v>1361.25</v>
      </c>
      <c r="L18" s="28">
        <v>1303</v>
      </c>
      <c r="M18" s="28">
        <v>10.477069999999999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979.3</v>
      </c>
      <c r="D19" s="37">
        <v>984.48333333333323</v>
      </c>
      <c r="E19" s="37">
        <v>955.21666666666647</v>
      </c>
      <c r="F19" s="37">
        <v>931.13333333333321</v>
      </c>
      <c r="G19" s="37">
        <v>901.86666666666645</v>
      </c>
      <c r="H19" s="37">
        <v>1008.5666666666665</v>
      </c>
      <c r="I19" s="37">
        <v>1037.833333333333</v>
      </c>
      <c r="J19" s="37">
        <v>1061.9166666666665</v>
      </c>
      <c r="K19" s="28">
        <v>1013.75</v>
      </c>
      <c r="L19" s="28">
        <v>960.4</v>
      </c>
      <c r="M19" s="28">
        <v>9.1650200000000002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1716</v>
      </c>
      <c r="D20" s="37">
        <v>1713.3500000000001</v>
      </c>
      <c r="E20" s="37">
        <v>1679.7000000000003</v>
      </c>
      <c r="F20" s="37">
        <v>1643.4</v>
      </c>
      <c r="G20" s="37">
        <v>1609.7500000000002</v>
      </c>
      <c r="H20" s="37">
        <v>1749.6500000000003</v>
      </c>
      <c r="I20" s="37">
        <v>1783.3000000000004</v>
      </c>
      <c r="J20" s="37">
        <v>1819.6000000000004</v>
      </c>
      <c r="K20" s="28">
        <v>1747</v>
      </c>
      <c r="L20" s="28">
        <v>1677.05</v>
      </c>
      <c r="M20" s="28">
        <v>14.802009999999999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1928</v>
      </c>
      <c r="D21" s="37">
        <v>1944.6666666666667</v>
      </c>
      <c r="E21" s="37">
        <v>1839.3333333333335</v>
      </c>
      <c r="F21" s="37">
        <v>1750.6666666666667</v>
      </c>
      <c r="G21" s="37">
        <v>1645.3333333333335</v>
      </c>
      <c r="H21" s="37">
        <v>2033.3333333333335</v>
      </c>
      <c r="I21" s="37">
        <v>2138.666666666667</v>
      </c>
      <c r="J21" s="37">
        <v>2227.3333333333335</v>
      </c>
      <c r="K21" s="28">
        <v>2050</v>
      </c>
      <c r="L21" s="28">
        <v>1856</v>
      </c>
      <c r="M21" s="28">
        <v>5.6163699999999999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717.8</v>
      </c>
      <c r="D22" s="37">
        <v>714.6</v>
      </c>
      <c r="E22" s="37">
        <v>706.2</v>
      </c>
      <c r="F22" s="37">
        <v>694.6</v>
      </c>
      <c r="G22" s="37">
        <v>686.2</v>
      </c>
      <c r="H22" s="37">
        <v>726.2</v>
      </c>
      <c r="I22" s="37">
        <v>734.59999999999991</v>
      </c>
      <c r="J22" s="37">
        <v>746.2</v>
      </c>
      <c r="K22" s="28">
        <v>723</v>
      </c>
      <c r="L22" s="28">
        <v>703</v>
      </c>
      <c r="M22" s="28">
        <v>32.077800000000003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1809.05</v>
      </c>
      <c r="D23" s="37">
        <v>1808.0166666666667</v>
      </c>
      <c r="E23" s="37">
        <v>1781.0333333333333</v>
      </c>
      <c r="F23" s="37">
        <v>1753.0166666666667</v>
      </c>
      <c r="G23" s="37">
        <v>1726.0333333333333</v>
      </c>
      <c r="H23" s="37">
        <v>1836.0333333333333</v>
      </c>
      <c r="I23" s="37">
        <v>1863.0166666666664</v>
      </c>
      <c r="J23" s="37">
        <v>1891.0333333333333</v>
      </c>
      <c r="K23" s="28">
        <v>1835</v>
      </c>
      <c r="L23" s="28">
        <v>1780</v>
      </c>
      <c r="M23" s="28">
        <v>0.81276000000000004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1968.3</v>
      </c>
      <c r="D24" s="37">
        <v>1982.7666666666667</v>
      </c>
      <c r="E24" s="37">
        <v>1920.5333333333333</v>
      </c>
      <c r="F24" s="37">
        <v>1872.7666666666667</v>
      </c>
      <c r="G24" s="37">
        <v>1810.5333333333333</v>
      </c>
      <c r="H24" s="37">
        <v>2030.5333333333333</v>
      </c>
      <c r="I24" s="37">
        <v>2092.7666666666664</v>
      </c>
      <c r="J24" s="37">
        <v>2140.5333333333333</v>
      </c>
      <c r="K24" s="28">
        <v>2045</v>
      </c>
      <c r="L24" s="28">
        <v>1935</v>
      </c>
      <c r="M24" s="28">
        <v>2.6131000000000002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118.65</v>
      </c>
      <c r="D25" s="37">
        <v>119.13333333333333</v>
      </c>
      <c r="E25" s="37">
        <v>116.61666666666665</v>
      </c>
      <c r="F25" s="37">
        <v>114.58333333333331</v>
      </c>
      <c r="G25" s="37">
        <v>112.06666666666663</v>
      </c>
      <c r="H25" s="37">
        <v>121.16666666666666</v>
      </c>
      <c r="I25" s="37">
        <v>123.68333333333334</v>
      </c>
      <c r="J25" s="37">
        <v>125.71666666666667</v>
      </c>
      <c r="K25" s="28">
        <v>121.65</v>
      </c>
      <c r="L25" s="28">
        <v>117.1</v>
      </c>
      <c r="M25" s="28">
        <v>30.18779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289.10000000000002</v>
      </c>
      <c r="D26" s="37">
        <v>288.93333333333334</v>
      </c>
      <c r="E26" s="37">
        <v>284.16666666666669</v>
      </c>
      <c r="F26" s="37">
        <v>279.23333333333335</v>
      </c>
      <c r="G26" s="37">
        <v>274.4666666666667</v>
      </c>
      <c r="H26" s="37">
        <v>293.86666666666667</v>
      </c>
      <c r="I26" s="37">
        <v>298.63333333333333</v>
      </c>
      <c r="J26" s="37">
        <v>303.56666666666666</v>
      </c>
      <c r="K26" s="28">
        <v>293.7</v>
      </c>
      <c r="L26" s="28">
        <v>284</v>
      </c>
      <c r="M26" s="28">
        <v>21.676739999999999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2114.6</v>
      </c>
      <c r="D27" s="37">
        <v>2109.8666666666668</v>
      </c>
      <c r="E27" s="37">
        <v>2091.0833333333335</v>
      </c>
      <c r="F27" s="37">
        <v>2067.5666666666666</v>
      </c>
      <c r="G27" s="37">
        <v>2048.7833333333333</v>
      </c>
      <c r="H27" s="37">
        <v>2133.3833333333337</v>
      </c>
      <c r="I27" s="37">
        <v>2152.1666666666665</v>
      </c>
      <c r="J27" s="37">
        <v>2175.6833333333338</v>
      </c>
      <c r="K27" s="28">
        <v>2128.65</v>
      </c>
      <c r="L27" s="28">
        <v>2086.35</v>
      </c>
      <c r="M27" s="28">
        <v>0.17393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731.5</v>
      </c>
      <c r="D28" s="37">
        <v>732.4</v>
      </c>
      <c r="E28" s="37">
        <v>722.5</v>
      </c>
      <c r="F28" s="37">
        <v>713.5</v>
      </c>
      <c r="G28" s="37">
        <v>703.6</v>
      </c>
      <c r="H28" s="37">
        <v>741.4</v>
      </c>
      <c r="I28" s="37">
        <v>751.29999999999984</v>
      </c>
      <c r="J28" s="37">
        <v>760.3</v>
      </c>
      <c r="K28" s="28">
        <v>742.3</v>
      </c>
      <c r="L28" s="28">
        <v>723.4</v>
      </c>
      <c r="M28" s="28">
        <v>5.0245499999999996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3490.6</v>
      </c>
      <c r="D29" s="37">
        <v>3485.2333333333331</v>
      </c>
      <c r="E29" s="37">
        <v>3450.5166666666664</v>
      </c>
      <c r="F29" s="37">
        <v>3410.4333333333334</v>
      </c>
      <c r="G29" s="37">
        <v>3375.7166666666667</v>
      </c>
      <c r="H29" s="37">
        <v>3525.3166666666662</v>
      </c>
      <c r="I29" s="37">
        <v>3560.0333333333324</v>
      </c>
      <c r="J29" s="37">
        <v>3600.1166666666659</v>
      </c>
      <c r="K29" s="28">
        <v>3519.95</v>
      </c>
      <c r="L29" s="28">
        <v>3445.15</v>
      </c>
      <c r="M29" s="28">
        <v>0.50575000000000003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615.6</v>
      </c>
      <c r="D30" s="37">
        <v>616.54999999999995</v>
      </c>
      <c r="E30" s="37">
        <v>608.09999999999991</v>
      </c>
      <c r="F30" s="37">
        <v>600.59999999999991</v>
      </c>
      <c r="G30" s="37">
        <v>592.14999999999986</v>
      </c>
      <c r="H30" s="37">
        <v>624.04999999999995</v>
      </c>
      <c r="I30" s="37">
        <v>632.5</v>
      </c>
      <c r="J30" s="37">
        <v>640</v>
      </c>
      <c r="K30" s="28">
        <v>625</v>
      </c>
      <c r="L30" s="28">
        <v>609.04999999999995</v>
      </c>
      <c r="M30" s="28">
        <v>7.1940400000000002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376.3</v>
      </c>
      <c r="D31" s="37">
        <v>378.55</v>
      </c>
      <c r="E31" s="37">
        <v>371</v>
      </c>
      <c r="F31" s="37">
        <v>365.7</v>
      </c>
      <c r="G31" s="37">
        <v>358.15</v>
      </c>
      <c r="H31" s="37">
        <v>383.85</v>
      </c>
      <c r="I31" s="37">
        <v>391.40000000000009</v>
      </c>
      <c r="J31" s="37">
        <v>396.70000000000005</v>
      </c>
      <c r="K31" s="28">
        <v>386.1</v>
      </c>
      <c r="L31" s="28">
        <v>373.25</v>
      </c>
      <c r="M31" s="28">
        <v>20.89451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4399.5</v>
      </c>
      <c r="D32" s="37">
        <v>4436.4000000000005</v>
      </c>
      <c r="E32" s="37">
        <v>4343.1000000000013</v>
      </c>
      <c r="F32" s="37">
        <v>4286.7000000000007</v>
      </c>
      <c r="G32" s="37">
        <v>4193.4000000000015</v>
      </c>
      <c r="H32" s="37">
        <v>4492.8000000000011</v>
      </c>
      <c r="I32" s="37">
        <v>4586.1000000000004</v>
      </c>
      <c r="J32" s="37">
        <v>4642.5000000000009</v>
      </c>
      <c r="K32" s="28">
        <v>4529.7</v>
      </c>
      <c r="L32" s="28">
        <v>4380</v>
      </c>
      <c r="M32" s="28">
        <v>6.2886899999999999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224.95</v>
      </c>
      <c r="D33" s="37">
        <v>224.4</v>
      </c>
      <c r="E33" s="37">
        <v>221.55</v>
      </c>
      <c r="F33" s="37">
        <v>218.15</v>
      </c>
      <c r="G33" s="37">
        <v>215.3</v>
      </c>
      <c r="H33" s="37">
        <v>227.8</v>
      </c>
      <c r="I33" s="37">
        <v>230.64999999999998</v>
      </c>
      <c r="J33" s="37">
        <v>234.05</v>
      </c>
      <c r="K33" s="28">
        <v>227.25</v>
      </c>
      <c r="L33" s="28">
        <v>221</v>
      </c>
      <c r="M33" s="28">
        <v>24.05339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134</v>
      </c>
      <c r="D34" s="37">
        <v>134.9</v>
      </c>
      <c r="E34" s="37">
        <v>132.5</v>
      </c>
      <c r="F34" s="37">
        <v>131</v>
      </c>
      <c r="G34" s="37">
        <v>128.6</v>
      </c>
      <c r="H34" s="37">
        <v>136.4</v>
      </c>
      <c r="I34" s="37">
        <v>138.80000000000004</v>
      </c>
      <c r="J34" s="37">
        <v>140.30000000000001</v>
      </c>
      <c r="K34" s="28">
        <v>137.30000000000001</v>
      </c>
      <c r="L34" s="28">
        <v>133.4</v>
      </c>
      <c r="M34" s="28">
        <v>122.72920999999999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3216.35</v>
      </c>
      <c r="D35" s="37">
        <v>3202.0166666666664</v>
      </c>
      <c r="E35" s="37">
        <v>3180.5333333333328</v>
      </c>
      <c r="F35" s="37">
        <v>3144.7166666666662</v>
      </c>
      <c r="G35" s="37">
        <v>3123.2333333333327</v>
      </c>
      <c r="H35" s="37">
        <v>3237.833333333333</v>
      </c>
      <c r="I35" s="37">
        <v>3259.3166666666666</v>
      </c>
      <c r="J35" s="37">
        <v>3295.1333333333332</v>
      </c>
      <c r="K35" s="28">
        <v>3223.5</v>
      </c>
      <c r="L35" s="28">
        <v>3166.2</v>
      </c>
      <c r="M35" s="28">
        <v>7.9920600000000004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2120.15</v>
      </c>
      <c r="D36" s="37">
        <v>2109.9666666666667</v>
      </c>
      <c r="E36" s="37">
        <v>2085.1833333333334</v>
      </c>
      <c r="F36" s="37">
        <v>2050.2166666666667</v>
      </c>
      <c r="G36" s="37">
        <v>2025.4333333333334</v>
      </c>
      <c r="H36" s="37">
        <v>2144.9333333333334</v>
      </c>
      <c r="I36" s="37">
        <v>2169.7166666666672</v>
      </c>
      <c r="J36" s="37">
        <v>2204.6833333333334</v>
      </c>
      <c r="K36" s="28">
        <v>2134.75</v>
      </c>
      <c r="L36" s="28">
        <v>2075</v>
      </c>
      <c r="M36" s="28">
        <v>3.4251800000000001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650.1</v>
      </c>
      <c r="D37" s="37">
        <v>650.38333333333333</v>
      </c>
      <c r="E37" s="37">
        <v>642.81666666666661</v>
      </c>
      <c r="F37" s="37">
        <v>635.5333333333333</v>
      </c>
      <c r="G37" s="37">
        <v>627.96666666666658</v>
      </c>
      <c r="H37" s="37">
        <v>657.66666666666663</v>
      </c>
      <c r="I37" s="37">
        <v>665.23333333333346</v>
      </c>
      <c r="J37" s="37">
        <v>672.51666666666665</v>
      </c>
      <c r="K37" s="28">
        <v>657.95</v>
      </c>
      <c r="L37" s="28">
        <v>643.1</v>
      </c>
      <c r="M37" s="28">
        <v>8.2759400000000003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4015</v>
      </c>
      <c r="D38" s="37">
        <v>4046.3166666666671</v>
      </c>
      <c r="E38" s="37">
        <v>3963.6833333333343</v>
      </c>
      <c r="F38" s="37">
        <v>3912.3666666666672</v>
      </c>
      <c r="G38" s="37">
        <v>3829.7333333333345</v>
      </c>
      <c r="H38" s="37">
        <v>4097.6333333333341</v>
      </c>
      <c r="I38" s="37">
        <v>4180.2666666666664</v>
      </c>
      <c r="J38" s="37">
        <v>4231.5833333333339</v>
      </c>
      <c r="K38" s="28">
        <v>4128.95</v>
      </c>
      <c r="L38" s="28">
        <v>3995</v>
      </c>
      <c r="M38" s="28">
        <v>4.56874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798.55</v>
      </c>
      <c r="D39" s="37">
        <v>791.9</v>
      </c>
      <c r="E39" s="37">
        <v>782.8</v>
      </c>
      <c r="F39" s="37">
        <v>767.05</v>
      </c>
      <c r="G39" s="37">
        <v>757.94999999999993</v>
      </c>
      <c r="H39" s="37">
        <v>807.65</v>
      </c>
      <c r="I39" s="37">
        <v>816.75000000000011</v>
      </c>
      <c r="J39" s="37">
        <v>832.5</v>
      </c>
      <c r="K39" s="28">
        <v>801</v>
      </c>
      <c r="L39" s="28">
        <v>776.15</v>
      </c>
      <c r="M39" s="28">
        <v>123.0067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3458.65</v>
      </c>
      <c r="D40" s="37">
        <v>3472.5</v>
      </c>
      <c r="E40" s="37">
        <v>3432.05</v>
      </c>
      <c r="F40" s="37">
        <v>3405.4500000000003</v>
      </c>
      <c r="G40" s="37">
        <v>3365.0000000000005</v>
      </c>
      <c r="H40" s="37">
        <v>3499.1</v>
      </c>
      <c r="I40" s="37">
        <v>3539.5499999999997</v>
      </c>
      <c r="J40" s="37">
        <v>3566.1499999999996</v>
      </c>
      <c r="K40" s="28">
        <v>3512.95</v>
      </c>
      <c r="L40" s="28">
        <v>3445.9</v>
      </c>
      <c r="M40" s="28">
        <v>3.9749300000000001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7055</v>
      </c>
      <c r="D41" s="37">
        <v>7038.9000000000005</v>
      </c>
      <c r="E41" s="37">
        <v>6930.8000000000011</v>
      </c>
      <c r="F41" s="37">
        <v>6806.6</v>
      </c>
      <c r="G41" s="37">
        <v>6698.5000000000009</v>
      </c>
      <c r="H41" s="37">
        <v>7163.1000000000013</v>
      </c>
      <c r="I41" s="37">
        <v>7271.2000000000016</v>
      </c>
      <c r="J41" s="37">
        <v>7395.4000000000015</v>
      </c>
      <c r="K41" s="28">
        <v>7147</v>
      </c>
      <c r="L41" s="28">
        <v>6914.7</v>
      </c>
      <c r="M41" s="28">
        <v>16.405419999999999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15989.15</v>
      </c>
      <c r="D42" s="37">
        <v>15942.983333333332</v>
      </c>
      <c r="E42" s="37">
        <v>15766.166666666664</v>
      </c>
      <c r="F42" s="37">
        <v>15543.183333333332</v>
      </c>
      <c r="G42" s="37">
        <v>15366.366666666665</v>
      </c>
      <c r="H42" s="37">
        <v>16165.966666666664</v>
      </c>
      <c r="I42" s="37">
        <v>16342.783333333333</v>
      </c>
      <c r="J42" s="37">
        <v>16565.766666666663</v>
      </c>
      <c r="K42" s="28">
        <v>16119.8</v>
      </c>
      <c r="L42" s="28">
        <v>15720</v>
      </c>
      <c r="M42" s="28">
        <v>4.1037299999999997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5173.1499999999996</v>
      </c>
      <c r="D43" s="37">
        <v>5151.916666666667</v>
      </c>
      <c r="E43" s="37">
        <v>5105.2833333333338</v>
      </c>
      <c r="F43" s="37">
        <v>5037.416666666667</v>
      </c>
      <c r="G43" s="37">
        <v>4990.7833333333338</v>
      </c>
      <c r="H43" s="37">
        <v>5219.7833333333338</v>
      </c>
      <c r="I43" s="37">
        <v>5266.416666666667</v>
      </c>
      <c r="J43" s="37">
        <v>5334.2833333333338</v>
      </c>
      <c r="K43" s="28">
        <v>5198.55</v>
      </c>
      <c r="L43" s="28">
        <v>5084.05</v>
      </c>
      <c r="M43" s="28">
        <v>0.15654999999999999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2246.15</v>
      </c>
      <c r="D44" s="37">
        <v>2250.2666666666669</v>
      </c>
      <c r="E44" s="37">
        <v>2220.6333333333337</v>
      </c>
      <c r="F44" s="37">
        <v>2195.1166666666668</v>
      </c>
      <c r="G44" s="37">
        <v>2165.4833333333336</v>
      </c>
      <c r="H44" s="37">
        <v>2275.7833333333338</v>
      </c>
      <c r="I44" s="37">
        <v>2305.416666666667</v>
      </c>
      <c r="J44" s="37">
        <v>2330.9333333333338</v>
      </c>
      <c r="K44" s="28">
        <v>2279.9</v>
      </c>
      <c r="L44" s="28">
        <v>2224.75</v>
      </c>
      <c r="M44" s="28">
        <v>0.95043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319.14999999999998</v>
      </c>
      <c r="D45" s="37">
        <v>319.96666666666664</v>
      </c>
      <c r="E45" s="37">
        <v>314.18333333333328</v>
      </c>
      <c r="F45" s="37">
        <v>309.21666666666664</v>
      </c>
      <c r="G45" s="37">
        <v>303.43333333333328</v>
      </c>
      <c r="H45" s="37">
        <v>324.93333333333328</v>
      </c>
      <c r="I45" s="37">
        <v>330.7166666666667</v>
      </c>
      <c r="J45" s="37">
        <v>335.68333333333328</v>
      </c>
      <c r="K45" s="28">
        <v>325.75</v>
      </c>
      <c r="L45" s="28">
        <v>315</v>
      </c>
      <c r="M45" s="28">
        <v>46.764580000000002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117.95</v>
      </c>
      <c r="D46" s="37">
        <v>115.91666666666667</v>
      </c>
      <c r="E46" s="37">
        <v>113.53333333333335</v>
      </c>
      <c r="F46" s="37">
        <v>109.11666666666667</v>
      </c>
      <c r="G46" s="37">
        <v>106.73333333333335</v>
      </c>
      <c r="H46" s="37">
        <v>120.33333333333334</v>
      </c>
      <c r="I46" s="37">
        <v>122.71666666666667</v>
      </c>
      <c r="J46" s="37">
        <v>127.13333333333334</v>
      </c>
      <c r="K46" s="28">
        <v>118.3</v>
      </c>
      <c r="L46" s="28">
        <v>111.5</v>
      </c>
      <c r="M46" s="28">
        <v>1153.8000400000001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57.35</v>
      </c>
      <c r="D47" s="37">
        <v>57.216666666666661</v>
      </c>
      <c r="E47" s="37">
        <v>55.933333333333323</v>
      </c>
      <c r="F47" s="37">
        <v>54.516666666666659</v>
      </c>
      <c r="G47" s="37">
        <v>53.23333333333332</v>
      </c>
      <c r="H47" s="37">
        <v>58.633333333333326</v>
      </c>
      <c r="I47" s="37">
        <v>59.916666666666671</v>
      </c>
      <c r="J47" s="37">
        <v>61.333333333333329</v>
      </c>
      <c r="K47" s="28">
        <v>58.5</v>
      </c>
      <c r="L47" s="28">
        <v>55.8</v>
      </c>
      <c r="M47" s="28">
        <v>122.14209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1885.45</v>
      </c>
      <c r="D48" s="37">
        <v>1895.7333333333336</v>
      </c>
      <c r="E48" s="37">
        <v>1849.8166666666671</v>
      </c>
      <c r="F48" s="37">
        <v>1814.1833333333334</v>
      </c>
      <c r="G48" s="37">
        <v>1768.2666666666669</v>
      </c>
      <c r="H48" s="37">
        <v>1931.3666666666672</v>
      </c>
      <c r="I48" s="37">
        <v>1977.2833333333338</v>
      </c>
      <c r="J48" s="37">
        <v>2012.9166666666674</v>
      </c>
      <c r="K48" s="28">
        <v>1941.65</v>
      </c>
      <c r="L48" s="28">
        <v>1860.1</v>
      </c>
      <c r="M48" s="28">
        <v>3.34836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718.4</v>
      </c>
      <c r="D49" s="37">
        <v>719.51666666666677</v>
      </c>
      <c r="E49" s="37">
        <v>713.43333333333351</v>
      </c>
      <c r="F49" s="37">
        <v>708.4666666666667</v>
      </c>
      <c r="G49" s="37">
        <v>702.38333333333344</v>
      </c>
      <c r="H49" s="37">
        <v>724.48333333333358</v>
      </c>
      <c r="I49" s="37">
        <v>730.56666666666683</v>
      </c>
      <c r="J49" s="37">
        <v>735.53333333333364</v>
      </c>
      <c r="K49" s="28">
        <v>725.6</v>
      </c>
      <c r="L49" s="28">
        <v>714.55</v>
      </c>
      <c r="M49" s="28">
        <v>2.44699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199.5</v>
      </c>
      <c r="D50" s="37">
        <v>199.93333333333331</v>
      </c>
      <c r="E50" s="37">
        <v>195.96666666666661</v>
      </c>
      <c r="F50" s="37">
        <v>192.43333333333331</v>
      </c>
      <c r="G50" s="37">
        <v>188.46666666666661</v>
      </c>
      <c r="H50" s="37">
        <v>203.46666666666661</v>
      </c>
      <c r="I50" s="37">
        <v>207.43333333333331</v>
      </c>
      <c r="J50" s="37">
        <v>210.96666666666661</v>
      </c>
      <c r="K50" s="28">
        <v>203.9</v>
      </c>
      <c r="L50" s="28">
        <v>196.4</v>
      </c>
      <c r="M50" s="28">
        <v>87.596260000000001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723.4</v>
      </c>
      <c r="D51" s="37">
        <v>725.76666666666677</v>
      </c>
      <c r="E51" s="37">
        <v>711.63333333333355</v>
      </c>
      <c r="F51" s="37">
        <v>699.86666666666679</v>
      </c>
      <c r="G51" s="37">
        <v>685.73333333333358</v>
      </c>
      <c r="H51" s="37">
        <v>737.53333333333353</v>
      </c>
      <c r="I51" s="37">
        <v>751.66666666666674</v>
      </c>
      <c r="J51" s="37">
        <v>763.43333333333351</v>
      </c>
      <c r="K51" s="28">
        <v>739.9</v>
      </c>
      <c r="L51" s="28">
        <v>714</v>
      </c>
      <c r="M51" s="28">
        <v>16.109749999999998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55.75</v>
      </c>
      <c r="D52" s="37">
        <v>56.316666666666663</v>
      </c>
      <c r="E52" s="37">
        <v>54.633333333333326</v>
      </c>
      <c r="F52" s="37">
        <v>53.516666666666666</v>
      </c>
      <c r="G52" s="37">
        <v>51.833333333333329</v>
      </c>
      <c r="H52" s="37">
        <v>57.433333333333323</v>
      </c>
      <c r="I52" s="37">
        <v>59.11666666666666</v>
      </c>
      <c r="J52" s="37">
        <v>60.23333333333332</v>
      </c>
      <c r="K52" s="28">
        <v>58</v>
      </c>
      <c r="L52" s="28">
        <v>55.2</v>
      </c>
      <c r="M52" s="28">
        <v>417.44108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377.4</v>
      </c>
      <c r="D53" s="37">
        <v>375.51666666666665</v>
      </c>
      <c r="E53" s="37">
        <v>372.5333333333333</v>
      </c>
      <c r="F53" s="37">
        <v>367.66666666666663</v>
      </c>
      <c r="G53" s="37">
        <v>364.68333333333328</v>
      </c>
      <c r="H53" s="37">
        <v>380.38333333333333</v>
      </c>
      <c r="I53" s="37">
        <v>383.36666666666667</v>
      </c>
      <c r="J53" s="37">
        <v>388.23333333333335</v>
      </c>
      <c r="K53" s="28">
        <v>378.5</v>
      </c>
      <c r="L53" s="28">
        <v>370.65</v>
      </c>
      <c r="M53" s="28">
        <v>34.54806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708.9</v>
      </c>
      <c r="D54" s="37">
        <v>708.19999999999993</v>
      </c>
      <c r="E54" s="37">
        <v>701.69999999999982</v>
      </c>
      <c r="F54" s="37">
        <v>694.49999999999989</v>
      </c>
      <c r="G54" s="37">
        <v>687.99999999999977</v>
      </c>
      <c r="H54" s="37">
        <v>715.39999999999986</v>
      </c>
      <c r="I54" s="37">
        <v>721.90000000000009</v>
      </c>
      <c r="J54" s="37">
        <v>729.09999999999991</v>
      </c>
      <c r="K54" s="28">
        <v>714.7</v>
      </c>
      <c r="L54" s="28">
        <v>701</v>
      </c>
      <c r="M54" s="28">
        <v>71.676839999999999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404.6</v>
      </c>
      <c r="D55" s="37">
        <v>405</v>
      </c>
      <c r="E55" s="37">
        <v>399.3</v>
      </c>
      <c r="F55" s="37">
        <v>394</v>
      </c>
      <c r="G55" s="37">
        <v>388.3</v>
      </c>
      <c r="H55" s="37">
        <v>410.3</v>
      </c>
      <c r="I55" s="37">
        <v>416.00000000000006</v>
      </c>
      <c r="J55" s="37">
        <v>421.3</v>
      </c>
      <c r="K55" s="28">
        <v>410.7</v>
      </c>
      <c r="L55" s="28">
        <v>399.7</v>
      </c>
      <c r="M55" s="28">
        <v>77.613960000000006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16058.35</v>
      </c>
      <c r="D56" s="37">
        <v>16079.450000000003</v>
      </c>
      <c r="E56" s="37">
        <v>15938.950000000004</v>
      </c>
      <c r="F56" s="37">
        <v>15819.550000000001</v>
      </c>
      <c r="G56" s="37">
        <v>15679.050000000003</v>
      </c>
      <c r="H56" s="37">
        <v>16198.850000000006</v>
      </c>
      <c r="I56" s="37">
        <v>16339.350000000002</v>
      </c>
      <c r="J56" s="37">
        <v>16458.750000000007</v>
      </c>
      <c r="K56" s="28">
        <v>16219.95</v>
      </c>
      <c r="L56" s="28">
        <v>15960.05</v>
      </c>
      <c r="M56" s="28">
        <v>0.13313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3473.45</v>
      </c>
      <c r="D57" s="37">
        <v>3460.6166666666668</v>
      </c>
      <c r="E57" s="37">
        <v>3431.2333333333336</v>
      </c>
      <c r="F57" s="37">
        <v>3389.0166666666669</v>
      </c>
      <c r="G57" s="37">
        <v>3359.6333333333337</v>
      </c>
      <c r="H57" s="37">
        <v>3502.8333333333335</v>
      </c>
      <c r="I57" s="37">
        <v>3532.2166666666667</v>
      </c>
      <c r="J57" s="37">
        <v>3574.4333333333334</v>
      </c>
      <c r="K57" s="28">
        <v>3490</v>
      </c>
      <c r="L57" s="28">
        <v>3418.4</v>
      </c>
      <c r="M57" s="28">
        <v>3.63856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400.75</v>
      </c>
      <c r="D58" s="37">
        <v>399.41666666666669</v>
      </c>
      <c r="E58" s="37">
        <v>394.98333333333335</v>
      </c>
      <c r="F58" s="37">
        <v>389.21666666666664</v>
      </c>
      <c r="G58" s="37">
        <v>384.7833333333333</v>
      </c>
      <c r="H58" s="37">
        <v>405.18333333333339</v>
      </c>
      <c r="I58" s="37">
        <v>409.61666666666667</v>
      </c>
      <c r="J58" s="37">
        <v>415.38333333333344</v>
      </c>
      <c r="K58" s="28">
        <v>403.85</v>
      </c>
      <c r="L58" s="28">
        <v>393.65</v>
      </c>
      <c r="M58" s="28">
        <v>14.255549999999999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260.7</v>
      </c>
      <c r="D59" s="37">
        <v>258.65000000000003</v>
      </c>
      <c r="E59" s="37">
        <v>253.85000000000008</v>
      </c>
      <c r="F59" s="37">
        <v>247.00000000000006</v>
      </c>
      <c r="G59" s="37">
        <v>242.2000000000001</v>
      </c>
      <c r="H59" s="37">
        <v>265.50000000000006</v>
      </c>
      <c r="I59" s="37">
        <v>270.3</v>
      </c>
      <c r="J59" s="37">
        <v>277.15000000000003</v>
      </c>
      <c r="K59" s="28">
        <v>263.45</v>
      </c>
      <c r="L59" s="28">
        <v>251.8</v>
      </c>
      <c r="M59" s="28">
        <v>154.01071999999999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123.1</v>
      </c>
      <c r="D60" s="37">
        <v>123.53333333333335</v>
      </c>
      <c r="E60" s="37">
        <v>120.61666666666669</v>
      </c>
      <c r="F60" s="37">
        <v>118.13333333333334</v>
      </c>
      <c r="G60" s="37">
        <v>115.21666666666668</v>
      </c>
      <c r="H60" s="37">
        <v>126.01666666666669</v>
      </c>
      <c r="I60" s="37">
        <v>128.93333333333334</v>
      </c>
      <c r="J60" s="37">
        <v>131.41666666666669</v>
      </c>
      <c r="K60" s="28">
        <v>126.45</v>
      </c>
      <c r="L60" s="28">
        <v>121.05</v>
      </c>
      <c r="M60" s="28">
        <v>15.684939999999999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657.5</v>
      </c>
      <c r="D61" s="37">
        <v>656.36666666666667</v>
      </c>
      <c r="E61" s="37">
        <v>645.38333333333333</v>
      </c>
      <c r="F61" s="37">
        <v>633.26666666666665</v>
      </c>
      <c r="G61" s="37">
        <v>622.2833333333333</v>
      </c>
      <c r="H61" s="37">
        <v>668.48333333333335</v>
      </c>
      <c r="I61" s="37">
        <v>679.4666666666667</v>
      </c>
      <c r="J61" s="37">
        <v>691.58333333333337</v>
      </c>
      <c r="K61" s="28">
        <v>667.35</v>
      </c>
      <c r="L61" s="28">
        <v>644.25</v>
      </c>
      <c r="M61" s="28">
        <v>26.305250000000001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948.05</v>
      </c>
      <c r="D62" s="37">
        <v>943.38333333333333</v>
      </c>
      <c r="E62" s="37">
        <v>935.76666666666665</v>
      </c>
      <c r="F62" s="37">
        <v>923.48333333333335</v>
      </c>
      <c r="G62" s="37">
        <v>915.86666666666667</v>
      </c>
      <c r="H62" s="37">
        <v>955.66666666666663</v>
      </c>
      <c r="I62" s="37">
        <v>963.28333333333319</v>
      </c>
      <c r="J62" s="37">
        <v>975.56666666666661</v>
      </c>
      <c r="K62" s="28">
        <v>951</v>
      </c>
      <c r="L62" s="28">
        <v>931.1</v>
      </c>
      <c r="M62" s="28">
        <v>18.120349999999998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139.19999999999999</v>
      </c>
      <c r="D63" s="37">
        <v>139.06666666666669</v>
      </c>
      <c r="E63" s="37">
        <v>136.73333333333338</v>
      </c>
      <c r="F63" s="37">
        <v>134.26666666666668</v>
      </c>
      <c r="G63" s="37">
        <v>131.93333333333337</v>
      </c>
      <c r="H63" s="37">
        <v>141.53333333333339</v>
      </c>
      <c r="I63" s="37">
        <v>143.8666666666667</v>
      </c>
      <c r="J63" s="37">
        <v>146.3333333333334</v>
      </c>
      <c r="K63" s="28">
        <v>141.4</v>
      </c>
      <c r="L63" s="28">
        <v>136.6</v>
      </c>
      <c r="M63" s="28">
        <v>45.255200000000002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159.94999999999999</v>
      </c>
      <c r="D64" s="37">
        <v>160.26666666666665</v>
      </c>
      <c r="E64" s="37">
        <v>158.0333333333333</v>
      </c>
      <c r="F64" s="37">
        <v>156.11666666666665</v>
      </c>
      <c r="G64" s="37">
        <v>153.8833333333333</v>
      </c>
      <c r="H64" s="37">
        <v>162.18333333333331</v>
      </c>
      <c r="I64" s="37">
        <v>164.41666666666666</v>
      </c>
      <c r="J64" s="37">
        <v>166.33333333333331</v>
      </c>
      <c r="K64" s="28">
        <v>162.5</v>
      </c>
      <c r="L64" s="28">
        <v>158.35</v>
      </c>
      <c r="M64" s="28">
        <v>141.58927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4581.3999999999996</v>
      </c>
      <c r="D65" s="37">
        <v>4614.4666666666662</v>
      </c>
      <c r="E65" s="37">
        <v>4511.9333333333325</v>
      </c>
      <c r="F65" s="37">
        <v>4442.4666666666662</v>
      </c>
      <c r="G65" s="37">
        <v>4339.9333333333325</v>
      </c>
      <c r="H65" s="37">
        <v>4683.9333333333325</v>
      </c>
      <c r="I65" s="37">
        <v>4786.4666666666672</v>
      </c>
      <c r="J65" s="37">
        <v>4855.9333333333325</v>
      </c>
      <c r="K65" s="28">
        <v>4717</v>
      </c>
      <c r="L65" s="28">
        <v>4545</v>
      </c>
      <c r="M65" s="28">
        <v>2.7666900000000001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1438.6</v>
      </c>
      <c r="D66" s="37">
        <v>1438.1833333333334</v>
      </c>
      <c r="E66" s="37">
        <v>1431.4666666666667</v>
      </c>
      <c r="F66" s="37">
        <v>1424.3333333333333</v>
      </c>
      <c r="G66" s="37">
        <v>1417.6166666666666</v>
      </c>
      <c r="H66" s="37">
        <v>1445.3166666666668</v>
      </c>
      <c r="I66" s="37">
        <v>1452.0333333333335</v>
      </c>
      <c r="J66" s="37">
        <v>1459.166666666667</v>
      </c>
      <c r="K66" s="28">
        <v>1444.9</v>
      </c>
      <c r="L66" s="28">
        <v>1431.05</v>
      </c>
      <c r="M66" s="28">
        <v>1.8008599999999999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615.6</v>
      </c>
      <c r="D67" s="37">
        <v>620.51666666666665</v>
      </c>
      <c r="E67" s="37">
        <v>608.13333333333333</v>
      </c>
      <c r="F67" s="37">
        <v>600.66666666666663</v>
      </c>
      <c r="G67" s="37">
        <v>588.2833333333333</v>
      </c>
      <c r="H67" s="37">
        <v>627.98333333333335</v>
      </c>
      <c r="I67" s="37">
        <v>640.36666666666656</v>
      </c>
      <c r="J67" s="37">
        <v>647.83333333333337</v>
      </c>
      <c r="K67" s="28">
        <v>632.9</v>
      </c>
      <c r="L67" s="28">
        <v>613.04999999999995</v>
      </c>
      <c r="M67" s="28">
        <v>11.82518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804.35</v>
      </c>
      <c r="D68" s="37">
        <v>804.41666666666663</v>
      </c>
      <c r="E68" s="37">
        <v>793.88333333333321</v>
      </c>
      <c r="F68" s="37">
        <v>783.41666666666663</v>
      </c>
      <c r="G68" s="37">
        <v>772.88333333333321</v>
      </c>
      <c r="H68" s="37">
        <v>814.88333333333321</v>
      </c>
      <c r="I68" s="37">
        <v>825.41666666666674</v>
      </c>
      <c r="J68" s="37">
        <v>835.88333333333321</v>
      </c>
      <c r="K68" s="28">
        <v>814.95</v>
      </c>
      <c r="L68" s="28">
        <v>793.95</v>
      </c>
      <c r="M68" s="28">
        <v>4.5339499999999999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406.2</v>
      </c>
      <c r="D69" s="37">
        <v>407.2833333333333</v>
      </c>
      <c r="E69" s="37">
        <v>403.26666666666659</v>
      </c>
      <c r="F69" s="37">
        <v>400.33333333333331</v>
      </c>
      <c r="G69" s="37">
        <v>396.31666666666661</v>
      </c>
      <c r="H69" s="37">
        <v>410.21666666666658</v>
      </c>
      <c r="I69" s="37">
        <v>414.23333333333323</v>
      </c>
      <c r="J69" s="37">
        <v>417.16666666666657</v>
      </c>
      <c r="K69" s="28">
        <v>411.3</v>
      </c>
      <c r="L69" s="28">
        <v>404.35</v>
      </c>
      <c r="M69" s="28">
        <v>8.4959900000000008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907.85</v>
      </c>
      <c r="D70" s="37">
        <v>908.25</v>
      </c>
      <c r="E70" s="37">
        <v>898.35</v>
      </c>
      <c r="F70" s="37">
        <v>888.85</v>
      </c>
      <c r="G70" s="37">
        <v>878.95</v>
      </c>
      <c r="H70" s="37">
        <v>917.75</v>
      </c>
      <c r="I70" s="37">
        <v>927.65000000000009</v>
      </c>
      <c r="J70" s="37">
        <v>937.15</v>
      </c>
      <c r="K70" s="28">
        <v>918.15</v>
      </c>
      <c r="L70" s="28">
        <v>898.75</v>
      </c>
      <c r="M70" s="28">
        <v>2.5205000000000002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384.55</v>
      </c>
      <c r="D71" s="37">
        <v>384.2833333333333</v>
      </c>
      <c r="E71" s="37">
        <v>376.66666666666663</v>
      </c>
      <c r="F71" s="37">
        <v>368.7833333333333</v>
      </c>
      <c r="G71" s="37">
        <v>361.16666666666663</v>
      </c>
      <c r="H71" s="37">
        <v>392.16666666666663</v>
      </c>
      <c r="I71" s="37">
        <v>399.7833333333333</v>
      </c>
      <c r="J71" s="37">
        <v>407.66666666666663</v>
      </c>
      <c r="K71" s="28">
        <v>391.9</v>
      </c>
      <c r="L71" s="28">
        <v>376.4</v>
      </c>
      <c r="M71" s="28">
        <v>50.112200000000001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562.25</v>
      </c>
      <c r="D72" s="37">
        <v>564.4666666666667</v>
      </c>
      <c r="E72" s="37">
        <v>559.03333333333342</v>
      </c>
      <c r="F72" s="37">
        <v>555.81666666666672</v>
      </c>
      <c r="G72" s="37">
        <v>550.38333333333344</v>
      </c>
      <c r="H72" s="37">
        <v>567.68333333333339</v>
      </c>
      <c r="I72" s="37">
        <v>573.11666666666679</v>
      </c>
      <c r="J72" s="37">
        <v>576.33333333333337</v>
      </c>
      <c r="K72" s="28">
        <v>569.9</v>
      </c>
      <c r="L72" s="28">
        <v>561.25</v>
      </c>
      <c r="M72" s="28">
        <v>8.2039799999999996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1939.95</v>
      </c>
      <c r="D73" s="37">
        <v>1963.3166666666666</v>
      </c>
      <c r="E73" s="37">
        <v>1911.6333333333332</v>
      </c>
      <c r="F73" s="37">
        <v>1883.3166666666666</v>
      </c>
      <c r="G73" s="37">
        <v>1831.6333333333332</v>
      </c>
      <c r="H73" s="37">
        <v>1991.6333333333332</v>
      </c>
      <c r="I73" s="37">
        <v>2043.3166666666666</v>
      </c>
      <c r="J73" s="37">
        <v>2071.6333333333332</v>
      </c>
      <c r="K73" s="28">
        <v>2015</v>
      </c>
      <c r="L73" s="28">
        <v>1935</v>
      </c>
      <c r="M73" s="28">
        <v>1.52058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2320.6999999999998</v>
      </c>
      <c r="D74" s="37">
        <v>2315.8833333333337</v>
      </c>
      <c r="E74" s="37">
        <v>2266.6166666666672</v>
      </c>
      <c r="F74" s="37">
        <v>2212.5333333333338</v>
      </c>
      <c r="G74" s="37">
        <v>2163.2666666666673</v>
      </c>
      <c r="H74" s="37">
        <v>2369.9666666666672</v>
      </c>
      <c r="I74" s="37">
        <v>2419.2333333333336</v>
      </c>
      <c r="J74" s="37">
        <v>2473.3166666666671</v>
      </c>
      <c r="K74" s="28">
        <v>2365.15</v>
      </c>
      <c r="L74" s="28">
        <v>2261.8000000000002</v>
      </c>
      <c r="M74" s="28">
        <v>5.9560300000000002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149.94999999999999</v>
      </c>
      <c r="D75" s="37">
        <v>151.75</v>
      </c>
      <c r="E75" s="37">
        <v>145.25</v>
      </c>
      <c r="F75" s="37">
        <v>140.55000000000001</v>
      </c>
      <c r="G75" s="37">
        <v>134.05000000000001</v>
      </c>
      <c r="H75" s="37">
        <v>156.44999999999999</v>
      </c>
      <c r="I75" s="37">
        <v>162.94999999999999</v>
      </c>
      <c r="J75" s="37">
        <v>167.64999999999998</v>
      </c>
      <c r="K75" s="28">
        <v>158.25</v>
      </c>
      <c r="L75" s="28">
        <v>147.05000000000001</v>
      </c>
      <c r="M75" s="28">
        <v>77.152799999999999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4277.55</v>
      </c>
      <c r="D76" s="37">
        <v>4244.7333333333336</v>
      </c>
      <c r="E76" s="37">
        <v>4201.0666666666675</v>
      </c>
      <c r="F76" s="37">
        <v>4124.5833333333339</v>
      </c>
      <c r="G76" s="37">
        <v>4080.9166666666679</v>
      </c>
      <c r="H76" s="37">
        <v>4321.2166666666672</v>
      </c>
      <c r="I76" s="37">
        <v>4364.8833333333332</v>
      </c>
      <c r="J76" s="37">
        <v>4441.3666666666668</v>
      </c>
      <c r="K76" s="28">
        <v>4288.3999999999996</v>
      </c>
      <c r="L76" s="28">
        <v>4168.25</v>
      </c>
      <c r="M76" s="28">
        <v>4.3619500000000002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4312.8500000000004</v>
      </c>
      <c r="D77" s="37">
        <v>4338.2833333333338</v>
      </c>
      <c r="E77" s="37">
        <v>4232.5666666666675</v>
      </c>
      <c r="F77" s="37">
        <v>4152.2833333333338</v>
      </c>
      <c r="G77" s="37">
        <v>4046.5666666666675</v>
      </c>
      <c r="H77" s="37">
        <v>4418.5666666666675</v>
      </c>
      <c r="I77" s="37">
        <v>4524.2833333333328</v>
      </c>
      <c r="J77" s="37">
        <v>4604.5666666666675</v>
      </c>
      <c r="K77" s="28">
        <v>4444</v>
      </c>
      <c r="L77" s="28">
        <v>4258</v>
      </c>
      <c r="M77" s="28">
        <v>3.3952800000000001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2998.05</v>
      </c>
      <c r="D78" s="37">
        <v>3005.6666666666665</v>
      </c>
      <c r="E78" s="37">
        <v>2948.3833333333332</v>
      </c>
      <c r="F78" s="37">
        <v>2898.7166666666667</v>
      </c>
      <c r="G78" s="37">
        <v>2841.4333333333334</v>
      </c>
      <c r="H78" s="37">
        <v>3055.333333333333</v>
      </c>
      <c r="I78" s="37">
        <v>3112.6166666666668</v>
      </c>
      <c r="J78" s="37">
        <v>3162.2833333333328</v>
      </c>
      <c r="K78" s="28">
        <v>3062.95</v>
      </c>
      <c r="L78" s="28">
        <v>2956</v>
      </c>
      <c r="M78" s="28">
        <v>1.33342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4321.95</v>
      </c>
      <c r="D79" s="37">
        <v>4327.1166666666659</v>
      </c>
      <c r="E79" s="37">
        <v>4274.8833333333314</v>
      </c>
      <c r="F79" s="37">
        <v>4227.8166666666657</v>
      </c>
      <c r="G79" s="37">
        <v>4175.5833333333312</v>
      </c>
      <c r="H79" s="37">
        <v>4374.1833333333316</v>
      </c>
      <c r="I79" s="37">
        <v>4426.416666666667</v>
      </c>
      <c r="J79" s="37">
        <v>4473.4833333333318</v>
      </c>
      <c r="K79" s="28">
        <v>4379.3500000000004</v>
      </c>
      <c r="L79" s="28">
        <v>4280.05</v>
      </c>
      <c r="M79" s="28">
        <v>3.9640300000000002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2589.15</v>
      </c>
      <c r="D80" s="37">
        <v>2605.2833333333333</v>
      </c>
      <c r="E80" s="37">
        <v>2565.5666666666666</v>
      </c>
      <c r="F80" s="37">
        <v>2541.9833333333331</v>
      </c>
      <c r="G80" s="37">
        <v>2502.2666666666664</v>
      </c>
      <c r="H80" s="37">
        <v>2628.8666666666668</v>
      </c>
      <c r="I80" s="37">
        <v>2668.583333333333</v>
      </c>
      <c r="J80" s="37">
        <v>2692.166666666667</v>
      </c>
      <c r="K80" s="28">
        <v>2645</v>
      </c>
      <c r="L80" s="28">
        <v>2581.6999999999998</v>
      </c>
      <c r="M80" s="28">
        <v>3.8639100000000002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497.55</v>
      </c>
      <c r="D81" s="37">
        <v>498.7</v>
      </c>
      <c r="E81" s="37">
        <v>493.9</v>
      </c>
      <c r="F81" s="37">
        <v>490.25</v>
      </c>
      <c r="G81" s="37">
        <v>485.45</v>
      </c>
      <c r="H81" s="37">
        <v>502.34999999999997</v>
      </c>
      <c r="I81" s="37">
        <v>507.15000000000003</v>
      </c>
      <c r="J81" s="37">
        <v>510.79999999999995</v>
      </c>
      <c r="K81" s="28">
        <v>503.5</v>
      </c>
      <c r="L81" s="28">
        <v>495.05</v>
      </c>
      <c r="M81" s="28">
        <v>3.5365600000000001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1546.25</v>
      </c>
      <c r="D82" s="37">
        <v>1551.7666666666667</v>
      </c>
      <c r="E82" s="37">
        <v>1519.4833333333333</v>
      </c>
      <c r="F82" s="37">
        <v>1492.7166666666667</v>
      </c>
      <c r="G82" s="37">
        <v>1460.4333333333334</v>
      </c>
      <c r="H82" s="37">
        <v>1578.5333333333333</v>
      </c>
      <c r="I82" s="37">
        <v>1610.8166666666666</v>
      </c>
      <c r="J82" s="37">
        <v>1637.5833333333333</v>
      </c>
      <c r="K82" s="28">
        <v>1584.05</v>
      </c>
      <c r="L82" s="28">
        <v>1525</v>
      </c>
      <c r="M82" s="28">
        <v>0.73157000000000005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1841.05</v>
      </c>
      <c r="D83" s="37">
        <v>1836.9666666666665</v>
      </c>
      <c r="E83" s="37">
        <v>1824.083333333333</v>
      </c>
      <c r="F83" s="37">
        <v>1807.1166666666666</v>
      </c>
      <c r="G83" s="37">
        <v>1794.2333333333331</v>
      </c>
      <c r="H83" s="37">
        <v>1853.9333333333329</v>
      </c>
      <c r="I83" s="37">
        <v>1866.8166666666666</v>
      </c>
      <c r="J83" s="37">
        <v>1883.7833333333328</v>
      </c>
      <c r="K83" s="28">
        <v>1849.85</v>
      </c>
      <c r="L83" s="28">
        <v>1820</v>
      </c>
      <c r="M83" s="28">
        <v>12.1313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166.55</v>
      </c>
      <c r="D84" s="37">
        <v>167.01666666666668</v>
      </c>
      <c r="E84" s="37">
        <v>164.78333333333336</v>
      </c>
      <c r="F84" s="37">
        <v>163.01666666666668</v>
      </c>
      <c r="G84" s="37">
        <v>160.78333333333336</v>
      </c>
      <c r="H84" s="37">
        <v>168.78333333333336</v>
      </c>
      <c r="I84" s="37">
        <v>171.01666666666665</v>
      </c>
      <c r="J84" s="37">
        <v>172.78333333333336</v>
      </c>
      <c r="K84" s="28">
        <v>169.25</v>
      </c>
      <c r="L84" s="28">
        <v>165.25</v>
      </c>
      <c r="M84" s="28">
        <v>39.061459999999997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99</v>
      </c>
      <c r="D85" s="37">
        <v>98.683333333333337</v>
      </c>
      <c r="E85" s="37">
        <v>97.316666666666677</v>
      </c>
      <c r="F85" s="37">
        <v>95.63333333333334</v>
      </c>
      <c r="G85" s="37">
        <v>94.26666666666668</v>
      </c>
      <c r="H85" s="37">
        <v>100.36666666666667</v>
      </c>
      <c r="I85" s="37">
        <v>101.73333333333335</v>
      </c>
      <c r="J85" s="37">
        <v>103.41666666666667</v>
      </c>
      <c r="K85" s="28">
        <v>100.05</v>
      </c>
      <c r="L85" s="28">
        <v>97</v>
      </c>
      <c r="M85" s="28">
        <v>95.564279999999997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260.85000000000002</v>
      </c>
      <c r="D86" s="37">
        <v>261.5</v>
      </c>
      <c r="E86" s="37">
        <v>257.10000000000002</v>
      </c>
      <c r="F86" s="37">
        <v>253.35000000000002</v>
      </c>
      <c r="G86" s="37">
        <v>248.95000000000005</v>
      </c>
      <c r="H86" s="37">
        <v>265.25</v>
      </c>
      <c r="I86" s="37">
        <v>269.64999999999998</v>
      </c>
      <c r="J86" s="37">
        <v>273.39999999999998</v>
      </c>
      <c r="K86" s="28">
        <v>265.89999999999998</v>
      </c>
      <c r="L86" s="28">
        <v>257.75</v>
      </c>
      <c r="M86" s="28">
        <v>8.51145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144.30000000000001</v>
      </c>
      <c r="D87" s="37">
        <v>145.13333333333335</v>
      </c>
      <c r="E87" s="37">
        <v>141.4666666666667</v>
      </c>
      <c r="F87" s="37">
        <v>138.63333333333335</v>
      </c>
      <c r="G87" s="37">
        <v>134.9666666666667</v>
      </c>
      <c r="H87" s="37">
        <v>147.9666666666667</v>
      </c>
      <c r="I87" s="37">
        <v>151.63333333333338</v>
      </c>
      <c r="J87" s="37">
        <v>154.4666666666667</v>
      </c>
      <c r="K87" s="28">
        <v>148.80000000000001</v>
      </c>
      <c r="L87" s="28">
        <v>142.30000000000001</v>
      </c>
      <c r="M87" s="28">
        <v>120.55244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42.6</v>
      </c>
      <c r="D88" s="37">
        <v>42.25</v>
      </c>
      <c r="E88" s="37">
        <v>41.65</v>
      </c>
      <c r="F88" s="37">
        <v>40.699999999999996</v>
      </c>
      <c r="G88" s="37">
        <v>40.099999999999994</v>
      </c>
      <c r="H88" s="37">
        <v>43.2</v>
      </c>
      <c r="I88" s="37">
        <v>43.8</v>
      </c>
      <c r="J88" s="37">
        <v>44.750000000000007</v>
      </c>
      <c r="K88" s="28">
        <v>42.85</v>
      </c>
      <c r="L88" s="28">
        <v>41.3</v>
      </c>
      <c r="M88" s="28">
        <v>209.25821999999999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3467.35</v>
      </c>
      <c r="D89" s="37">
        <v>3446.9</v>
      </c>
      <c r="E89" s="37">
        <v>3393.8</v>
      </c>
      <c r="F89" s="37">
        <v>3320.25</v>
      </c>
      <c r="G89" s="37">
        <v>3267.15</v>
      </c>
      <c r="H89" s="37">
        <v>3520.4500000000003</v>
      </c>
      <c r="I89" s="37">
        <v>3573.5499999999997</v>
      </c>
      <c r="J89" s="37">
        <v>3647.1000000000004</v>
      </c>
      <c r="K89" s="28">
        <v>3500</v>
      </c>
      <c r="L89" s="28">
        <v>3373.35</v>
      </c>
      <c r="M89" s="28">
        <v>0.85738999999999999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484.95</v>
      </c>
      <c r="D90" s="37">
        <v>487</v>
      </c>
      <c r="E90" s="37">
        <v>480.05</v>
      </c>
      <c r="F90" s="37">
        <v>475.15000000000003</v>
      </c>
      <c r="G90" s="37">
        <v>468.20000000000005</v>
      </c>
      <c r="H90" s="37">
        <v>491.9</v>
      </c>
      <c r="I90" s="37">
        <v>498.85</v>
      </c>
      <c r="J90" s="37">
        <v>503.74999999999994</v>
      </c>
      <c r="K90" s="28">
        <v>493.95</v>
      </c>
      <c r="L90" s="28">
        <v>482.1</v>
      </c>
      <c r="M90" s="28">
        <v>4.8338200000000002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877.95</v>
      </c>
      <c r="D91" s="37">
        <v>881.79999999999984</v>
      </c>
      <c r="E91" s="37">
        <v>869.1999999999997</v>
      </c>
      <c r="F91" s="37">
        <v>860.44999999999982</v>
      </c>
      <c r="G91" s="37">
        <v>847.84999999999968</v>
      </c>
      <c r="H91" s="37">
        <v>890.54999999999973</v>
      </c>
      <c r="I91" s="37">
        <v>903.14999999999986</v>
      </c>
      <c r="J91" s="37">
        <v>911.89999999999975</v>
      </c>
      <c r="K91" s="28">
        <v>894.4</v>
      </c>
      <c r="L91" s="28">
        <v>873.05</v>
      </c>
      <c r="M91" s="28">
        <v>13.08258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585.95000000000005</v>
      </c>
      <c r="D92" s="37">
        <v>589.33333333333337</v>
      </c>
      <c r="E92" s="37">
        <v>574.66666666666674</v>
      </c>
      <c r="F92" s="37">
        <v>563.38333333333333</v>
      </c>
      <c r="G92" s="37">
        <v>548.7166666666667</v>
      </c>
      <c r="H92" s="37">
        <v>600.61666666666679</v>
      </c>
      <c r="I92" s="37">
        <v>615.28333333333353</v>
      </c>
      <c r="J92" s="37">
        <v>626.56666666666683</v>
      </c>
      <c r="K92" s="28">
        <v>604</v>
      </c>
      <c r="L92" s="28">
        <v>578.04999999999995</v>
      </c>
      <c r="M92" s="28">
        <v>1.0812900000000001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1551.2</v>
      </c>
      <c r="D93" s="37">
        <v>1550.3833333333332</v>
      </c>
      <c r="E93" s="37">
        <v>1520.8166666666664</v>
      </c>
      <c r="F93" s="37">
        <v>1490.4333333333332</v>
      </c>
      <c r="G93" s="37">
        <v>1460.8666666666663</v>
      </c>
      <c r="H93" s="37">
        <v>1580.7666666666664</v>
      </c>
      <c r="I93" s="37">
        <v>1610.333333333333</v>
      </c>
      <c r="J93" s="37">
        <v>1640.7166666666665</v>
      </c>
      <c r="K93" s="28">
        <v>1579.95</v>
      </c>
      <c r="L93" s="28">
        <v>1520</v>
      </c>
      <c r="M93" s="28">
        <v>16.685120000000001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1717.8</v>
      </c>
      <c r="D94" s="37">
        <v>1710.4000000000003</v>
      </c>
      <c r="E94" s="37">
        <v>1692.8000000000006</v>
      </c>
      <c r="F94" s="37">
        <v>1667.8000000000004</v>
      </c>
      <c r="G94" s="37">
        <v>1650.2000000000007</v>
      </c>
      <c r="H94" s="37">
        <v>1735.4000000000005</v>
      </c>
      <c r="I94" s="37">
        <v>1753.0000000000005</v>
      </c>
      <c r="J94" s="37">
        <v>1778.0000000000005</v>
      </c>
      <c r="K94" s="28">
        <v>1728</v>
      </c>
      <c r="L94" s="28">
        <v>1685.4</v>
      </c>
      <c r="M94" s="28">
        <v>4.2161999999999997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664.85</v>
      </c>
      <c r="D95" s="37">
        <v>673.80000000000007</v>
      </c>
      <c r="E95" s="37">
        <v>651.70000000000016</v>
      </c>
      <c r="F95" s="37">
        <v>638.55000000000007</v>
      </c>
      <c r="G95" s="37">
        <v>616.45000000000016</v>
      </c>
      <c r="H95" s="37">
        <v>686.95000000000016</v>
      </c>
      <c r="I95" s="37">
        <v>709.05000000000007</v>
      </c>
      <c r="J95" s="37">
        <v>722.20000000000016</v>
      </c>
      <c r="K95" s="28">
        <v>695.9</v>
      </c>
      <c r="L95" s="28">
        <v>660.65</v>
      </c>
      <c r="M95" s="28">
        <v>8.9853699999999996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304.25</v>
      </c>
      <c r="D96" s="37">
        <v>304.68333333333334</v>
      </c>
      <c r="E96" s="37">
        <v>295.16666666666669</v>
      </c>
      <c r="F96" s="37">
        <v>286.08333333333337</v>
      </c>
      <c r="G96" s="37">
        <v>276.56666666666672</v>
      </c>
      <c r="H96" s="37">
        <v>313.76666666666665</v>
      </c>
      <c r="I96" s="37">
        <v>323.2833333333333</v>
      </c>
      <c r="J96" s="37">
        <v>332.36666666666662</v>
      </c>
      <c r="K96" s="28">
        <v>314.2</v>
      </c>
      <c r="L96" s="28">
        <v>295.60000000000002</v>
      </c>
      <c r="M96" s="28">
        <v>12.72738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1161.95</v>
      </c>
      <c r="D97" s="37">
        <v>1160.1166666666668</v>
      </c>
      <c r="E97" s="37">
        <v>1150.3833333333337</v>
      </c>
      <c r="F97" s="37">
        <v>1138.8166666666668</v>
      </c>
      <c r="G97" s="37">
        <v>1129.0833333333337</v>
      </c>
      <c r="H97" s="37">
        <v>1171.6833333333336</v>
      </c>
      <c r="I97" s="37">
        <v>1181.4166666666667</v>
      </c>
      <c r="J97" s="37">
        <v>1192.9833333333336</v>
      </c>
      <c r="K97" s="28">
        <v>1169.8499999999999</v>
      </c>
      <c r="L97" s="28">
        <v>1148.55</v>
      </c>
      <c r="M97" s="28">
        <v>32.676409999999997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2209.4499999999998</v>
      </c>
      <c r="D98" s="37">
        <v>2204.4</v>
      </c>
      <c r="E98" s="37">
        <v>2181.0500000000002</v>
      </c>
      <c r="F98" s="37">
        <v>2152.65</v>
      </c>
      <c r="G98" s="37">
        <v>2129.3000000000002</v>
      </c>
      <c r="H98" s="37">
        <v>2232.8000000000002</v>
      </c>
      <c r="I98" s="37">
        <v>2256.1499999999996</v>
      </c>
      <c r="J98" s="37">
        <v>2284.5500000000002</v>
      </c>
      <c r="K98" s="28">
        <v>2227.75</v>
      </c>
      <c r="L98" s="28">
        <v>2176</v>
      </c>
      <c r="M98" s="28">
        <v>2.76126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1461.85</v>
      </c>
      <c r="D99" s="37">
        <v>1461.6166666666668</v>
      </c>
      <c r="E99" s="37">
        <v>1444.7833333333335</v>
      </c>
      <c r="F99" s="37">
        <v>1427.7166666666667</v>
      </c>
      <c r="G99" s="37">
        <v>1410.8833333333334</v>
      </c>
      <c r="H99" s="37">
        <v>1478.6833333333336</v>
      </c>
      <c r="I99" s="37">
        <v>1495.5166666666667</v>
      </c>
      <c r="J99" s="37">
        <v>1512.5833333333337</v>
      </c>
      <c r="K99" s="28">
        <v>1478.45</v>
      </c>
      <c r="L99" s="28">
        <v>1444.55</v>
      </c>
      <c r="M99" s="28">
        <v>69.905649999999994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600.45000000000005</v>
      </c>
      <c r="D100" s="37">
        <v>600.76666666666677</v>
      </c>
      <c r="E100" s="37">
        <v>593.68333333333351</v>
      </c>
      <c r="F100" s="37">
        <v>586.91666666666674</v>
      </c>
      <c r="G100" s="37">
        <v>579.83333333333348</v>
      </c>
      <c r="H100" s="37">
        <v>607.53333333333353</v>
      </c>
      <c r="I100" s="37">
        <v>614.61666666666679</v>
      </c>
      <c r="J100" s="37">
        <v>621.38333333333355</v>
      </c>
      <c r="K100" s="28">
        <v>607.85</v>
      </c>
      <c r="L100" s="28">
        <v>594</v>
      </c>
      <c r="M100" s="28">
        <v>19.544920000000001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1186.8</v>
      </c>
      <c r="D101" s="37">
        <v>1187.4666666666665</v>
      </c>
      <c r="E101" s="37">
        <v>1174.333333333333</v>
      </c>
      <c r="F101" s="37">
        <v>1161.8666666666666</v>
      </c>
      <c r="G101" s="37">
        <v>1148.7333333333331</v>
      </c>
      <c r="H101" s="37">
        <v>1199.9333333333329</v>
      </c>
      <c r="I101" s="37">
        <v>1213.0666666666666</v>
      </c>
      <c r="J101" s="37">
        <v>1225.5333333333328</v>
      </c>
      <c r="K101" s="28">
        <v>1200.5999999999999</v>
      </c>
      <c r="L101" s="28">
        <v>1175</v>
      </c>
      <c r="M101" s="28">
        <v>6.0865499999999999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2671.95</v>
      </c>
      <c r="D102" s="37">
        <v>2671.2000000000003</v>
      </c>
      <c r="E102" s="37">
        <v>2650.7500000000005</v>
      </c>
      <c r="F102" s="37">
        <v>2629.55</v>
      </c>
      <c r="G102" s="37">
        <v>2609.1000000000004</v>
      </c>
      <c r="H102" s="37">
        <v>2692.4000000000005</v>
      </c>
      <c r="I102" s="37">
        <v>2712.8500000000004</v>
      </c>
      <c r="J102" s="37">
        <v>2734.0500000000006</v>
      </c>
      <c r="K102" s="28">
        <v>2691.65</v>
      </c>
      <c r="L102" s="28">
        <v>2650</v>
      </c>
      <c r="M102" s="28">
        <v>6.2561499999999999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526.79999999999995</v>
      </c>
      <c r="D103" s="37">
        <v>524.65</v>
      </c>
      <c r="E103" s="37">
        <v>516.19999999999993</v>
      </c>
      <c r="F103" s="37">
        <v>505.59999999999991</v>
      </c>
      <c r="G103" s="37">
        <v>497.14999999999986</v>
      </c>
      <c r="H103" s="37">
        <v>535.25</v>
      </c>
      <c r="I103" s="37">
        <v>543.70000000000005</v>
      </c>
      <c r="J103" s="37">
        <v>554.30000000000007</v>
      </c>
      <c r="K103" s="28">
        <v>533.1</v>
      </c>
      <c r="L103" s="28">
        <v>514.04999999999995</v>
      </c>
      <c r="M103" s="28">
        <v>98.632900000000006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1378.05</v>
      </c>
      <c r="D104" s="37">
        <v>1382.4166666666667</v>
      </c>
      <c r="E104" s="37">
        <v>1360.8333333333335</v>
      </c>
      <c r="F104" s="37">
        <v>1343.6166666666668</v>
      </c>
      <c r="G104" s="37">
        <v>1322.0333333333335</v>
      </c>
      <c r="H104" s="37">
        <v>1399.6333333333334</v>
      </c>
      <c r="I104" s="37">
        <v>1421.2166666666669</v>
      </c>
      <c r="J104" s="37">
        <v>1438.4333333333334</v>
      </c>
      <c r="K104" s="28">
        <v>1404</v>
      </c>
      <c r="L104" s="28">
        <v>1365.2</v>
      </c>
      <c r="M104" s="28">
        <v>4.9971699999999997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137.1</v>
      </c>
      <c r="D105" s="37">
        <v>138.31666666666663</v>
      </c>
      <c r="E105" s="37">
        <v>132.93333333333328</v>
      </c>
      <c r="F105" s="37">
        <v>128.76666666666665</v>
      </c>
      <c r="G105" s="37">
        <v>123.3833333333333</v>
      </c>
      <c r="H105" s="37">
        <v>142.48333333333326</v>
      </c>
      <c r="I105" s="37">
        <v>147.86666666666665</v>
      </c>
      <c r="J105" s="37">
        <v>152.03333333333325</v>
      </c>
      <c r="K105" s="28">
        <v>143.69999999999999</v>
      </c>
      <c r="L105" s="28">
        <v>134.15</v>
      </c>
      <c r="M105" s="28">
        <v>99.824389999999994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287.2</v>
      </c>
      <c r="D106" s="37">
        <v>285.56666666666666</v>
      </c>
      <c r="E106" s="37">
        <v>283.18333333333334</v>
      </c>
      <c r="F106" s="37">
        <v>279.16666666666669</v>
      </c>
      <c r="G106" s="37">
        <v>276.78333333333336</v>
      </c>
      <c r="H106" s="37">
        <v>289.58333333333331</v>
      </c>
      <c r="I106" s="37">
        <v>291.96666666666664</v>
      </c>
      <c r="J106" s="37">
        <v>295.98333333333329</v>
      </c>
      <c r="K106" s="28">
        <v>287.95</v>
      </c>
      <c r="L106" s="28">
        <v>281.55</v>
      </c>
      <c r="M106" s="28">
        <v>44.30556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2264.35</v>
      </c>
      <c r="D107" s="37">
        <v>2259.6333333333337</v>
      </c>
      <c r="E107" s="37">
        <v>2251.2666666666673</v>
      </c>
      <c r="F107" s="37">
        <v>2238.1833333333338</v>
      </c>
      <c r="G107" s="37">
        <v>2229.8166666666675</v>
      </c>
      <c r="H107" s="37">
        <v>2272.7166666666672</v>
      </c>
      <c r="I107" s="37">
        <v>2281.083333333333</v>
      </c>
      <c r="J107" s="37">
        <v>2294.166666666667</v>
      </c>
      <c r="K107" s="28">
        <v>2268</v>
      </c>
      <c r="L107" s="28">
        <v>2246.5500000000002</v>
      </c>
      <c r="M107" s="28">
        <v>11.906599999999999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327.3</v>
      </c>
      <c r="D108" s="37">
        <v>329.86666666666667</v>
      </c>
      <c r="E108" s="37">
        <v>322.33333333333337</v>
      </c>
      <c r="F108" s="37">
        <v>317.36666666666667</v>
      </c>
      <c r="G108" s="37">
        <v>309.83333333333337</v>
      </c>
      <c r="H108" s="37">
        <v>334.83333333333337</v>
      </c>
      <c r="I108" s="37">
        <v>342.36666666666667</v>
      </c>
      <c r="J108" s="37">
        <v>347.33333333333337</v>
      </c>
      <c r="K108" s="28">
        <v>337.4</v>
      </c>
      <c r="L108" s="28">
        <v>324.89999999999998</v>
      </c>
      <c r="M108" s="28">
        <v>6.6705500000000004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2414.6</v>
      </c>
      <c r="D109" s="37">
        <v>2423.8666666666668</v>
      </c>
      <c r="E109" s="37">
        <v>2395.7333333333336</v>
      </c>
      <c r="F109" s="37">
        <v>2376.8666666666668</v>
      </c>
      <c r="G109" s="37">
        <v>2348.7333333333336</v>
      </c>
      <c r="H109" s="37">
        <v>2442.7333333333336</v>
      </c>
      <c r="I109" s="37">
        <v>2470.8666666666668</v>
      </c>
      <c r="J109" s="37">
        <v>2489.7333333333336</v>
      </c>
      <c r="K109" s="28">
        <v>2452</v>
      </c>
      <c r="L109" s="28">
        <v>2405</v>
      </c>
      <c r="M109" s="28">
        <v>61.274729999999998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792.5</v>
      </c>
      <c r="D110" s="37">
        <v>787.5</v>
      </c>
      <c r="E110" s="37">
        <v>779.3</v>
      </c>
      <c r="F110" s="37">
        <v>766.09999999999991</v>
      </c>
      <c r="G110" s="37">
        <v>757.89999999999986</v>
      </c>
      <c r="H110" s="37">
        <v>800.7</v>
      </c>
      <c r="I110" s="37">
        <v>808.90000000000009</v>
      </c>
      <c r="J110" s="37">
        <v>822.10000000000014</v>
      </c>
      <c r="K110" s="28">
        <v>795.7</v>
      </c>
      <c r="L110" s="28">
        <v>774.3</v>
      </c>
      <c r="M110" s="28">
        <v>146.42455000000001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1366.2</v>
      </c>
      <c r="D111" s="37">
        <v>1363.95</v>
      </c>
      <c r="E111" s="37">
        <v>1339.2</v>
      </c>
      <c r="F111" s="37">
        <v>1312.2</v>
      </c>
      <c r="G111" s="37">
        <v>1287.45</v>
      </c>
      <c r="H111" s="37">
        <v>1390.95</v>
      </c>
      <c r="I111" s="37">
        <v>1415.7</v>
      </c>
      <c r="J111" s="37">
        <v>1442.7</v>
      </c>
      <c r="K111" s="28">
        <v>1388.7</v>
      </c>
      <c r="L111" s="28">
        <v>1336.95</v>
      </c>
      <c r="M111" s="28">
        <v>10.16198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515.9</v>
      </c>
      <c r="D112" s="37">
        <v>517.83333333333337</v>
      </c>
      <c r="E112" s="37">
        <v>508.56666666666672</v>
      </c>
      <c r="F112" s="37">
        <v>501.23333333333335</v>
      </c>
      <c r="G112" s="37">
        <v>491.9666666666667</v>
      </c>
      <c r="H112" s="37">
        <v>525.16666666666674</v>
      </c>
      <c r="I112" s="37">
        <v>534.43333333333339</v>
      </c>
      <c r="J112" s="37">
        <v>541.76666666666677</v>
      </c>
      <c r="K112" s="28">
        <v>527.1</v>
      </c>
      <c r="L112" s="28">
        <v>510.5</v>
      </c>
      <c r="M112" s="28">
        <v>11.688929999999999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737.5</v>
      </c>
      <c r="D113" s="37">
        <v>730.9666666666667</v>
      </c>
      <c r="E113" s="37">
        <v>721.93333333333339</v>
      </c>
      <c r="F113" s="37">
        <v>706.36666666666667</v>
      </c>
      <c r="G113" s="37">
        <v>697.33333333333337</v>
      </c>
      <c r="H113" s="37">
        <v>746.53333333333342</v>
      </c>
      <c r="I113" s="37">
        <v>755.56666666666672</v>
      </c>
      <c r="J113" s="37">
        <v>771.13333333333344</v>
      </c>
      <c r="K113" s="28">
        <v>740</v>
      </c>
      <c r="L113" s="28">
        <v>715.4</v>
      </c>
      <c r="M113" s="28">
        <v>3.5714800000000002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46.75</v>
      </c>
      <c r="D114" s="37">
        <v>46.699999999999996</v>
      </c>
      <c r="E114" s="37">
        <v>45.949999999999989</v>
      </c>
      <c r="F114" s="37">
        <v>45.149999999999991</v>
      </c>
      <c r="G114" s="37">
        <v>44.399999999999984</v>
      </c>
      <c r="H114" s="37">
        <v>47.499999999999993</v>
      </c>
      <c r="I114" s="37">
        <v>48.250000000000007</v>
      </c>
      <c r="J114" s="37">
        <v>49.05</v>
      </c>
      <c r="K114" s="28">
        <v>47.45</v>
      </c>
      <c r="L114" s="28">
        <v>45.9</v>
      </c>
      <c r="M114" s="28">
        <v>190.87388999999999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231.25</v>
      </c>
      <c r="D115" s="37">
        <v>230.86666666666667</v>
      </c>
      <c r="E115" s="37">
        <v>229.43333333333334</v>
      </c>
      <c r="F115" s="37">
        <v>227.61666666666667</v>
      </c>
      <c r="G115" s="37">
        <v>226.18333333333334</v>
      </c>
      <c r="H115" s="37">
        <v>232.68333333333334</v>
      </c>
      <c r="I115" s="37">
        <v>234.11666666666667</v>
      </c>
      <c r="J115" s="37">
        <v>235.93333333333334</v>
      </c>
      <c r="K115" s="28">
        <v>232.3</v>
      </c>
      <c r="L115" s="28">
        <v>229.05</v>
      </c>
      <c r="M115" s="28">
        <v>162.0128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5002.6000000000004</v>
      </c>
      <c r="D116" s="37">
        <v>5039.75</v>
      </c>
      <c r="E116" s="37">
        <v>4954.5</v>
      </c>
      <c r="F116" s="37">
        <v>4906.3999999999996</v>
      </c>
      <c r="G116" s="37">
        <v>4821.1499999999996</v>
      </c>
      <c r="H116" s="37">
        <v>5087.8500000000004</v>
      </c>
      <c r="I116" s="37">
        <v>5173.1000000000004</v>
      </c>
      <c r="J116" s="37">
        <v>5221.2000000000007</v>
      </c>
      <c r="K116" s="28">
        <v>5125</v>
      </c>
      <c r="L116" s="28">
        <v>4991.6499999999996</v>
      </c>
      <c r="M116" s="28">
        <v>1.2283599999999999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155.65</v>
      </c>
      <c r="D117" s="37">
        <v>157.36666666666667</v>
      </c>
      <c r="E117" s="37">
        <v>151.63333333333335</v>
      </c>
      <c r="F117" s="37">
        <v>147.61666666666667</v>
      </c>
      <c r="G117" s="37">
        <v>141.88333333333335</v>
      </c>
      <c r="H117" s="37">
        <v>161.38333333333335</v>
      </c>
      <c r="I117" s="37">
        <v>167.1166666666667</v>
      </c>
      <c r="J117" s="37">
        <v>171.13333333333335</v>
      </c>
      <c r="K117" s="28">
        <v>163.1</v>
      </c>
      <c r="L117" s="28">
        <v>153.35</v>
      </c>
      <c r="M117" s="28">
        <v>71.730350000000001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210.85</v>
      </c>
      <c r="D118" s="37">
        <v>210.71666666666667</v>
      </c>
      <c r="E118" s="37">
        <v>207.58333333333334</v>
      </c>
      <c r="F118" s="37">
        <v>204.31666666666666</v>
      </c>
      <c r="G118" s="37">
        <v>201.18333333333334</v>
      </c>
      <c r="H118" s="37">
        <v>213.98333333333335</v>
      </c>
      <c r="I118" s="37">
        <v>217.11666666666667</v>
      </c>
      <c r="J118" s="37">
        <v>220.38333333333335</v>
      </c>
      <c r="K118" s="28">
        <v>213.85</v>
      </c>
      <c r="L118" s="28">
        <v>207.45</v>
      </c>
      <c r="M118" s="28">
        <v>29.147110000000001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121.35</v>
      </c>
      <c r="D119" s="37">
        <v>121.63333333333333</v>
      </c>
      <c r="E119" s="37">
        <v>119.71666666666665</v>
      </c>
      <c r="F119" s="37">
        <v>118.08333333333333</v>
      </c>
      <c r="G119" s="37">
        <v>116.16666666666666</v>
      </c>
      <c r="H119" s="37">
        <v>123.26666666666665</v>
      </c>
      <c r="I119" s="37">
        <v>125.18333333333334</v>
      </c>
      <c r="J119" s="37">
        <v>126.81666666666665</v>
      </c>
      <c r="K119" s="28">
        <v>123.55</v>
      </c>
      <c r="L119" s="28">
        <v>120</v>
      </c>
      <c r="M119" s="28">
        <v>156.97108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838.05</v>
      </c>
      <c r="D120" s="37">
        <v>836.05000000000007</v>
      </c>
      <c r="E120" s="37">
        <v>823.50000000000011</v>
      </c>
      <c r="F120" s="37">
        <v>808.95</v>
      </c>
      <c r="G120" s="37">
        <v>796.40000000000009</v>
      </c>
      <c r="H120" s="37">
        <v>850.60000000000014</v>
      </c>
      <c r="I120" s="37">
        <v>863.15000000000009</v>
      </c>
      <c r="J120" s="37">
        <v>877.70000000000016</v>
      </c>
      <c r="K120" s="28">
        <v>848.6</v>
      </c>
      <c r="L120" s="28">
        <v>821.5</v>
      </c>
      <c r="M120" s="28">
        <v>38.516800000000003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</v>
      </c>
      <c r="D121" s="37">
        <v>23.016666666666666</v>
      </c>
      <c r="E121" s="37">
        <v>22.883333333333333</v>
      </c>
      <c r="F121" s="37">
        <v>22.766666666666666</v>
      </c>
      <c r="G121" s="37">
        <v>22.633333333333333</v>
      </c>
      <c r="H121" s="37">
        <v>23.133333333333333</v>
      </c>
      <c r="I121" s="37">
        <v>23.266666666666666</v>
      </c>
      <c r="J121" s="37">
        <v>23.383333333333333</v>
      </c>
      <c r="K121" s="28">
        <v>23.15</v>
      </c>
      <c r="L121" s="28">
        <v>22.9</v>
      </c>
      <c r="M121" s="28">
        <v>50.518979999999999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392.1</v>
      </c>
      <c r="D122" s="37">
        <v>390.98333333333335</v>
      </c>
      <c r="E122" s="37">
        <v>385.86666666666667</v>
      </c>
      <c r="F122" s="37">
        <v>379.63333333333333</v>
      </c>
      <c r="G122" s="37">
        <v>374.51666666666665</v>
      </c>
      <c r="H122" s="37">
        <v>397.2166666666667</v>
      </c>
      <c r="I122" s="37">
        <v>402.33333333333337</v>
      </c>
      <c r="J122" s="37">
        <v>408.56666666666672</v>
      </c>
      <c r="K122" s="28">
        <v>396.1</v>
      </c>
      <c r="L122" s="28">
        <v>384.75</v>
      </c>
      <c r="M122" s="28">
        <v>21.61065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252.85</v>
      </c>
      <c r="D123" s="37">
        <v>252.96666666666667</v>
      </c>
      <c r="E123" s="37">
        <v>250.38333333333333</v>
      </c>
      <c r="F123" s="37">
        <v>247.91666666666666</v>
      </c>
      <c r="G123" s="37">
        <v>245.33333333333331</v>
      </c>
      <c r="H123" s="37">
        <v>255.43333333333334</v>
      </c>
      <c r="I123" s="37">
        <v>258.01666666666665</v>
      </c>
      <c r="J123" s="37">
        <v>260.48333333333335</v>
      </c>
      <c r="K123" s="28">
        <v>255.55</v>
      </c>
      <c r="L123" s="28">
        <v>250.5</v>
      </c>
      <c r="M123" s="28">
        <v>14.377330000000001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937.7</v>
      </c>
      <c r="D124" s="37">
        <v>930.48333333333323</v>
      </c>
      <c r="E124" s="37">
        <v>920.21666666666647</v>
      </c>
      <c r="F124" s="37">
        <v>902.73333333333323</v>
      </c>
      <c r="G124" s="37">
        <v>892.46666666666647</v>
      </c>
      <c r="H124" s="37">
        <v>947.96666666666647</v>
      </c>
      <c r="I124" s="37">
        <v>958.23333333333312</v>
      </c>
      <c r="J124" s="37">
        <v>975.71666666666647</v>
      </c>
      <c r="K124" s="28">
        <v>940.75</v>
      </c>
      <c r="L124" s="28">
        <v>913</v>
      </c>
      <c r="M124" s="28">
        <v>31.609919999999999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4775.2</v>
      </c>
      <c r="D125" s="37">
        <v>4815.9166666666661</v>
      </c>
      <c r="E125" s="37">
        <v>4714.4333333333325</v>
      </c>
      <c r="F125" s="37">
        <v>4653.6666666666661</v>
      </c>
      <c r="G125" s="37">
        <v>4552.1833333333325</v>
      </c>
      <c r="H125" s="37">
        <v>4876.6833333333325</v>
      </c>
      <c r="I125" s="37">
        <v>4978.1666666666661</v>
      </c>
      <c r="J125" s="37">
        <v>5038.9333333333325</v>
      </c>
      <c r="K125" s="28">
        <v>4917.3999999999996</v>
      </c>
      <c r="L125" s="28">
        <v>4755.1499999999996</v>
      </c>
      <c r="M125" s="28">
        <v>3.5324300000000002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1717.3</v>
      </c>
      <c r="D126" s="37">
        <v>1712.7666666666667</v>
      </c>
      <c r="E126" s="37">
        <v>1700.5333333333333</v>
      </c>
      <c r="F126" s="37">
        <v>1683.7666666666667</v>
      </c>
      <c r="G126" s="37">
        <v>1671.5333333333333</v>
      </c>
      <c r="H126" s="37">
        <v>1729.5333333333333</v>
      </c>
      <c r="I126" s="37">
        <v>1741.7666666666664</v>
      </c>
      <c r="J126" s="37">
        <v>1758.5333333333333</v>
      </c>
      <c r="K126" s="28">
        <v>1725</v>
      </c>
      <c r="L126" s="28">
        <v>1696</v>
      </c>
      <c r="M126" s="28">
        <v>60.534010000000002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2182.6</v>
      </c>
      <c r="D127" s="37">
        <v>2190.8666666666668</v>
      </c>
      <c r="E127" s="37">
        <v>2146.7333333333336</v>
      </c>
      <c r="F127" s="37">
        <v>2110.8666666666668</v>
      </c>
      <c r="G127" s="37">
        <v>2066.7333333333336</v>
      </c>
      <c r="H127" s="37">
        <v>2226.7333333333336</v>
      </c>
      <c r="I127" s="37">
        <v>2270.8666666666668</v>
      </c>
      <c r="J127" s="37">
        <v>2306.7333333333336</v>
      </c>
      <c r="K127" s="28">
        <v>2235</v>
      </c>
      <c r="L127" s="28">
        <v>2155</v>
      </c>
      <c r="M127" s="28">
        <v>22.801880000000001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1001.35</v>
      </c>
      <c r="D128" s="37">
        <v>1007.2999999999998</v>
      </c>
      <c r="E128" s="37">
        <v>990.59999999999968</v>
      </c>
      <c r="F128" s="37">
        <v>979.8499999999998</v>
      </c>
      <c r="G128" s="37">
        <v>963.14999999999964</v>
      </c>
      <c r="H128" s="37">
        <v>1018.0499999999997</v>
      </c>
      <c r="I128" s="37">
        <v>1034.7499999999998</v>
      </c>
      <c r="J128" s="37">
        <v>1045.4999999999998</v>
      </c>
      <c r="K128" s="28">
        <v>1024</v>
      </c>
      <c r="L128" s="28">
        <v>996.55</v>
      </c>
      <c r="M128" s="28">
        <v>1.62046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308.25</v>
      </c>
      <c r="D129" s="37">
        <v>306.38333333333333</v>
      </c>
      <c r="E129" s="37">
        <v>302.86666666666667</v>
      </c>
      <c r="F129" s="37">
        <v>297.48333333333335</v>
      </c>
      <c r="G129" s="37">
        <v>293.9666666666667</v>
      </c>
      <c r="H129" s="37">
        <v>311.76666666666665</v>
      </c>
      <c r="I129" s="37">
        <v>315.2833333333333</v>
      </c>
      <c r="J129" s="37">
        <v>320.66666666666663</v>
      </c>
      <c r="K129" s="28">
        <v>309.89999999999998</v>
      </c>
      <c r="L129" s="28">
        <v>301</v>
      </c>
      <c r="M129" s="28">
        <v>4.1961899999999996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660.1</v>
      </c>
      <c r="D130" s="37">
        <v>655.75</v>
      </c>
      <c r="E130" s="37">
        <v>648.6</v>
      </c>
      <c r="F130" s="37">
        <v>637.1</v>
      </c>
      <c r="G130" s="37">
        <v>629.95000000000005</v>
      </c>
      <c r="H130" s="37">
        <v>667.25</v>
      </c>
      <c r="I130" s="37">
        <v>674.40000000000009</v>
      </c>
      <c r="J130" s="37">
        <v>685.9</v>
      </c>
      <c r="K130" s="28">
        <v>662.9</v>
      </c>
      <c r="L130" s="28">
        <v>644.25</v>
      </c>
      <c r="M130" s="28">
        <v>31.84065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422.3</v>
      </c>
      <c r="D131" s="37">
        <v>420.73333333333335</v>
      </c>
      <c r="E131" s="37">
        <v>412.06666666666672</v>
      </c>
      <c r="F131" s="37">
        <v>401.83333333333337</v>
      </c>
      <c r="G131" s="37">
        <v>393.16666666666674</v>
      </c>
      <c r="H131" s="37">
        <v>430.9666666666667</v>
      </c>
      <c r="I131" s="37">
        <v>439.63333333333333</v>
      </c>
      <c r="J131" s="37">
        <v>449.86666666666667</v>
      </c>
      <c r="K131" s="28">
        <v>429.4</v>
      </c>
      <c r="L131" s="28">
        <v>410.5</v>
      </c>
      <c r="M131" s="28">
        <v>78.827330000000003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3240.2</v>
      </c>
      <c r="D132" s="37">
        <v>3210.0166666666664</v>
      </c>
      <c r="E132" s="37">
        <v>3160.1833333333329</v>
      </c>
      <c r="F132" s="37">
        <v>3080.1666666666665</v>
      </c>
      <c r="G132" s="37">
        <v>3030.333333333333</v>
      </c>
      <c r="H132" s="37">
        <v>3290.0333333333328</v>
      </c>
      <c r="I132" s="37">
        <v>3339.8666666666668</v>
      </c>
      <c r="J132" s="37">
        <v>3419.8833333333328</v>
      </c>
      <c r="K132" s="28">
        <v>3259.85</v>
      </c>
      <c r="L132" s="28">
        <v>3130</v>
      </c>
      <c r="M132" s="28">
        <v>7.9385300000000001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1817.8</v>
      </c>
      <c r="D133" s="37">
        <v>1819.6499999999999</v>
      </c>
      <c r="E133" s="37">
        <v>1791.2499999999998</v>
      </c>
      <c r="F133" s="37">
        <v>1764.6999999999998</v>
      </c>
      <c r="G133" s="37">
        <v>1736.2999999999997</v>
      </c>
      <c r="H133" s="37">
        <v>1846.1999999999998</v>
      </c>
      <c r="I133" s="37">
        <v>1874.6</v>
      </c>
      <c r="J133" s="37">
        <v>1901.1499999999999</v>
      </c>
      <c r="K133" s="28">
        <v>1848.05</v>
      </c>
      <c r="L133" s="28">
        <v>1793.1</v>
      </c>
      <c r="M133" s="28">
        <v>35.6937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74.3</v>
      </c>
      <c r="D134" s="37">
        <v>74.11666666666666</v>
      </c>
      <c r="E134" s="37">
        <v>73.283333333333317</v>
      </c>
      <c r="F134" s="37">
        <v>72.266666666666652</v>
      </c>
      <c r="G134" s="37">
        <v>71.433333333333309</v>
      </c>
      <c r="H134" s="37">
        <v>75.133333333333326</v>
      </c>
      <c r="I134" s="37">
        <v>75.966666666666669</v>
      </c>
      <c r="J134" s="37">
        <v>76.983333333333334</v>
      </c>
      <c r="K134" s="28">
        <v>74.95</v>
      </c>
      <c r="L134" s="28">
        <v>73.099999999999994</v>
      </c>
      <c r="M134" s="28">
        <v>52.86504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4417.3999999999996</v>
      </c>
      <c r="D135" s="37">
        <v>4406</v>
      </c>
      <c r="E135" s="37">
        <v>4323</v>
      </c>
      <c r="F135" s="37">
        <v>4228.6000000000004</v>
      </c>
      <c r="G135" s="37">
        <v>4145.6000000000004</v>
      </c>
      <c r="H135" s="37">
        <v>4500.3999999999996</v>
      </c>
      <c r="I135" s="37">
        <v>4583.3999999999996</v>
      </c>
      <c r="J135" s="37">
        <v>4677.7999999999993</v>
      </c>
      <c r="K135" s="28">
        <v>4489</v>
      </c>
      <c r="L135" s="28">
        <v>4311.6000000000004</v>
      </c>
      <c r="M135" s="28">
        <v>2.7035200000000001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387.65</v>
      </c>
      <c r="D136" s="37">
        <v>387.2</v>
      </c>
      <c r="E136" s="37">
        <v>379.4</v>
      </c>
      <c r="F136" s="37">
        <v>371.15</v>
      </c>
      <c r="G136" s="37">
        <v>363.34999999999997</v>
      </c>
      <c r="H136" s="37">
        <v>395.45</v>
      </c>
      <c r="I136" s="37">
        <v>403.25000000000006</v>
      </c>
      <c r="J136" s="37">
        <v>411.5</v>
      </c>
      <c r="K136" s="28">
        <v>395</v>
      </c>
      <c r="L136" s="28">
        <v>378.95</v>
      </c>
      <c r="M136" s="28">
        <v>29.122399999999999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6143.95</v>
      </c>
      <c r="D137" s="37">
        <v>6131</v>
      </c>
      <c r="E137" s="37">
        <v>6042</v>
      </c>
      <c r="F137" s="37">
        <v>5940.05</v>
      </c>
      <c r="G137" s="37">
        <v>5851.05</v>
      </c>
      <c r="H137" s="37">
        <v>6232.95</v>
      </c>
      <c r="I137" s="37">
        <v>6321.95</v>
      </c>
      <c r="J137" s="37">
        <v>6423.9</v>
      </c>
      <c r="K137" s="28">
        <v>6220</v>
      </c>
      <c r="L137" s="28">
        <v>6029.05</v>
      </c>
      <c r="M137" s="28">
        <v>1.8367899999999999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1875.6</v>
      </c>
      <c r="D138" s="37">
        <v>1873.5166666666667</v>
      </c>
      <c r="E138" s="37">
        <v>1850.0833333333333</v>
      </c>
      <c r="F138" s="37">
        <v>1824.5666666666666</v>
      </c>
      <c r="G138" s="37">
        <v>1801.1333333333332</v>
      </c>
      <c r="H138" s="37">
        <v>1899.0333333333333</v>
      </c>
      <c r="I138" s="37">
        <v>1922.4666666666667</v>
      </c>
      <c r="J138" s="37">
        <v>1947.9833333333333</v>
      </c>
      <c r="K138" s="28">
        <v>1896.95</v>
      </c>
      <c r="L138" s="28">
        <v>1848</v>
      </c>
      <c r="M138" s="28">
        <v>20.40523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524.45000000000005</v>
      </c>
      <c r="D139" s="37">
        <v>524.0333333333333</v>
      </c>
      <c r="E139" s="37">
        <v>513.66666666666663</v>
      </c>
      <c r="F139" s="37">
        <v>502.88333333333333</v>
      </c>
      <c r="G139" s="37">
        <v>492.51666666666665</v>
      </c>
      <c r="H139" s="37">
        <v>534.81666666666661</v>
      </c>
      <c r="I139" s="37">
        <v>545.18333333333339</v>
      </c>
      <c r="J139" s="37">
        <v>555.96666666666658</v>
      </c>
      <c r="K139" s="28">
        <v>534.4</v>
      </c>
      <c r="L139" s="28">
        <v>513.25</v>
      </c>
      <c r="M139" s="28">
        <v>18.29786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787.6</v>
      </c>
      <c r="D140" s="37">
        <v>794.30000000000007</v>
      </c>
      <c r="E140" s="37">
        <v>777.75000000000011</v>
      </c>
      <c r="F140" s="37">
        <v>767.90000000000009</v>
      </c>
      <c r="G140" s="37">
        <v>751.35000000000014</v>
      </c>
      <c r="H140" s="37">
        <v>804.15000000000009</v>
      </c>
      <c r="I140" s="37">
        <v>820.7</v>
      </c>
      <c r="J140" s="37">
        <v>830.55000000000007</v>
      </c>
      <c r="K140" s="28">
        <v>810.85</v>
      </c>
      <c r="L140" s="28">
        <v>784.45</v>
      </c>
      <c r="M140" s="28">
        <v>36.276589999999999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69426.350000000006</v>
      </c>
      <c r="D141" s="37">
        <v>69242.116666666669</v>
      </c>
      <c r="E141" s="37">
        <v>68684.233333333337</v>
      </c>
      <c r="F141" s="37">
        <v>67942.116666666669</v>
      </c>
      <c r="G141" s="37">
        <v>67384.233333333337</v>
      </c>
      <c r="H141" s="37">
        <v>69984.233333333337</v>
      </c>
      <c r="I141" s="37">
        <v>70542.116666666669</v>
      </c>
      <c r="J141" s="37">
        <v>71284.233333333337</v>
      </c>
      <c r="K141" s="28">
        <v>69800</v>
      </c>
      <c r="L141" s="28">
        <v>68500</v>
      </c>
      <c r="M141" s="28">
        <v>0.11669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828.85</v>
      </c>
      <c r="D142" s="37">
        <v>827.6</v>
      </c>
      <c r="E142" s="37">
        <v>818.55000000000007</v>
      </c>
      <c r="F142" s="37">
        <v>808.25</v>
      </c>
      <c r="G142" s="37">
        <v>799.2</v>
      </c>
      <c r="H142" s="37">
        <v>837.90000000000009</v>
      </c>
      <c r="I142" s="37">
        <v>846.95</v>
      </c>
      <c r="J142" s="37">
        <v>857.25000000000011</v>
      </c>
      <c r="K142" s="28">
        <v>836.65</v>
      </c>
      <c r="L142" s="28">
        <v>817.3</v>
      </c>
      <c r="M142" s="28">
        <v>5.1785899999999998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154</v>
      </c>
      <c r="D143" s="37">
        <v>153.65</v>
      </c>
      <c r="E143" s="37">
        <v>151.10000000000002</v>
      </c>
      <c r="F143" s="37">
        <v>148.20000000000002</v>
      </c>
      <c r="G143" s="37">
        <v>145.65000000000003</v>
      </c>
      <c r="H143" s="37">
        <v>156.55000000000001</v>
      </c>
      <c r="I143" s="37">
        <v>159.10000000000002</v>
      </c>
      <c r="J143" s="37">
        <v>162</v>
      </c>
      <c r="K143" s="28">
        <v>156.19999999999999</v>
      </c>
      <c r="L143" s="28">
        <v>150.75</v>
      </c>
      <c r="M143" s="28">
        <v>45.27402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832.05</v>
      </c>
      <c r="D144" s="37">
        <v>828.9666666666667</v>
      </c>
      <c r="E144" s="37">
        <v>820.23333333333335</v>
      </c>
      <c r="F144" s="37">
        <v>808.41666666666663</v>
      </c>
      <c r="G144" s="37">
        <v>799.68333333333328</v>
      </c>
      <c r="H144" s="37">
        <v>840.78333333333342</v>
      </c>
      <c r="I144" s="37">
        <v>849.51666666666677</v>
      </c>
      <c r="J144" s="37">
        <v>861.33333333333348</v>
      </c>
      <c r="K144" s="28">
        <v>837.7</v>
      </c>
      <c r="L144" s="28">
        <v>817.15</v>
      </c>
      <c r="M144" s="28">
        <v>27.296309999999998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159.1</v>
      </c>
      <c r="D145" s="37">
        <v>157.96666666666667</v>
      </c>
      <c r="E145" s="37">
        <v>155.53333333333333</v>
      </c>
      <c r="F145" s="37">
        <v>151.96666666666667</v>
      </c>
      <c r="G145" s="37">
        <v>149.53333333333333</v>
      </c>
      <c r="H145" s="37">
        <v>161.53333333333333</v>
      </c>
      <c r="I145" s="37">
        <v>163.96666666666667</v>
      </c>
      <c r="J145" s="37">
        <v>167.53333333333333</v>
      </c>
      <c r="K145" s="28">
        <v>160.4</v>
      </c>
      <c r="L145" s="28">
        <v>154.4</v>
      </c>
      <c r="M145" s="28">
        <v>47.606099999999998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505.8</v>
      </c>
      <c r="D146" s="37">
        <v>508.9666666666667</v>
      </c>
      <c r="E146" s="37">
        <v>501.23333333333335</v>
      </c>
      <c r="F146" s="37">
        <v>496.66666666666663</v>
      </c>
      <c r="G146" s="37">
        <v>488.93333333333328</v>
      </c>
      <c r="H146" s="37">
        <v>513.53333333333342</v>
      </c>
      <c r="I146" s="37">
        <v>521.26666666666677</v>
      </c>
      <c r="J146" s="37">
        <v>525.83333333333348</v>
      </c>
      <c r="K146" s="28">
        <v>516.70000000000005</v>
      </c>
      <c r="L146" s="28">
        <v>504.4</v>
      </c>
      <c r="M146" s="28">
        <v>15.64673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8599.4500000000007</v>
      </c>
      <c r="D147" s="37">
        <v>8608.2000000000007</v>
      </c>
      <c r="E147" s="37">
        <v>8427.3000000000011</v>
      </c>
      <c r="F147" s="37">
        <v>8255.15</v>
      </c>
      <c r="G147" s="37">
        <v>8074.25</v>
      </c>
      <c r="H147" s="37">
        <v>8780.3500000000022</v>
      </c>
      <c r="I147" s="37">
        <v>8961.2500000000036</v>
      </c>
      <c r="J147" s="37">
        <v>9133.4000000000033</v>
      </c>
      <c r="K147" s="28">
        <v>8789.1</v>
      </c>
      <c r="L147" s="28">
        <v>8436.0499999999993</v>
      </c>
      <c r="M147" s="28">
        <v>9.9818200000000008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858.85</v>
      </c>
      <c r="D148" s="37">
        <v>865.13333333333321</v>
      </c>
      <c r="E148" s="37">
        <v>849.01666666666642</v>
      </c>
      <c r="F148" s="37">
        <v>839.18333333333317</v>
      </c>
      <c r="G148" s="37">
        <v>823.06666666666638</v>
      </c>
      <c r="H148" s="37">
        <v>874.96666666666647</v>
      </c>
      <c r="I148" s="37">
        <v>891.08333333333326</v>
      </c>
      <c r="J148" s="37">
        <v>900.91666666666652</v>
      </c>
      <c r="K148" s="28">
        <v>881.25</v>
      </c>
      <c r="L148" s="28">
        <v>855.3</v>
      </c>
      <c r="M148" s="28">
        <v>3.9861599999999999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3884.5</v>
      </c>
      <c r="D149" s="37">
        <v>3887.3666666666663</v>
      </c>
      <c r="E149" s="37">
        <v>3818.3333333333326</v>
      </c>
      <c r="F149" s="37">
        <v>3752.1666666666661</v>
      </c>
      <c r="G149" s="37">
        <v>3683.1333333333323</v>
      </c>
      <c r="H149" s="37">
        <v>3953.5333333333328</v>
      </c>
      <c r="I149" s="37">
        <v>4022.5666666666666</v>
      </c>
      <c r="J149" s="37">
        <v>4088.7333333333331</v>
      </c>
      <c r="K149" s="28">
        <v>3956.4</v>
      </c>
      <c r="L149" s="28">
        <v>3821.2</v>
      </c>
      <c r="M149" s="28">
        <v>5.2887899999999997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2981.6</v>
      </c>
      <c r="D150" s="37">
        <v>2993.0333333333333</v>
      </c>
      <c r="E150" s="37">
        <v>2928.5666666666666</v>
      </c>
      <c r="F150" s="37">
        <v>2875.5333333333333</v>
      </c>
      <c r="G150" s="37">
        <v>2811.0666666666666</v>
      </c>
      <c r="H150" s="37">
        <v>3046.0666666666666</v>
      </c>
      <c r="I150" s="37">
        <v>3110.5333333333328</v>
      </c>
      <c r="J150" s="37">
        <v>3163.5666666666666</v>
      </c>
      <c r="K150" s="28">
        <v>3057.5</v>
      </c>
      <c r="L150" s="28">
        <v>2940</v>
      </c>
      <c r="M150" s="28">
        <v>2.3515299999999999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1439.95</v>
      </c>
      <c r="D151" s="37">
        <v>1432.8166666666666</v>
      </c>
      <c r="E151" s="37">
        <v>1417.6333333333332</v>
      </c>
      <c r="F151" s="37">
        <v>1395.3166666666666</v>
      </c>
      <c r="G151" s="37">
        <v>1380.1333333333332</v>
      </c>
      <c r="H151" s="37">
        <v>1455.1333333333332</v>
      </c>
      <c r="I151" s="37">
        <v>1470.3166666666666</v>
      </c>
      <c r="J151" s="37">
        <v>1492.6333333333332</v>
      </c>
      <c r="K151" s="28">
        <v>1448</v>
      </c>
      <c r="L151" s="28">
        <v>1410.5</v>
      </c>
      <c r="M151" s="28">
        <v>4.8114299999999997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910.7</v>
      </c>
      <c r="D152" s="37">
        <v>910.16666666666663</v>
      </c>
      <c r="E152" s="37">
        <v>901.33333333333326</v>
      </c>
      <c r="F152" s="37">
        <v>891.96666666666658</v>
      </c>
      <c r="G152" s="37">
        <v>883.13333333333321</v>
      </c>
      <c r="H152" s="37">
        <v>919.5333333333333</v>
      </c>
      <c r="I152" s="37">
        <v>928.36666666666656</v>
      </c>
      <c r="J152" s="37">
        <v>937.73333333333335</v>
      </c>
      <c r="K152" s="28">
        <v>919</v>
      </c>
      <c r="L152" s="28">
        <v>900.8</v>
      </c>
      <c r="M152" s="28">
        <v>0.91115000000000002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153.4</v>
      </c>
      <c r="D153" s="37">
        <v>153.03333333333333</v>
      </c>
      <c r="E153" s="37">
        <v>150.71666666666667</v>
      </c>
      <c r="F153" s="37">
        <v>148.03333333333333</v>
      </c>
      <c r="G153" s="37">
        <v>145.71666666666667</v>
      </c>
      <c r="H153" s="37">
        <v>155.71666666666667</v>
      </c>
      <c r="I153" s="37">
        <v>158.03333333333333</v>
      </c>
      <c r="J153" s="37">
        <v>160.71666666666667</v>
      </c>
      <c r="K153" s="28">
        <v>155.35</v>
      </c>
      <c r="L153" s="28">
        <v>150.35</v>
      </c>
      <c r="M153" s="28">
        <v>123.26734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135</v>
      </c>
      <c r="D154" s="37">
        <v>134.48333333333332</v>
      </c>
      <c r="E154" s="37">
        <v>133.31666666666663</v>
      </c>
      <c r="F154" s="37">
        <v>131.63333333333333</v>
      </c>
      <c r="G154" s="37">
        <v>130.46666666666664</v>
      </c>
      <c r="H154" s="37">
        <v>136.16666666666663</v>
      </c>
      <c r="I154" s="37">
        <v>137.33333333333331</v>
      </c>
      <c r="J154" s="37">
        <v>139.01666666666662</v>
      </c>
      <c r="K154" s="28">
        <v>135.65</v>
      </c>
      <c r="L154" s="28">
        <v>132.80000000000001</v>
      </c>
      <c r="M154" s="28">
        <v>87.216309999999993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119.2</v>
      </c>
      <c r="D155" s="37">
        <v>118.31666666666666</v>
      </c>
      <c r="E155" s="37">
        <v>115.18333333333332</v>
      </c>
      <c r="F155" s="37">
        <v>111.16666666666666</v>
      </c>
      <c r="G155" s="37">
        <v>108.03333333333332</v>
      </c>
      <c r="H155" s="37">
        <v>122.33333333333333</v>
      </c>
      <c r="I155" s="37">
        <v>125.46666666666665</v>
      </c>
      <c r="J155" s="37">
        <v>129.48333333333335</v>
      </c>
      <c r="K155" s="28">
        <v>121.45</v>
      </c>
      <c r="L155" s="28">
        <v>114.3</v>
      </c>
      <c r="M155" s="28">
        <v>393.05477999999999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4045.65</v>
      </c>
      <c r="D156" s="37">
        <v>4017.1333333333332</v>
      </c>
      <c r="E156" s="37">
        <v>3958.6666666666665</v>
      </c>
      <c r="F156" s="37">
        <v>3871.6833333333334</v>
      </c>
      <c r="G156" s="37">
        <v>3813.2166666666667</v>
      </c>
      <c r="H156" s="37">
        <v>4104.1166666666668</v>
      </c>
      <c r="I156" s="37">
        <v>4162.5833333333339</v>
      </c>
      <c r="J156" s="37">
        <v>4249.5666666666657</v>
      </c>
      <c r="K156" s="28">
        <v>4075.6</v>
      </c>
      <c r="L156" s="28">
        <v>3930.15</v>
      </c>
      <c r="M156" s="28">
        <v>1.01908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18087.150000000001</v>
      </c>
      <c r="D157" s="37">
        <v>18097.133333333335</v>
      </c>
      <c r="E157" s="37">
        <v>17980.01666666667</v>
      </c>
      <c r="F157" s="37">
        <v>17872.883333333335</v>
      </c>
      <c r="G157" s="37">
        <v>17755.76666666667</v>
      </c>
      <c r="H157" s="37">
        <v>18204.26666666667</v>
      </c>
      <c r="I157" s="37">
        <v>18321.383333333331</v>
      </c>
      <c r="J157" s="37">
        <v>18428.51666666667</v>
      </c>
      <c r="K157" s="28">
        <v>18214.25</v>
      </c>
      <c r="L157" s="28">
        <v>17990</v>
      </c>
      <c r="M157" s="28">
        <v>0.39384999999999998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328.55</v>
      </c>
      <c r="D158" s="37">
        <v>328.05</v>
      </c>
      <c r="E158" s="37">
        <v>323.65000000000003</v>
      </c>
      <c r="F158" s="37">
        <v>318.75</v>
      </c>
      <c r="G158" s="37">
        <v>314.35000000000002</v>
      </c>
      <c r="H158" s="37">
        <v>332.95000000000005</v>
      </c>
      <c r="I158" s="37">
        <v>337.35</v>
      </c>
      <c r="J158" s="37">
        <v>342.25000000000006</v>
      </c>
      <c r="K158" s="28">
        <v>332.45</v>
      </c>
      <c r="L158" s="28">
        <v>323.14999999999998</v>
      </c>
      <c r="M158" s="28">
        <v>6.8199199999999998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909.75</v>
      </c>
      <c r="D159" s="37">
        <v>912.16666666666663</v>
      </c>
      <c r="E159" s="37">
        <v>895.63333333333321</v>
      </c>
      <c r="F159" s="37">
        <v>881.51666666666654</v>
      </c>
      <c r="G159" s="37">
        <v>864.98333333333312</v>
      </c>
      <c r="H159" s="37">
        <v>926.2833333333333</v>
      </c>
      <c r="I159" s="37">
        <v>942.81666666666683</v>
      </c>
      <c r="J159" s="37">
        <v>956.93333333333339</v>
      </c>
      <c r="K159" s="28">
        <v>928.7</v>
      </c>
      <c r="L159" s="28">
        <v>898.05</v>
      </c>
      <c r="M159" s="28">
        <v>5.9229000000000003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166.95</v>
      </c>
      <c r="D160" s="37">
        <v>168.81666666666666</v>
      </c>
      <c r="E160" s="37">
        <v>164.63333333333333</v>
      </c>
      <c r="F160" s="37">
        <v>162.31666666666666</v>
      </c>
      <c r="G160" s="37">
        <v>158.13333333333333</v>
      </c>
      <c r="H160" s="37">
        <v>171.13333333333333</v>
      </c>
      <c r="I160" s="37">
        <v>175.31666666666666</v>
      </c>
      <c r="J160" s="37">
        <v>177.63333333333333</v>
      </c>
      <c r="K160" s="28">
        <v>173</v>
      </c>
      <c r="L160" s="28">
        <v>166.5</v>
      </c>
      <c r="M160" s="28">
        <v>132.31599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230.05</v>
      </c>
      <c r="D161" s="37">
        <v>228.78333333333333</v>
      </c>
      <c r="E161" s="37">
        <v>222.81666666666666</v>
      </c>
      <c r="F161" s="37">
        <v>215.58333333333334</v>
      </c>
      <c r="G161" s="37">
        <v>209.61666666666667</v>
      </c>
      <c r="H161" s="37">
        <v>236.01666666666665</v>
      </c>
      <c r="I161" s="37">
        <v>241.98333333333329</v>
      </c>
      <c r="J161" s="37">
        <v>249.21666666666664</v>
      </c>
      <c r="K161" s="28">
        <v>234.75</v>
      </c>
      <c r="L161" s="28">
        <v>221.55</v>
      </c>
      <c r="M161" s="28">
        <v>9.6968599999999991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2664</v>
      </c>
      <c r="D162" s="37">
        <v>2644.9833333333331</v>
      </c>
      <c r="E162" s="37">
        <v>2605.5666666666662</v>
      </c>
      <c r="F162" s="37">
        <v>2547.1333333333332</v>
      </c>
      <c r="G162" s="37">
        <v>2507.7166666666662</v>
      </c>
      <c r="H162" s="37">
        <v>2703.4166666666661</v>
      </c>
      <c r="I162" s="37">
        <v>2742.833333333333</v>
      </c>
      <c r="J162" s="37">
        <v>2801.266666666666</v>
      </c>
      <c r="K162" s="28">
        <v>2684.4</v>
      </c>
      <c r="L162" s="28">
        <v>2586.5500000000002</v>
      </c>
      <c r="M162" s="28">
        <v>4.3162500000000001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40884.199999999997</v>
      </c>
      <c r="D163" s="37">
        <v>40903.599999999999</v>
      </c>
      <c r="E163" s="37">
        <v>40380.6</v>
      </c>
      <c r="F163" s="37">
        <v>39877</v>
      </c>
      <c r="G163" s="37">
        <v>39354</v>
      </c>
      <c r="H163" s="37">
        <v>41407.199999999997</v>
      </c>
      <c r="I163" s="37">
        <v>41930.199999999997</v>
      </c>
      <c r="J163" s="37">
        <v>42433.799999999996</v>
      </c>
      <c r="K163" s="28">
        <v>41426.6</v>
      </c>
      <c r="L163" s="28">
        <v>40400</v>
      </c>
      <c r="M163" s="28">
        <v>0.31879000000000002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216.45</v>
      </c>
      <c r="D164" s="37">
        <v>215.85</v>
      </c>
      <c r="E164" s="37">
        <v>213.2</v>
      </c>
      <c r="F164" s="37">
        <v>209.95</v>
      </c>
      <c r="G164" s="37">
        <v>207.29999999999998</v>
      </c>
      <c r="H164" s="37">
        <v>219.1</v>
      </c>
      <c r="I164" s="37">
        <v>221.75000000000003</v>
      </c>
      <c r="J164" s="37">
        <v>225</v>
      </c>
      <c r="K164" s="28">
        <v>218.5</v>
      </c>
      <c r="L164" s="28">
        <v>212.6</v>
      </c>
      <c r="M164" s="28">
        <v>69.355990000000006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4537.5</v>
      </c>
      <c r="D165" s="37">
        <v>4502.5</v>
      </c>
      <c r="E165" s="37">
        <v>4415</v>
      </c>
      <c r="F165" s="37">
        <v>4292.5</v>
      </c>
      <c r="G165" s="37">
        <v>4205</v>
      </c>
      <c r="H165" s="37">
        <v>4625</v>
      </c>
      <c r="I165" s="37">
        <v>4712.5</v>
      </c>
      <c r="J165" s="37">
        <v>4835</v>
      </c>
      <c r="K165" s="28">
        <v>4590</v>
      </c>
      <c r="L165" s="28">
        <v>4380</v>
      </c>
      <c r="M165" s="28">
        <v>1.13429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2415.35</v>
      </c>
      <c r="D166" s="37">
        <v>2421.2333333333331</v>
      </c>
      <c r="E166" s="37">
        <v>2396.6666666666661</v>
      </c>
      <c r="F166" s="37">
        <v>2377.9833333333331</v>
      </c>
      <c r="G166" s="37">
        <v>2353.4166666666661</v>
      </c>
      <c r="H166" s="37">
        <v>2439.9166666666661</v>
      </c>
      <c r="I166" s="37">
        <v>2464.4833333333327</v>
      </c>
      <c r="J166" s="37">
        <v>2483.1666666666661</v>
      </c>
      <c r="K166" s="28">
        <v>2445.8000000000002</v>
      </c>
      <c r="L166" s="28">
        <v>2402.5500000000002</v>
      </c>
      <c r="M166" s="28">
        <v>5.4763000000000002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2437.35</v>
      </c>
      <c r="D167" s="37">
        <v>2435.6833333333329</v>
      </c>
      <c r="E167" s="37">
        <v>2397.6666666666661</v>
      </c>
      <c r="F167" s="37">
        <v>2357.9833333333331</v>
      </c>
      <c r="G167" s="37">
        <v>2319.9666666666662</v>
      </c>
      <c r="H167" s="37">
        <v>2475.3666666666659</v>
      </c>
      <c r="I167" s="37">
        <v>2513.3833333333332</v>
      </c>
      <c r="J167" s="37">
        <v>2553.0666666666657</v>
      </c>
      <c r="K167" s="28">
        <v>2473.6999999999998</v>
      </c>
      <c r="L167" s="28">
        <v>2396</v>
      </c>
      <c r="M167" s="28">
        <v>2.7147399999999999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2368.75</v>
      </c>
      <c r="D168" s="37">
        <v>2375.5833333333335</v>
      </c>
      <c r="E168" s="37">
        <v>2316.166666666667</v>
      </c>
      <c r="F168" s="37">
        <v>2263.5833333333335</v>
      </c>
      <c r="G168" s="37">
        <v>2204.166666666667</v>
      </c>
      <c r="H168" s="37">
        <v>2428.166666666667</v>
      </c>
      <c r="I168" s="37">
        <v>2487.5833333333339</v>
      </c>
      <c r="J168" s="37">
        <v>2540.166666666667</v>
      </c>
      <c r="K168" s="28">
        <v>2435</v>
      </c>
      <c r="L168" s="28">
        <v>2323</v>
      </c>
      <c r="M168" s="28">
        <v>3.4270700000000001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118.1</v>
      </c>
      <c r="D169" s="37">
        <v>118.53333333333335</v>
      </c>
      <c r="E169" s="37">
        <v>116.36666666666669</v>
      </c>
      <c r="F169" s="37">
        <v>114.63333333333334</v>
      </c>
      <c r="G169" s="37">
        <v>112.46666666666668</v>
      </c>
      <c r="H169" s="37">
        <v>120.26666666666669</v>
      </c>
      <c r="I169" s="37">
        <v>122.43333333333335</v>
      </c>
      <c r="J169" s="37">
        <v>124.1666666666667</v>
      </c>
      <c r="K169" s="28">
        <v>120.7</v>
      </c>
      <c r="L169" s="28">
        <v>116.8</v>
      </c>
      <c r="M169" s="28">
        <v>100.81872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210.05</v>
      </c>
      <c r="D170" s="37">
        <v>211.31666666666669</v>
      </c>
      <c r="E170" s="37">
        <v>207.23333333333338</v>
      </c>
      <c r="F170" s="37">
        <v>204.41666666666669</v>
      </c>
      <c r="G170" s="37">
        <v>200.33333333333337</v>
      </c>
      <c r="H170" s="37">
        <v>214.13333333333338</v>
      </c>
      <c r="I170" s="37">
        <v>218.2166666666667</v>
      </c>
      <c r="J170" s="37">
        <v>221.03333333333339</v>
      </c>
      <c r="K170" s="28">
        <v>215.4</v>
      </c>
      <c r="L170" s="28">
        <v>208.5</v>
      </c>
      <c r="M170" s="28">
        <v>68.056780000000003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459.55</v>
      </c>
      <c r="D171" s="37">
        <v>460.56666666666666</v>
      </c>
      <c r="E171" s="37">
        <v>454.48333333333335</v>
      </c>
      <c r="F171" s="37">
        <v>449.41666666666669</v>
      </c>
      <c r="G171" s="37">
        <v>443.33333333333337</v>
      </c>
      <c r="H171" s="37">
        <v>465.63333333333333</v>
      </c>
      <c r="I171" s="37">
        <v>471.7166666666667</v>
      </c>
      <c r="J171" s="37">
        <v>476.7833333333333</v>
      </c>
      <c r="K171" s="28">
        <v>466.65</v>
      </c>
      <c r="L171" s="28">
        <v>455.5</v>
      </c>
      <c r="M171" s="28">
        <v>4.9046200000000004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15216.1</v>
      </c>
      <c r="D172" s="37">
        <v>15155.383333333331</v>
      </c>
      <c r="E172" s="37">
        <v>15010.766666666663</v>
      </c>
      <c r="F172" s="37">
        <v>14805.433333333331</v>
      </c>
      <c r="G172" s="37">
        <v>14660.816666666662</v>
      </c>
      <c r="H172" s="37">
        <v>15360.716666666664</v>
      </c>
      <c r="I172" s="37">
        <v>15505.333333333332</v>
      </c>
      <c r="J172" s="37">
        <v>15710.666666666664</v>
      </c>
      <c r="K172" s="28">
        <v>15300</v>
      </c>
      <c r="L172" s="28">
        <v>14950.05</v>
      </c>
      <c r="M172" s="28">
        <v>0.16683999999999999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42</v>
      </c>
      <c r="D173" s="37">
        <v>41.583333333333336</v>
      </c>
      <c r="E173" s="37">
        <v>40.966666666666669</v>
      </c>
      <c r="F173" s="37">
        <v>39.93333333333333</v>
      </c>
      <c r="G173" s="37">
        <v>39.316666666666663</v>
      </c>
      <c r="H173" s="37">
        <v>42.616666666666674</v>
      </c>
      <c r="I173" s="37">
        <v>43.233333333333334</v>
      </c>
      <c r="J173" s="37">
        <v>44.26666666666668</v>
      </c>
      <c r="K173" s="28">
        <v>42.2</v>
      </c>
      <c r="L173" s="28">
        <v>40.549999999999997</v>
      </c>
      <c r="M173" s="28">
        <v>828.98919999999998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144.65</v>
      </c>
      <c r="D174" s="37">
        <v>143.96666666666667</v>
      </c>
      <c r="E174" s="37">
        <v>140.28333333333333</v>
      </c>
      <c r="F174" s="37">
        <v>135.91666666666666</v>
      </c>
      <c r="G174" s="37">
        <v>132.23333333333332</v>
      </c>
      <c r="H174" s="37">
        <v>148.33333333333334</v>
      </c>
      <c r="I174" s="37">
        <v>152.01666666666668</v>
      </c>
      <c r="J174" s="37">
        <v>156.38333333333335</v>
      </c>
      <c r="K174" s="28">
        <v>147.65</v>
      </c>
      <c r="L174" s="28">
        <v>139.6</v>
      </c>
      <c r="M174" s="28">
        <v>156.89705000000001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135.30000000000001</v>
      </c>
      <c r="D175" s="37">
        <v>135.43333333333331</v>
      </c>
      <c r="E175" s="37">
        <v>133.26666666666662</v>
      </c>
      <c r="F175" s="37">
        <v>131.23333333333332</v>
      </c>
      <c r="G175" s="37">
        <v>129.06666666666663</v>
      </c>
      <c r="H175" s="37">
        <v>137.46666666666661</v>
      </c>
      <c r="I175" s="37">
        <v>139.6333333333333</v>
      </c>
      <c r="J175" s="37">
        <v>141.6666666666666</v>
      </c>
      <c r="K175" s="28">
        <v>137.6</v>
      </c>
      <c r="L175" s="28">
        <v>133.4</v>
      </c>
      <c r="M175" s="28">
        <v>63.733930000000001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2356.0500000000002</v>
      </c>
      <c r="D176" s="37">
        <v>2342.0166666666669</v>
      </c>
      <c r="E176" s="37">
        <v>2324.0333333333338</v>
      </c>
      <c r="F176" s="37">
        <v>2292.0166666666669</v>
      </c>
      <c r="G176" s="37">
        <v>2274.0333333333338</v>
      </c>
      <c r="H176" s="37">
        <v>2374.0333333333338</v>
      </c>
      <c r="I176" s="37">
        <v>2392.0166666666664</v>
      </c>
      <c r="J176" s="37">
        <v>2424.0333333333338</v>
      </c>
      <c r="K176" s="28">
        <v>2360</v>
      </c>
      <c r="L176" s="28">
        <v>2310</v>
      </c>
      <c r="M176" s="28">
        <v>55.660800000000002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819.35</v>
      </c>
      <c r="D177" s="37">
        <v>826.08333333333337</v>
      </c>
      <c r="E177" s="37">
        <v>809.26666666666677</v>
      </c>
      <c r="F177" s="37">
        <v>799.18333333333339</v>
      </c>
      <c r="G177" s="37">
        <v>782.36666666666679</v>
      </c>
      <c r="H177" s="37">
        <v>836.16666666666674</v>
      </c>
      <c r="I177" s="37">
        <v>852.98333333333335</v>
      </c>
      <c r="J177" s="37">
        <v>863.06666666666672</v>
      </c>
      <c r="K177" s="28">
        <v>842.9</v>
      </c>
      <c r="L177" s="28">
        <v>816</v>
      </c>
      <c r="M177" s="28">
        <v>11.7545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1131.1500000000001</v>
      </c>
      <c r="D178" s="37">
        <v>1132.5</v>
      </c>
      <c r="E178" s="37">
        <v>1116</v>
      </c>
      <c r="F178" s="37">
        <v>1100.8499999999999</v>
      </c>
      <c r="G178" s="37">
        <v>1084.3499999999999</v>
      </c>
      <c r="H178" s="37">
        <v>1147.6500000000001</v>
      </c>
      <c r="I178" s="37">
        <v>1164.1500000000001</v>
      </c>
      <c r="J178" s="37">
        <v>1179.3000000000002</v>
      </c>
      <c r="K178" s="28">
        <v>1149</v>
      </c>
      <c r="L178" s="28">
        <v>1117.3499999999999</v>
      </c>
      <c r="M178" s="28">
        <v>15.116669999999999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2531.3000000000002</v>
      </c>
      <c r="D179" s="37">
        <v>2502.7666666666669</v>
      </c>
      <c r="E179" s="37">
        <v>2457.5333333333338</v>
      </c>
      <c r="F179" s="37">
        <v>2383.7666666666669</v>
      </c>
      <c r="G179" s="37">
        <v>2338.5333333333338</v>
      </c>
      <c r="H179" s="37">
        <v>2576.5333333333338</v>
      </c>
      <c r="I179" s="37">
        <v>2621.7666666666664</v>
      </c>
      <c r="J179" s="37">
        <v>2695.5333333333338</v>
      </c>
      <c r="K179" s="28">
        <v>2548</v>
      </c>
      <c r="L179" s="28">
        <v>2429</v>
      </c>
      <c r="M179" s="28">
        <v>12.32058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7326.85</v>
      </c>
      <c r="D180" s="37">
        <v>7393.0666666666666</v>
      </c>
      <c r="E180" s="37">
        <v>7245.083333333333</v>
      </c>
      <c r="F180" s="37">
        <v>7163.3166666666666</v>
      </c>
      <c r="G180" s="37">
        <v>7015.333333333333</v>
      </c>
      <c r="H180" s="37">
        <v>7474.833333333333</v>
      </c>
      <c r="I180" s="37">
        <v>7622.8166666666666</v>
      </c>
      <c r="J180" s="37">
        <v>7704.583333333333</v>
      </c>
      <c r="K180" s="28">
        <v>7541.05</v>
      </c>
      <c r="L180" s="28">
        <v>7311.3</v>
      </c>
      <c r="M180" s="28">
        <v>3.175E-2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24764</v>
      </c>
      <c r="D181" s="37">
        <v>24766.933333333334</v>
      </c>
      <c r="E181" s="37">
        <v>24504.116666666669</v>
      </c>
      <c r="F181" s="37">
        <v>24244.233333333334</v>
      </c>
      <c r="G181" s="37">
        <v>23981.416666666668</v>
      </c>
      <c r="H181" s="37">
        <v>25026.816666666669</v>
      </c>
      <c r="I181" s="37">
        <v>25289.633333333335</v>
      </c>
      <c r="J181" s="37">
        <v>25549.51666666667</v>
      </c>
      <c r="K181" s="28">
        <v>25029.75</v>
      </c>
      <c r="L181" s="28">
        <v>24507.05</v>
      </c>
      <c r="M181" s="28">
        <v>0.29110999999999998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1240.25</v>
      </c>
      <c r="D182" s="37">
        <v>1230.75</v>
      </c>
      <c r="E182" s="37">
        <v>1216.1500000000001</v>
      </c>
      <c r="F182" s="37">
        <v>1192.0500000000002</v>
      </c>
      <c r="G182" s="37">
        <v>1177.4500000000003</v>
      </c>
      <c r="H182" s="37">
        <v>1254.8499999999999</v>
      </c>
      <c r="I182" s="37">
        <v>1269.4499999999998</v>
      </c>
      <c r="J182" s="37">
        <v>1293.5499999999997</v>
      </c>
      <c r="K182" s="28">
        <v>1245.3499999999999</v>
      </c>
      <c r="L182" s="28">
        <v>1206.6500000000001</v>
      </c>
      <c r="M182" s="28">
        <v>7.6158099999999997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2363.65</v>
      </c>
      <c r="D183" s="37">
        <v>2405.2166666666667</v>
      </c>
      <c r="E183" s="37">
        <v>2312.4333333333334</v>
      </c>
      <c r="F183" s="37">
        <v>2261.2166666666667</v>
      </c>
      <c r="G183" s="37">
        <v>2168.4333333333334</v>
      </c>
      <c r="H183" s="37">
        <v>2456.4333333333334</v>
      </c>
      <c r="I183" s="37">
        <v>2549.2166666666672</v>
      </c>
      <c r="J183" s="37">
        <v>2600.4333333333334</v>
      </c>
      <c r="K183" s="28">
        <v>2498</v>
      </c>
      <c r="L183" s="28">
        <v>2354</v>
      </c>
      <c r="M183" s="28">
        <v>9.9281199999999998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531.35</v>
      </c>
      <c r="D184" s="37">
        <v>529.33333333333337</v>
      </c>
      <c r="E184" s="37">
        <v>521.01666666666677</v>
      </c>
      <c r="F184" s="37">
        <v>510.68333333333339</v>
      </c>
      <c r="G184" s="37">
        <v>502.36666666666679</v>
      </c>
      <c r="H184" s="37">
        <v>539.66666666666674</v>
      </c>
      <c r="I184" s="37">
        <v>547.98333333333335</v>
      </c>
      <c r="J184" s="37">
        <v>558.31666666666672</v>
      </c>
      <c r="K184" s="28">
        <v>537.65</v>
      </c>
      <c r="L184" s="28">
        <v>519</v>
      </c>
      <c r="M184" s="28">
        <v>265.67545999999999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101.9</v>
      </c>
      <c r="D185" s="37">
        <v>101.83333333333333</v>
      </c>
      <c r="E185" s="37">
        <v>99.566666666666663</v>
      </c>
      <c r="F185" s="37">
        <v>97.233333333333334</v>
      </c>
      <c r="G185" s="37">
        <v>94.966666666666669</v>
      </c>
      <c r="H185" s="37">
        <v>104.16666666666666</v>
      </c>
      <c r="I185" s="37">
        <v>106.43333333333334</v>
      </c>
      <c r="J185" s="37">
        <v>108.76666666666665</v>
      </c>
      <c r="K185" s="28">
        <v>104.1</v>
      </c>
      <c r="L185" s="28">
        <v>99.5</v>
      </c>
      <c r="M185" s="28">
        <v>432.78258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894.1</v>
      </c>
      <c r="D186" s="37">
        <v>890.68333333333339</v>
      </c>
      <c r="E186" s="37">
        <v>885.41666666666674</v>
      </c>
      <c r="F186" s="37">
        <v>876.73333333333335</v>
      </c>
      <c r="G186" s="37">
        <v>871.4666666666667</v>
      </c>
      <c r="H186" s="37">
        <v>899.36666666666679</v>
      </c>
      <c r="I186" s="37">
        <v>904.63333333333344</v>
      </c>
      <c r="J186" s="37">
        <v>913.31666666666683</v>
      </c>
      <c r="K186" s="28">
        <v>895.95</v>
      </c>
      <c r="L186" s="28">
        <v>882</v>
      </c>
      <c r="M186" s="28">
        <v>47.665579999999999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503.6</v>
      </c>
      <c r="D187" s="37">
        <v>502.2</v>
      </c>
      <c r="E187" s="37">
        <v>495.15</v>
      </c>
      <c r="F187" s="37">
        <v>486.7</v>
      </c>
      <c r="G187" s="37">
        <v>479.65</v>
      </c>
      <c r="H187" s="37">
        <v>510.65</v>
      </c>
      <c r="I187" s="37">
        <v>517.70000000000005</v>
      </c>
      <c r="J187" s="37">
        <v>526.15</v>
      </c>
      <c r="K187" s="28">
        <v>509.25</v>
      </c>
      <c r="L187" s="28">
        <v>493.75</v>
      </c>
      <c r="M187" s="28">
        <v>6.3078200000000004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572.5</v>
      </c>
      <c r="D188" s="37">
        <v>572.5</v>
      </c>
      <c r="E188" s="37">
        <v>565</v>
      </c>
      <c r="F188" s="37">
        <v>557.5</v>
      </c>
      <c r="G188" s="37">
        <v>550</v>
      </c>
      <c r="H188" s="37">
        <v>580</v>
      </c>
      <c r="I188" s="37">
        <v>587.5</v>
      </c>
      <c r="J188" s="37">
        <v>595</v>
      </c>
      <c r="K188" s="28">
        <v>580</v>
      </c>
      <c r="L188" s="28">
        <v>565</v>
      </c>
      <c r="M188" s="28">
        <v>3.04149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656.5</v>
      </c>
      <c r="D189" s="37">
        <v>654.66666666666663</v>
      </c>
      <c r="E189" s="37">
        <v>640.33333333333326</v>
      </c>
      <c r="F189" s="37">
        <v>624.16666666666663</v>
      </c>
      <c r="G189" s="37">
        <v>609.83333333333326</v>
      </c>
      <c r="H189" s="37">
        <v>670.83333333333326</v>
      </c>
      <c r="I189" s="37">
        <v>685.16666666666652</v>
      </c>
      <c r="J189" s="37">
        <v>701.33333333333326</v>
      </c>
      <c r="K189" s="28">
        <v>669</v>
      </c>
      <c r="L189" s="28">
        <v>638.5</v>
      </c>
      <c r="M189" s="28">
        <v>101.00060000000001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927.9</v>
      </c>
      <c r="D190" s="37">
        <v>934.5</v>
      </c>
      <c r="E190" s="37">
        <v>909.4</v>
      </c>
      <c r="F190" s="37">
        <v>890.9</v>
      </c>
      <c r="G190" s="37">
        <v>865.8</v>
      </c>
      <c r="H190" s="37">
        <v>953</v>
      </c>
      <c r="I190" s="37">
        <v>978.09999999999991</v>
      </c>
      <c r="J190" s="37">
        <v>996.6</v>
      </c>
      <c r="K190" s="28">
        <v>959.6</v>
      </c>
      <c r="L190" s="28">
        <v>916</v>
      </c>
      <c r="M190" s="28">
        <v>10.611969999999999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1268.55</v>
      </c>
      <c r="D191" s="37">
        <v>1275.3666666666668</v>
      </c>
      <c r="E191" s="37">
        <v>1248.7333333333336</v>
      </c>
      <c r="F191" s="37">
        <v>1228.9166666666667</v>
      </c>
      <c r="G191" s="37">
        <v>1202.2833333333335</v>
      </c>
      <c r="H191" s="37">
        <v>1295.1833333333336</v>
      </c>
      <c r="I191" s="37">
        <v>1321.8166666666668</v>
      </c>
      <c r="J191" s="37">
        <v>1341.6333333333337</v>
      </c>
      <c r="K191" s="28">
        <v>1302</v>
      </c>
      <c r="L191" s="28">
        <v>1255.55</v>
      </c>
      <c r="M191" s="28">
        <v>5.3282800000000003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3743.45</v>
      </c>
      <c r="D192" s="37">
        <v>3754.7166666666667</v>
      </c>
      <c r="E192" s="37">
        <v>3709.7333333333336</v>
      </c>
      <c r="F192" s="37">
        <v>3676.0166666666669</v>
      </c>
      <c r="G192" s="37">
        <v>3631.0333333333338</v>
      </c>
      <c r="H192" s="37">
        <v>3788.4333333333334</v>
      </c>
      <c r="I192" s="37">
        <v>3833.4166666666661</v>
      </c>
      <c r="J192" s="37">
        <v>3867.1333333333332</v>
      </c>
      <c r="K192" s="28">
        <v>3799.7</v>
      </c>
      <c r="L192" s="28">
        <v>3721</v>
      </c>
      <c r="M192" s="28">
        <v>29.46443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697.1</v>
      </c>
      <c r="D193" s="37">
        <v>699.48333333333323</v>
      </c>
      <c r="E193" s="37">
        <v>688.96666666666647</v>
      </c>
      <c r="F193" s="37">
        <v>680.83333333333326</v>
      </c>
      <c r="G193" s="37">
        <v>670.31666666666649</v>
      </c>
      <c r="H193" s="37">
        <v>707.61666666666645</v>
      </c>
      <c r="I193" s="37">
        <v>718.1333333333331</v>
      </c>
      <c r="J193" s="37">
        <v>726.26666666666642</v>
      </c>
      <c r="K193" s="28">
        <v>710</v>
      </c>
      <c r="L193" s="28">
        <v>691.35</v>
      </c>
      <c r="M193" s="28">
        <v>24.10446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7615.6</v>
      </c>
      <c r="D194" s="37">
        <v>7675.8166666666666</v>
      </c>
      <c r="E194" s="37">
        <v>7518.6333333333332</v>
      </c>
      <c r="F194" s="37">
        <v>7421.666666666667</v>
      </c>
      <c r="G194" s="37">
        <v>7264.4833333333336</v>
      </c>
      <c r="H194" s="37">
        <v>7772.7833333333328</v>
      </c>
      <c r="I194" s="37">
        <v>7929.9666666666653</v>
      </c>
      <c r="J194" s="37">
        <v>8026.9333333333325</v>
      </c>
      <c r="K194" s="28">
        <v>7833</v>
      </c>
      <c r="L194" s="28">
        <v>7578.85</v>
      </c>
      <c r="M194" s="28">
        <v>6.3728100000000003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492.75</v>
      </c>
      <c r="D195" s="37">
        <v>490.13333333333338</v>
      </c>
      <c r="E195" s="37">
        <v>481.76666666666677</v>
      </c>
      <c r="F195" s="37">
        <v>470.78333333333336</v>
      </c>
      <c r="G195" s="37">
        <v>462.41666666666674</v>
      </c>
      <c r="H195" s="37">
        <v>501.11666666666679</v>
      </c>
      <c r="I195" s="37">
        <v>509.48333333333346</v>
      </c>
      <c r="J195" s="37">
        <v>520.46666666666681</v>
      </c>
      <c r="K195" s="28">
        <v>498.5</v>
      </c>
      <c r="L195" s="28">
        <v>479.15</v>
      </c>
      <c r="M195" s="28">
        <v>233.78622999999999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234.85</v>
      </c>
      <c r="D196" s="37">
        <v>240.35</v>
      </c>
      <c r="E196" s="37">
        <v>227.1</v>
      </c>
      <c r="F196" s="37">
        <v>219.35</v>
      </c>
      <c r="G196" s="37">
        <v>206.1</v>
      </c>
      <c r="H196" s="37">
        <v>248.1</v>
      </c>
      <c r="I196" s="37">
        <v>261.35000000000002</v>
      </c>
      <c r="J196" s="37">
        <v>269.10000000000002</v>
      </c>
      <c r="K196" s="28">
        <v>253.6</v>
      </c>
      <c r="L196" s="28">
        <v>232.6</v>
      </c>
      <c r="M196" s="28">
        <v>820.53976999999998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1219.5999999999999</v>
      </c>
      <c r="D197" s="37">
        <v>1204.5</v>
      </c>
      <c r="E197" s="37">
        <v>1186.5999999999999</v>
      </c>
      <c r="F197" s="37">
        <v>1153.5999999999999</v>
      </c>
      <c r="G197" s="37">
        <v>1135.6999999999998</v>
      </c>
      <c r="H197" s="37">
        <v>1237.5</v>
      </c>
      <c r="I197" s="37">
        <v>1255.4000000000001</v>
      </c>
      <c r="J197" s="37">
        <v>1288.4000000000001</v>
      </c>
      <c r="K197" s="28">
        <v>1222.4000000000001</v>
      </c>
      <c r="L197" s="28">
        <v>1171.5</v>
      </c>
      <c r="M197" s="28">
        <v>140.83984000000001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1434.2</v>
      </c>
      <c r="D198" s="37">
        <v>1436.8500000000001</v>
      </c>
      <c r="E198" s="37">
        <v>1417.5500000000002</v>
      </c>
      <c r="F198" s="37">
        <v>1400.9</v>
      </c>
      <c r="G198" s="37">
        <v>1381.6000000000001</v>
      </c>
      <c r="H198" s="37">
        <v>1453.5000000000002</v>
      </c>
      <c r="I198" s="37">
        <v>1472.8</v>
      </c>
      <c r="J198" s="37">
        <v>1489.4500000000003</v>
      </c>
      <c r="K198" s="28">
        <v>1456.15</v>
      </c>
      <c r="L198" s="28">
        <v>1420.2</v>
      </c>
      <c r="M198" s="28">
        <v>19.811109999999999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877.35</v>
      </c>
      <c r="D199" s="37">
        <v>875.7833333333333</v>
      </c>
      <c r="E199" s="37">
        <v>861.56666666666661</v>
      </c>
      <c r="F199" s="37">
        <v>845.7833333333333</v>
      </c>
      <c r="G199" s="37">
        <v>831.56666666666661</v>
      </c>
      <c r="H199" s="37">
        <v>891.56666666666661</v>
      </c>
      <c r="I199" s="37">
        <v>905.7833333333333</v>
      </c>
      <c r="J199" s="37">
        <v>921.56666666666661</v>
      </c>
      <c r="K199" s="28">
        <v>890</v>
      </c>
      <c r="L199" s="28">
        <v>860</v>
      </c>
      <c r="M199" s="28">
        <v>2.1021899999999998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2443.65</v>
      </c>
      <c r="D200" s="37">
        <v>2436.5166666666664</v>
      </c>
      <c r="E200" s="37">
        <v>2408.0333333333328</v>
      </c>
      <c r="F200" s="37">
        <v>2372.4166666666665</v>
      </c>
      <c r="G200" s="37">
        <v>2343.9333333333329</v>
      </c>
      <c r="H200" s="37">
        <v>2472.1333333333328</v>
      </c>
      <c r="I200" s="37">
        <v>2500.6166666666663</v>
      </c>
      <c r="J200" s="37">
        <v>2536.2333333333327</v>
      </c>
      <c r="K200" s="28">
        <v>2465</v>
      </c>
      <c r="L200" s="28">
        <v>2400.9</v>
      </c>
      <c r="M200" s="28">
        <v>15.245799999999999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2600.3000000000002</v>
      </c>
      <c r="D201" s="37">
        <v>2606.2666666666669</v>
      </c>
      <c r="E201" s="37">
        <v>2574.1333333333337</v>
      </c>
      <c r="F201" s="37">
        <v>2547.9666666666667</v>
      </c>
      <c r="G201" s="37">
        <v>2515.8333333333335</v>
      </c>
      <c r="H201" s="37">
        <v>2632.4333333333338</v>
      </c>
      <c r="I201" s="37">
        <v>2664.5666666666671</v>
      </c>
      <c r="J201" s="37">
        <v>2690.733333333334</v>
      </c>
      <c r="K201" s="28">
        <v>2638.4</v>
      </c>
      <c r="L201" s="28">
        <v>2580.1</v>
      </c>
      <c r="M201" s="28">
        <v>3.5720200000000002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510.1</v>
      </c>
      <c r="D202" s="37">
        <v>516.78333333333342</v>
      </c>
      <c r="E202" s="37">
        <v>498.51666666666688</v>
      </c>
      <c r="F202" s="37">
        <v>486.93333333333345</v>
      </c>
      <c r="G202" s="37">
        <v>468.66666666666691</v>
      </c>
      <c r="H202" s="37">
        <v>528.36666666666679</v>
      </c>
      <c r="I202" s="37">
        <v>546.63333333333344</v>
      </c>
      <c r="J202" s="37">
        <v>558.21666666666681</v>
      </c>
      <c r="K202" s="28">
        <v>535.04999999999995</v>
      </c>
      <c r="L202" s="28">
        <v>505.2</v>
      </c>
      <c r="M202" s="28">
        <v>31.095610000000001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1053.95</v>
      </c>
      <c r="D203" s="37">
        <v>1052.1166666666666</v>
      </c>
      <c r="E203" s="37">
        <v>1037.1833333333332</v>
      </c>
      <c r="F203" s="37">
        <v>1020.4166666666665</v>
      </c>
      <c r="G203" s="37">
        <v>1005.4833333333331</v>
      </c>
      <c r="H203" s="37">
        <v>1068.8833333333332</v>
      </c>
      <c r="I203" s="37">
        <v>1083.8166666666666</v>
      </c>
      <c r="J203" s="37">
        <v>1100.5833333333333</v>
      </c>
      <c r="K203" s="28">
        <v>1067.05</v>
      </c>
      <c r="L203" s="28">
        <v>1035.3499999999999</v>
      </c>
      <c r="M203" s="28">
        <v>3.7758500000000002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758.65</v>
      </c>
      <c r="D204" s="37">
        <v>755.56666666666661</v>
      </c>
      <c r="E204" s="37">
        <v>747.18333333333317</v>
      </c>
      <c r="F204" s="37">
        <v>735.71666666666658</v>
      </c>
      <c r="G204" s="37">
        <v>727.33333333333314</v>
      </c>
      <c r="H204" s="37">
        <v>767.03333333333319</v>
      </c>
      <c r="I204" s="37">
        <v>775.41666666666663</v>
      </c>
      <c r="J204" s="37">
        <v>786.88333333333321</v>
      </c>
      <c r="K204" s="28">
        <v>763.95</v>
      </c>
      <c r="L204" s="28">
        <v>744.1</v>
      </c>
      <c r="M204" s="28">
        <v>20.63533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7421.35</v>
      </c>
      <c r="D205" s="37">
        <v>7425.3833333333341</v>
      </c>
      <c r="E205" s="37">
        <v>7351.7666666666682</v>
      </c>
      <c r="F205" s="37">
        <v>7282.1833333333343</v>
      </c>
      <c r="G205" s="37">
        <v>7208.5666666666684</v>
      </c>
      <c r="H205" s="37">
        <v>7494.9666666666681</v>
      </c>
      <c r="I205" s="37">
        <v>7568.5833333333348</v>
      </c>
      <c r="J205" s="37">
        <v>7638.1666666666679</v>
      </c>
      <c r="K205" s="28">
        <v>7499</v>
      </c>
      <c r="L205" s="28">
        <v>7355.8</v>
      </c>
      <c r="M205" s="28">
        <v>2.7060399999999998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47.7</v>
      </c>
      <c r="D206" s="37">
        <v>47.433333333333337</v>
      </c>
      <c r="E206" s="37">
        <v>46.366666666666674</v>
      </c>
      <c r="F206" s="37">
        <v>45.033333333333339</v>
      </c>
      <c r="G206" s="37">
        <v>43.966666666666676</v>
      </c>
      <c r="H206" s="37">
        <v>48.766666666666673</v>
      </c>
      <c r="I206" s="37">
        <v>49.833333333333336</v>
      </c>
      <c r="J206" s="37">
        <v>51.166666666666671</v>
      </c>
      <c r="K206" s="28">
        <v>48.5</v>
      </c>
      <c r="L206" s="28">
        <v>46.1</v>
      </c>
      <c r="M206" s="28">
        <v>261.37027999999998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1597.45</v>
      </c>
      <c r="D207" s="37">
        <v>1598.75</v>
      </c>
      <c r="E207" s="37">
        <v>1578.7</v>
      </c>
      <c r="F207" s="37">
        <v>1559.95</v>
      </c>
      <c r="G207" s="37">
        <v>1539.9</v>
      </c>
      <c r="H207" s="37">
        <v>1617.5</v>
      </c>
      <c r="I207" s="37">
        <v>1637.5500000000002</v>
      </c>
      <c r="J207" s="37">
        <v>1656.3</v>
      </c>
      <c r="K207" s="28">
        <v>1618.8</v>
      </c>
      <c r="L207" s="28">
        <v>1580</v>
      </c>
      <c r="M207" s="28">
        <v>1.62883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847.8</v>
      </c>
      <c r="D208" s="37">
        <v>852.33333333333337</v>
      </c>
      <c r="E208" s="37">
        <v>838.7166666666667</v>
      </c>
      <c r="F208" s="37">
        <v>829.63333333333333</v>
      </c>
      <c r="G208" s="37">
        <v>816.01666666666665</v>
      </c>
      <c r="H208" s="37">
        <v>861.41666666666674</v>
      </c>
      <c r="I208" s="37">
        <v>875.0333333333333</v>
      </c>
      <c r="J208" s="37">
        <v>884.11666666666679</v>
      </c>
      <c r="K208" s="28">
        <v>865.95</v>
      </c>
      <c r="L208" s="28">
        <v>843.25</v>
      </c>
      <c r="M208" s="28">
        <v>15.340059999999999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945.65</v>
      </c>
      <c r="D209" s="37">
        <v>946.2833333333333</v>
      </c>
      <c r="E209" s="37">
        <v>939.36666666666656</v>
      </c>
      <c r="F209" s="37">
        <v>933.08333333333326</v>
      </c>
      <c r="G209" s="37">
        <v>926.16666666666652</v>
      </c>
      <c r="H209" s="37">
        <v>952.56666666666661</v>
      </c>
      <c r="I209" s="37">
        <v>959.48333333333335</v>
      </c>
      <c r="J209" s="37">
        <v>965.76666666666665</v>
      </c>
      <c r="K209" s="28">
        <v>953.2</v>
      </c>
      <c r="L209" s="28">
        <v>940</v>
      </c>
      <c r="M209" s="28">
        <v>4.35785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369.45</v>
      </c>
      <c r="D210" s="37">
        <v>367.84999999999997</v>
      </c>
      <c r="E210" s="37">
        <v>360.89999999999992</v>
      </c>
      <c r="F210" s="37">
        <v>352.34999999999997</v>
      </c>
      <c r="G210" s="37">
        <v>345.39999999999992</v>
      </c>
      <c r="H210" s="37">
        <v>376.39999999999992</v>
      </c>
      <c r="I210" s="37">
        <v>383.34999999999997</v>
      </c>
      <c r="J210" s="37">
        <v>391.89999999999992</v>
      </c>
      <c r="K210" s="28">
        <v>374.8</v>
      </c>
      <c r="L210" s="28">
        <v>359.3</v>
      </c>
      <c r="M210" s="28">
        <v>142.09893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10.85</v>
      </c>
      <c r="D211" s="37">
        <v>10.949999999999998</v>
      </c>
      <c r="E211" s="37">
        <v>10.699999999999996</v>
      </c>
      <c r="F211" s="37">
        <v>10.549999999999999</v>
      </c>
      <c r="G211" s="37">
        <v>10.299999999999997</v>
      </c>
      <c r="H211" s="37">
        <v>11.099999999999994</v>
      </c>
      <c r="I211" s="37">
        <v>11.349999999999998</v>
      </c>
      <c r="J211" s="37">
        <v>11.499999999999993</v>
      </c>
      <c r="K211" s="28">
        <v>11.2</v>
      </c>
      <c r="L211" s="28">
        <v>10.8</v>
      </c>
      <c r="M211" s="28">
        <v>1588.96027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1198.75</v>
      </c>
      <c r="D212" s="37">
        <v>1212.2</v>
      </c>
      <c r="E212" s="37">
        <v>1176.5500000000002</v>
      </c>
      <c r="F212" s="37">
        <v>1154.3500000000001</v>
      </c>
      <c r="G212" s="37">
        <v>1118.7000000000003</v>
      </c>
      <c r="H212" s="37">
        <v>1234.4000000000001</v>
      </c>
      <c r="I212" s="37">
        <v>1270.0500000000002</v>
      </c>
      <c r="J212" s="37">
        <v>1292.25</v>
      </c>
      <c r="K212" s="28">
        <v>1247.8499999999999</v>
      </c>
      <c r="L212" s="28">
        <v>1190</v>
      </c>
      <c r="M212" s="28">
        <v>12.07465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1796</v>
      </c>
      <c r="D213" s="37">
        <v>1791.05</v>
      </c>
      <c r="E213" s="37">
        <v>1777.1</v>
      </c>
      <c r="F213" s="37">
        <v>1758.2</v>
      </c>
      <c r="G213" s="37">
        <v>1744.25</v>
      </c>
      <c r="H213" s="37">
        <v>1809.9499999999998</v>
      </c>
      <c r="I213" s="37">
        <v>1823.9</v>
      </c>
      <c r="J213" s="37">
        <v>1842.7999999999997</v>
      </c>
      <c r="K213" s="28">
        <v>1805</v>
      </c>
      <c r="L213" s="28">
        <v>1772.15</v>
      </c>
      <c r="M213" s="28">
        <v>0.71096000000000004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560.25</v>
      </c>
      <c r="D214" s="37">
        <v>560.16666666666663</v>
      </c>
      <c r="E214" s="37">
        <v>554.5333333333333</v>
      </c>
      <c r="F214" s="37">
        <v>548.81666666666672</v>
      </c>
      <c r="G214" s="37">
        <v>543.18333333333339</v>
      </c>
      <c r="H214" s="37">
        <v>565.88333333333321</v>
      </c>
      <c r="I214" s="37">
        <v>571.51666666666665</v>
      </c>
      <c r="J214" s="37">
        <v>577.23333333333312</v>
      </c>
      <c r="K214" s="37">
        <v>565.79999999999995</v>
      </c>
      <c r="L214" s="37">
        <v>554.45000000000005</v>
      </c>
      <c r="M214" s="37">
        <v>69.769069999999999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14.15</v>
      </c>
      <c r="D215" s="37">
        <v>14.133333333333333</v>
      </c>
      <c r="E215" s="37">
        <v>14.016666666666666</v>
      </c>
      <c r="F215" s="37">
        <v>13.883333333333333</v>
      </c>
      <c r="G215" s="37">
        <v>13.766666666666666</v>
      </c>
      <c r="H215" s="37">
        <v>14.266666666666666</v>
      </c>
      <c r="I215" s="37">
        <v>14.383333333333333</v>
      </c>
      <c r="J215" s="37">
        <v>14.516666666666666</v>
      </c>
      <c r="K215" s="37">
        <v>14.25</v>
      </c>
      <c r="L215" s="37">
        <v>14</v>
      </c>
      <c r="M215" s="37">
        <v>1480.2173600000001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270.8</v>
      </c>
      <c r="D216" s="37">
        <v>272.0333333333333</v>
      </c>
      <c r="E216" s="37">
        <v>266.06666666666661</v>
      </c>
      <c r="F216" s="37">
        <v>261.33333333333331</v>
      </c>
      <c r="G216" s="37">
        <v>255.36666666666662</v>
      </c>
      <c r="H216" s="37">
        <v>276.76666666666659</v>
      </c>
      <c r="I216" s="37">
        <v>282.73333333333329</v>
      </c>
      <c r="J216" s="37">
        <v>287.46666666666658</v>
      </c>
      <c r="K216" s="37">
        <v>278</v>
      </c>
      <c r="L216" s="37">
        <v>267.3</v>
      </c>
      <c r="M216" s="37">
        <v>60.487929999999999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0"/>
      <c r="B1" s="46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3" t="s">
        <v>16</v>
      </c>
      <c r="B9" s="455" t="s">
        <v>18</v>
      </c>
      <c r="C9" s="459" t="s">
        <v>20</v>
      </c>
      <c r="D9" s="459" t="s">
        <v>21</v>
      </c>
      <c r="E9" s="450" t="s">
        <v>22</v>
      </c>
      <c r="F9" s="451"/>
      <c r="G9" s="452"/>
      <c r="H9" s="450" t="s">
        <v>23</v>
      </c>
      <c r="I9" s="451"/>
      <c r="J9" s="452"/>
      <c r="K9" s="23"/>
      <c r="L9" s="24"/>
      <c r="M9" s="50"/>
      <c r="N9" s="1"/>
      <c r="O9" s="1"/>
    </row>
    <row r="10" spans="1:15" ht="42.75" customHeight="1">
      <c r="A10" s="457"/>
      <c r="B10" s="458"/>
      <c r="C10" s="458"/>
      <c r="D10" s="4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24669.9</v>
      </c>
      <c r="D11" s="356">
        <v>24579.850000000002</v>
      </c>
      <c r="E11" s="356">
        <v>22216.700000000004</v>
      </c>
      <c r="F11" s="356">
        <v>19763.500000000004</v>
      </c>
      <c r="G11" s="356">
        <v>17400.350000000006</v>
      </c>
      <c r="H11" s="356">
        <v>27033.050000000003</v>
      </c>
      <c r="I11" s="356">
        <v>29396.200000000004</v>
      </c>
      <c r="J11" s="356">
        <v>31849.4</v>
      </c>
      <c r="K11" s="355">
        <v>26943</v>
      </c>
      <c r="L11" s="355">
        <v>22126.65</v>
      </c>
      <c r="M11" s="355">
        <v>3.5029999999999999E-2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522.45000000000005</v>
      </c>
      <c r="D12" s="356">
        <v>523.88333333333333</v>
      </c>
      <c r="E12" s="356">
        <v>517.9666666666667</v>
      </c>
      <c r="F12" s="356">
        <v>513.48333333333335</v>
      </c>
      <c r="G12" s="356">
        <v>507.56666666666672</v>
      </c>
      <c r="H12" s="356">
        <v>528.36666666666667</v>
      </c>
      <c r="I12" s="356">
        <v>534.28333333333342</v>
      </c>
      <c r="J12" s="356">
        <v>538.76666666666665</v>
      </c>
      <c r="K12" s="355">
        <v>529.79999999999995</v>
      </c>
      <c r="L12" s="355">
        <v>519.4</v>
      </c>
      <c r="M12" s="355">
        <v>1.89733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979.3</v>
      </c>
      <c r="D13" s="356">
        <v>984.48333333333323</v>
      </c>
      <c r="E13" s="356">
        <v>955.21666666666647</v>
      </c>
      <c r="F13" s="356">
        <v>931.13333333333321</v>
      </c>
      <c r="G13" s="356">
        <v>901.86666666666645</v>
      </c>
      <c r="H13" s="356">
        <v>1008.5666666666665</v>
      </c>
      <c r="I13" s="356">
        <v>1037.833333333333</v>
      </c>
      <c r="J13" s="356">
        <v>1061.9166666666665</v>
      </c>
      <c r="K13" s="355">
        <v>1013.75</v>
      </c>
      <c r="L13" s="355">
        <v>960.4</v>
      </c>
      <c r="M13" s="355">
        <v>9.1650200000000002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2961.8</v>
      </c>
      <c r="D14" s="356">
        <v>2957.3833333333332</v>
      </c>
      <c r="E14" s="356">
        <v>2895.2666666666664</v>
      </c>
      <c r="F14" s="356">
        <v>2828.7333333333331</v>
      </c>
      <c r="G14" s="356">
        <v>2766.6166666666663</v>
      </c>
      <c r="H14" s="356">
        <v>3023.9166666666665</v>
      </c>
      <c r="I14" s="356">
        <v>3086.0333333333333</v>
      </c>
      <c r="J14" s="356">
        <v>3152.5666666666666</v>
      </c>
      <c r="K14" s="355">
        <v>3019.5</v>
      </c>
      <c r="L14" s="355">
        <v>2890.85</v>
      </c>
      <c r="M14" s="355">
        <v>1.5363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2221.25</v>
      </c>
      <c r="D15" s="356">
        <v>2234.0666666666666</v>
      </c>
      <c r="E15" s="356">
        <v>2183.1833333333334</v>
      </c>
      <c r="F15" s="356">
        <v>2145.1166666666668</v>
      </c>
      <c r="G15" s="356">
        <v>2094.2333333333336</v>
      </c>
      <c r="H15" s="356">
        <v>2272.1333333333332</v>
      </c>
      <c r="I15" s="356">
        <v>2323.0166666666664</v>
      </c>
      <c r="J15" s="356">
        <v>2361.083333333333</v>
      </c>
      <c r="K15" s="355">
        <v>2284.9499999999998</v>
      </c>
      <c r="L15" s="355">
        <v>2196</v>
      </c>
      <c r="M15" s="355">
        <v>1.2262900000000001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15562.6</v>
      </c>
      <c r="D16" s="356">
        <v>15658.35</v>
      </c>
      <c r="E16" s="356">
        <v>15418.25</v>
      </c>
      <c r="F16" s="356">
        <v>15273.9</v>
      </c>
      <c r="G16" s="356">
        <v>15033.8</v>
      </c>
      <c r="H16" s="356">
        <v>15802.7</v>
      </c>
      <c r="I16" s="356">
        <v>16042.800000000003</v>
      </c>
      <c r="J16" s="356">
        <v>16187.150000000001</v>
      </c>
      <c r="K16" s="355">
        <v>15898.45</v>
      </c>
      <c r="L16" s="355">
        <v>15514</v>
      </c>
      <c r="M16" s="355">
        <v>0.20754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118.65</v>
      </c>
      <c r="D17" s="356">
        <v>119.13333333333333</v>
      </c>
      <c r="E17" s="356">
        <v>116.61666666666665</v>
      </c>
      <c r="F17" s="356">
        <v>114.58333333333331</v>
      </c>
      <c r="G17" s="356">
        <v>112.06666666666663</v>
      </c>
      <c r="H17" s="356">
        <v>121.16666666666666</v>
      </c>
      <c r="I17" s="356">
        <v>123.68333333333334</v>
      </c>
      <c r="J17" s="356">
        <v>125.71666666666667</v>
      </c>
      <c r="K17" s="355">
        <v>121.65</v>
      </c>
      <c r="L17" s="355">
        <v>117.1</v>
      </c>
      <c r="M17" s="355">
        <v>30.18779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289.10000000000002</v>
      </c>
      <c r="D18" s="356">
        <v>288.93333333333334</v>
      </c>
      <c r="E18" s="356">
        <v>284.16666666666669</v>
      </c>
      <c r="F18" s="356">
        <v>279.23333333333335</v>
      </c>
      <c r="G18" s="356">
        <v>274.4666666666667</v>
      </c>
      <c r="H18" s="356">
        <v>293.86666666666667</v>
      </c>
      <c r="I18" s="356">
        <v>298.63333333333333</v>
      </c>
      <c r="J18" s="356">
        <v>303.56666666666666</v>
      </c>
      <c r="K18" s="355">
        <v>293.7</v>
      </c>
      <c r="L18" s="355">
        <v>284</v>
      </c>
      <c r="M18" s="355">
        <v>21.676739999999999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2304.75</v>
      </c>
      <c r="D19" s="356">
        <v>2292.3166666666666</v>
      </c>
      <c r="E19" s="356">
        <v>2274.6333333333332</v>
      </c>
      <c r="F19" s="356">
        <v>2244.5166666666664</v>
      </c>
      <c r="G19" s="356">
        <v>2226.833333333333</v>
      </c>
      <c r="H19" s="356">
        <v>2322.4333333333334</v>
      </c>
      <c r="I19" s="356">
        <v>2340.1166666666668</v>
      </c>
      <c r="J19" s="356">
        <v>2370.2333333333336</v>
      </c>
      <c r="K19" s="355">
        <v>2310</v>
      </c>
      <c r="L19" s="355">
        <v>2262.1999999999998</v>
      </c>
      <c r="M19" s="355">
        <v>6.08392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1716</v>
      </c>
      <c r="D20" s="356">
        <v>1713.3500000000001</v>
      </c>
      <c r="E20" s="356">
        <v>1679.7000000000003</v>
      </c>
      <c r="F20" s="356">
        <v>1643.4</v>
      </c>
      <c r="G20" s="356">
        <v>1609.7500000000002</v>
      </c>
      <c r="H20" s="356">
        <v>1749.6500000000003</v>
      </c>
      <c r="I20" s="356">
        <v>1783.3000000000004</v>
      </c>
      <c r="J20" s="356">
        <v>1819.6000000000004</v>
      </c>
      <c r="K20" s="355">
        <v>1747</v>
      </c>
      <c r="L20" s="355">
        <v>1677.05</v>
      </c>
      <c r="M20" s="355">
        <v>14.802009999999999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1928</v>
      </c>
      <c r="D21" s="356">
        <v>1944.6666666666667</v>
      </c>
      <c r="E21" s="356">
        <v>1839.3333333333335</v>
      </c>
      <c r="F21" s="356">
        <v>1750.6666666666667</v>
      </c>
      <c r="G21" s="356">
        <v>1645.3333333333335</v>
      </c>
      <c r="H21" s="356">
        <v>2033.3333333333335</v>
      </c>
      <c r="I21" s="356">
        <v>2138.666666666667</v>
      </c>
      <c r="J21" s="356">
        <v>2227.3333333333335</v>
      </c>
      <c r="K21" s="355">
        <v>2050</v>
      </c>
      <c r="L21" s="355">
        <v>1856</v>
      </c>
      <c r="M21" s="355">
        <v>5.6163699999999999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717.8</v>
      </c>
      <c r="D22" s="356">
        <v>714.6</v>
      </c>
      <c r="E22" s="356">
        <v>706.2</v>
      </c>
      <c r="F22" s="356">
        <v>694.6</v>
      </c>
      <c r="G22" s="356">
        <v>686.2</v>
      </c>
      <c r="H22" s="356">
        <v>726.2</v>
      </c>
      <c r="I22" s="356">
        <v>734.59999999999991</v>
      </c>
      <c r="J22" s="356">
        <v>746.2</v>
      </c>
      <c r="K22" s="355">
        <v>723</v>
      </c>
      <c r="L22" s="355">
        <v>703</v>
      </c>
      <c r="M22" s="355">
        <v>32.077800000000003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1968.3</v>
      </c>
      <c r="D23" s="356">
        <v>1982.7666666666667</v>
      </c>
      <c r="E23" s="356">
        <v>1920.5333333333333</v>
      </c>
      <c r="F23" s="356">
        <v>1872.7666666666667</v>
      </c>
      <c r="G23" s="356">
        <v>1810.5333333333333</v>
      </c>
      <c r="H23" s="356">
        <v>2030.5333333333333</v>
      </c>
      <c r="I23" s="356">
        <v>2092.7666666666664</v>
      </c>
      <c r="J23" s="356">
        <v>2140.5333333333333</v>
      </c>
      <c r="K23" s="355">
        <v>2045</v>
      </c>
      <c r="L23" s="355">
        <v>1935</v>
      </c>
      <c r="M23" s="355">
        <v>2.6131000000000002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316.45</v>
      </c>
      <c r="D24" s="356">
        <v>321.11666666666667</v>
      </c>
      <c r="E24" s="356">
        <v>310.23333333333335</v>
      </c>
      <c r="F24" s="356">
        <v>304.01666666666665</v>
      </c>
      <c r="G24" s="356">
        <v>293.13333333333333</v>
      </c>
      <c r="H24" s="356">
        <v>327.33333333333337</v>
      </c>
      <c r="I24" s="356">
        <v>338.2166666666667</v>
      </c>
      <c r="J24" s="356">
        <v>344.43333333333339</v>
      </c>
      <c r="K24" s="355">
        <v>332</v>
      </c>
      <c r="L24" s="355">
        <v>314.89999999999998</v>
      </c>
      <c r="M24" s="355">
        <v>0.97690999999999995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213.55</v>
      </c>
      <c r="D25" s="356">
        <v>213.6</v>
      </c>
      <c r="E25" s="356">
        <v>208.95</v>
      </c>
      <c r="F25" s="356">
        <v>204.35</v>
      </c>
      <c r="G25" s="356">
        <v>199.7</v>
      </c>
      <c r="H25" s="356">
        <v>218.2</v>
      </c>
      <c r="I25" s="356">
        <v>222.85000000000002</v>
      </c>
      <c r="J25" s="356">
        <v>227.45</v>
      </c>
      <c r="K25" s="355">
        <v>218.25</v>
      </c>
      <c r="L25" s="355">
        <v>209</v>
      </c>
      <c r="M25" s="355">
        <v>4.3083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1288.9000000000001</v>
      </c>
      <c r="D26" s="356">
        <v>1293.9833333333333</v>
      </c>
      <c r="E26" s="356">
        <v>1264.9166666666667</v>
      </c>
      <c r="F26" s="356">
        <v>1240.9333333333334</v>
      </c>
      <c r="G26" s="356">
        <v>1211.8666666666668</v>
      </c>
      <c r="H26" s="356">
        <v>1317.9666666666667</v>
      </c>
      <c r="I26" s="356">
        <v>1347.0333333333333</v>
      </c>
      <c r="J26" s="356">
        <v>1371.0166666666667</v>
      </c>
      <c r="K26" s="355">
        <v>1323.05</v>
      </c>
      <c r="L26" s="355">
        <v>1270</v>
      </c>
      <c r="M26" s="355">
        <v>4.4413799999999997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1897.5</v>
      </c>
      <c r="D27" s="356">
        <v>1890.2666666666667</v>
      </c>
      <c r="E27" s="356">
        <v>1880.5333333333333</v>
      </c>
      <c r="F27" s="356">
        <v>1863.5666666666666</v>
      </c>
      <c r="G27" s="356">
        <v>1853.8333333333333</v>
      </c>
      <c r="H27" s="356">
        <v>1907.2333333333333</v>
      </c>
      <c r="I27" s="356">
        <v>1916.9666666666665</v>
      </c>
      <c r="J27" s="356">
        <v>1933.9333333333334</v>
      </c>
      <c r="K27" s="355">
        <v>1900</v>
      </c>
      <c r="L27" s="355">
        <v>1873.3</v>
      </c>
      <c r="M27" s="355">
        <v>0.34899999999999998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2114.6</v>
      </c>
      <c r="D28" s="356">
        <v>2109.8666666666668</v>
      </c>
      <c r="E28" s="356">
        <v>2091.0833333333335</v>
      </c>
      <c r="F28" s="356">
        <v>2067.5666666666666</v>
      </c>
      <c r="G28" s="356">
        <v>2048.7833333333333</v>
      </c>
      <c r="H28" s="356">
        <v>2133.3833333333337</v>
      </c>
      <c r="I28" s="356">
        <v>2152.1666666666665</v>
      </c>
      <c r="J28" s="356">
        <v>2175.6833333333338</v>
      </c>
      <c r="K28" s="355">
        <v>2128.65</v>
      </c>
      <c r="L28" s="355">
        <v>2086.35</v>
      </c>
      <c r="M28" s="355">
        <v>0.17393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96.85</v>
      </c>
      <c r="D29" s="356">
        <v>97.433333333333337</v>
      </c>
      <c r="E29" s="356">
        <v>95.666666666666671</v>
      </c>
      <c r="F29" s="356">
        <v>94.483333333333334</v>
      </c>
      <c r="G29" s="356">
        <v>92.716666666666669</v>
      </c>
      <c r="H29" s="356">
        <v>98.616666666666674</v>
      </c>
      <c r="I29" s="356">
        <v>100.38333333333333</v>
      </c>
      <c r="J29" s="356">
        <v>101.56666666666668</v>
      </c>
      <c r="K29" s="355">
        <v>99.2</v>
      </c>
      <c r="L29" s="355">
        <v>96.25</v>
      </c>
      <c r="M29" s="355">
        <v>1.2213099999999999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3490.6</v>
      </c>
      <c r="D30" s="356">
        <v>3485.2333333333331</v>
      </c>
      <c r="E30" s="356">
        <v>3450.5166666666664</v>
      </c>
      <c r="F30" s="356">
        <v>3410.4333333333334</v>
      </c>
      <c r="G30" s="356">
        <v>3375.7166666666667</v>
      </c>
      <c r="H30" s="356">
        <v>3525.3166666666662</v>
      </c>
      <c r="I30" s="356">
        <v>3560.0333333333324</v>
      </c>
      <c r="J30" s="356">
        <v>3600.1166666666659</v>
      </c>
      <c r="K30" s="355">
        <v>3519.95</v>
      </c>
      <c r="L30" s="355">
        <v>3445.15</v>
      </c>
      <c r="M30" s="355">
        <v>0.50575000000000003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3110.35</v>
      </c>
      <c r="D31" s="356">
        <v>3109.1499999999996</v>
      </c>
      <c r="E31" s="356">
        <v>3068.3499999999995</v>
      </c>
      <c r="F31" s="356">
        <v>3026.35</v>
      </c>
      <c r="G31" s="356">
        <v>2985.5499999999997</v>
      </c>
      <c r="H31" s="356">
        <v>3151.1499999999992</v>
      </c>
      <c r="I31" s="356">
        <v>3191.9499999999994</v>
      </c>
      <c r="J31" s="356">
        <v>3233.9499999999989</v>
      </c>
      <c r="K31" s="355">
        <v>3149.95</v>
      </c>
      <c r="L31" s="355">
        <v>3067.15</v>
      </c>
      <c r="M31" s="355">
        <v>0.37611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28.1</v>
      </c>
      <c r="D32" s="356">
        <v>28.283333333333331</v>
      </c>
      <c r="E32" s="356">
        <v>27.466666666666661</v>
      </c>
      <c r="F32" s="356">
        <v>26.833333333333329</v>
      </c>
      <c r="G32" s="356">
        <v>26.016666666666659</v>
      </c>
      <c r="H32" s="356">
        <v>28.916666666666664</v>
      </c>
      <c r="I32" s="356">
        <v>29.733333333333334</v>
      </c>
      <c r="J32" s="356">
        <v>30.366666666666667</v>
      </c>
      <c r="K32" s="355">
        <v>29.1</v>
      </c>
      <c r="L32" s="355">
        <v>27.65</v>
      </c>
      <c r="M32" s="355">
        <v>170.7269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615.6</v>
      </c>
      <c r="D33" s="356">
        <v>616.54999999999995</v>
      </c>
      <c r="E33" s="356">
        <v>608.09999999999991</v>
      </c>
      <c r="F33" s="356">
        <v>600.59999999999991</v>
      </c>
      <c r="G33" s="356">
        <v>592.14999999999986</v>
      </c>
      <c r="H33" s="356">
        <v>624.04999999999995</v>
      </c>
      <c r="I33" s="356">
        <v>632.5</v>
      </c>
      <c r="J33" s="356">
        <v>640</v>
      </c>
      <c r="K33" s="355">
        <v>625</v>
      </c>
      <c r="L33" s="355">
        <v>609.04999999999995</v>
      </c>
      <c r="M33" s="355">
        <v>7.1940400000000002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3413.95</v>
      </c>
      <c r="D34" s="356">
        <v>3479.7999999999997</v>
      </c>
      <c r="E34" s="356">
        <v>3310.5999999999995</v>
      </c>
      <c r="F34" s="356">
        <v>3207.2499999999995</v>
      </c>
      <c r="G34" s="356">
        <v>3038.0499999999993</v>
      </c>
      <c r="H34" s="356">
        <v>3583.1499999999996</v>
      </c>
      <c r="I34" s="356">
        <v>3752.3499999999995</v>
      </c>
      <c r="J34" s="356">
        <v>3855.7</v>
      </c>
      <c r="K34" s="355">
        <v>3649</v>
      </c>
      <c r="L34" s="355">
        <v>3376.45</v>
      </c>
      <c r="M34" s="355">
        <v>0.94581999999999999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376.3</v>
      </c>
      <c r="D35" s="356">
        <v>378.55</v>
      </c>
      <c r="E35" s="356">
        <v>371</v>
      </c>
      <c r="F35" s="356">
        <v>365.7</v>
      </c>
      <c r="G35" s="356">
        <v>358.15</v>
      </c>
      <c r="H35" s="356">
        <v>383.85</v>
      </c>
      <c r="I35" s="356">
        <v>391.40000000000009</v>
      </c>
      <c r="J35" s="356">
        <v>396.70000000000005</v>
      </c>
      <c r="K35" s="355">
        <v>386.1</v>
      </c>
      <c r="L35" s="355">
        <v>373.25</v>
      </c>
      <c r="M35" s="355">
        <v>20.89451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1346.45</v>
      </c>
      <c r="D36" s="356">
        <v>1342.8166666666666</v>
      </c>
      <c r="E36" s="356">
        <v>1318.6333333333332</v>
      </c>
      <c r="F36" s="356">
        <v>1290.8166666666666</v>
      </c>
      <c r="G36" s="356">
        <v>1266.6333333333332</v>
      </c>
      <c r="H36" s="356">
        <v>1370.6333333333332</v>
      </c>
      <c r="I36" s="356">
        <v>1394.8166666666666</v>
      </c>
      <c r="J36" s="356">
        <v>1422.6333333333332</v>
      </c>
      <c r="K36" s="355">
        <v>1367</v>
      </c>
      <c r="L36" s="355">
        <v>1315</v>
      </c>
      <c r="M36" s="355">
        <v>6.5225499999999998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997.35</v>
      </c>
      <c r="D37" s="356">
        <v>1004.5666666666666</v>
      </c>
      <c r="E37" s="356">
        <v>984.2833333333333</v>
      </c>
      <c r="F37" s="356">
        <v>971.2166666666667</v>
      </c>
      <c r="G37" s="356">
        <v>950.93333333333339</v>
      </c>
      <c r="H37" s="356">
        <v>1017.6333333333332</v>
      </c>
      <c r="I37" s="356">
        <v>1037.9166666666665</v>
      </c>
      <c r="J37" s="356">
        <v>1050.9833333333331</v>
      </c>
      <c r="K37" s="355">
        <v>1024.8499999999999</v>
      </c>
      <c r="L37" s="355">
        <v>991.5</v>
      </c>
      <c r="M37" s="355">
        <v>0.89353000000000005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879.55</v>
      </c>
      <c r="D38" s="356">
        <v>888.2166666666667</v>
      </c>
      <c r="E38" s="356">
        <v>864.33333333333337</v>
      </c>
      <c r="F38" s="356">
        <v>849.11666666666667</v>
      </c>
      <c r="G38" s="356">
        <v>825.23333333333335</v>
      </c>
      <c r="H38" s="356">
        <v>903.43333333333339</v>
      </c>
      <c r="I38" s="356">
        <v>927.31666666666661</v>
      </c>
      <c r="J38" s="356">
        <v>942.53333333333342</v>
      </c>
      <c r="K38" s="355">
        <v>912.1</v>
      </c>
      <c r="L38" s="355">
        <v>873</v>
      </c>
      <c r="M38" s="355">
        <v>1.7557799999999999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731.5</v>
      </c>
      <c r="D39" s="356">
        <v>732.4</v>
      </c>
      <c r="E39" s="356">
        <v>722.5</v>
      </c>
      <c r="F39" s="356">
        <v>713.5</v>
      </c>
      <c r="G39" s="356">
        <v>703.6</v>
      </c>
      <c r="H39" s="356">
        <v>741.4</v>
      </c>
      <c r="I39" s="356">
        <v>751.29999999999984</v>
      </c>
      <c r="J39" s="356">
        <v>760.3</v>
      </c>
      <c r="K39" s="355">
        <v>742.3</v>
      </c>
      <c r="L39" s="355">
        <v>723.4</v>
      </c>
      <c r="M39" s="355">
        <v>5.0245499999999996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4399.5</v>
      </c>
      <c r="D40" s="356">
        <v>4436.4000000000005</v>
      </c>
      <c r="E40" s="356">
        <v>4343.1000000000013</v>
      </c>
      <c r="F40" s="356">
        <v>4286.7000000000007</v>
      </c>
      <c r="G40" s="356">
        <v>4193.4000000000015</v>
      </c>
      <c r="H40" s="356">
        <v>4492.8000000000011</v>
      </c>
      <c r="I40" s="356">
        <v>4586.1000000000004</v>
      </c>
      <c r="J40" s="356">
        <v>4642.5000000000009</v>
      </c>
      <c r="K40" s="355">
        <v>4529.7</v>
      </c>
      <c r="L40" s="355">
        <v>4380</v>
      </c>
      <c r="M40" s="355">
        <v>6.2886899999999999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224.95</v>
      </c>
      <c r="D41" s="356">
        <v>224.4</v>
      </c>
      <c r="E41" s="356">
        <v>221.55</v>
      </c>
      <c r="F41" s="356">
        <v>218.15</v>
      </c>
      <c r="G41" s="356">
        <v>215.3</v>
      </c>
      <c r="H41" s="356">
        <v>227.8</v>
      </c>
      <c r="I41" s="356">
        <v>230.64999999999998</v>
      </c>
      <c r="J41" s="356">
        <v>234.05</v>
      </c>
      <c r="K41" s="355">
        <v>227.25</v>
      </c>
      <c r="L41" s="355">
        <v>221</v>
      </c>
      <c r="M41" s="355">
        <v>24.05339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560.45000000000005</v>
      </c>
      <c r="D42" s="356">
        <v>562.2833333333333</v>
      </c>
      <c r="E42" s="356">
        <v>554.76666666666665</v>
      </c>
      <c r="F42" s="356">
        <v>549.08333333333337</v>
      </c>
      <c r="G42" s="356">
        <v>541.56666666666672</v>
      </c>
      <c r="H42" s="356">
        <v>567.96666666666658</v>
      </c>
      <c r="I42" s="356">
        <v>575.48333333333323</v>
      </c>
      <c r="J42" s="356">
        <v>581.16666666666652</v>
      </c>
      <c r="K42" s="355">
        <v>569.79999999999995</v>
      </c>
      <c r="L42" s="355">
        <v>556.6</v>
      </c>
      <c r="M42" s="355">
        <v>1.87347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94.6</v>
      </c>
      <c r="D43" s="356">
        <v>95.899999999999991</v>
      </c>
      <c r="E43" s="356">
        <v>92.899999999999977</v>
      </c>
      <c r="F43" s="356">
        <v>91.199999999999989</v>
      </c>
      <c r="G43" s="356">
        <v>88.199999999999974</v>
      </c>
      <c r="H43" s="356">
        <v>97.59999999999998</v>
      </c>
      <c r="I43" s="356">
        <v>100.60000000000001</v>
      </c>
      <c r="J43" s="356">
        <v>102.29999999999998</v>
      </c>
      <c r="K43" s="355">
        <v>98.9</v>
      </c>
      <c r="L43" s="355">
        <v>94.2</v>
      </c>
      <c r="M43" s="355">
        <v>14.97852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134</v>
      </c>
      <c r="D44" s="356">
        <v>134.9</v>
      </c>
      <c r="E44" s="356">
        <v>132.5</v>
      </c>
      <c r="F44" s="356">
        <v>131</v>
      </c>
      <c r="G44" s="356">
        <v>128.6</v>
      </c>
      <c r="H44" s="356">
        <v>136.4</v>
      </c>
      <c r="I44" s="356">
        <v>138.80000000000004</v>
      </c>
      <c r="J44" s="356">
        <v>140.30000000000001</v>
      </c>
      <c r="K44" s="355">
        <v>137.30000000000001</v>
      </c>
      <c r="L44" s="355">
        <v>133.4</v>
      </c>
      <c r="M44" s="355">
        <v>122.72920999999999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3216.35</v>
      </c>
      <c r="D45" s="356">
        <v>3202.0166666666664</v>
      </c>
      <c r="E45" s="356">
        <v>3180.5333333333328</v>
      </c>
      <c r="F45" s="356">
        <v>3144.7166666666662</v>
      </c>
      <c r="G45" s="356">
        <v>3123.2333333333327</v>
      </c>
      <c r="H45" s="356">
        <v>3237.833333333333</v>
      </c>
      <c r="I45" s="356">
        <v>3259.3166666666666</v>
      </c>
      <c r="J45" s="356">
        <v>3295.1333333333332</v>
      </c>
      <c r="K45" s="355">
        <v>3223.5</v>
      </c>
      <c r="L45" s="355">
        <v>3166.2</v>
      </c>
      <c r="M45" s="355">
        <v>7.9920600000000004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184.4</v>
      </c>
      <c r="D46" s="356">
        <v>182.9</v>
      </c>
      <c r="E46" s="356">
        <v>177.60000000000002</v>
      </c>
      <c r="F46" s="356">
        <v>170.8</v>
      </c>
      <c r="G46" s="356">
        <v>165.50000000000003</v>
      </c>
      <c r="H46" s="356">
        <v>189.70000000000002</v>
      </c>
      <c r="I46" s="356">
        <v>195.00000000000003</v>
      </c>
      <c r="J46" s="356">
        <v>201.8</v>
      </c>
      <c r="K46" s="355">
        <v>188.2</v>
      </c>
      <c r="L46" s="355">
        <v>176.1</v>
      </c>
      <c r="M46" s="355">
        <v>2.89114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2120.15</v>
      </c>
      <c r="D47" s="356">
        <v>2109.9666666666667</v>
      </c>
      <c r="E47" s="356">
        <v>2085.1833333333334</v>
      </c>
      <c r="F47" s="356">
        <v>2050.2166666666667</v>
      </c>
      <c r="G47" s="356">
        <v>2025.4333333333334</v>
      </c>
      <c r="H47" s="356">
        <v>2144.9333333333334</v>
      </c>
      <c r="I47" s="356">
        <v>2169.7166666666672</v>
      </c>
      <c r="J47" s="356">
        <v>2204.6833333333334</v>
      </c>
      <c r="K47" s="355">
        <v>2134.75</v>
      </c>
      <c r="L47" s="355">
        <v>2075</v>
      </c>
      <c r="M47" s="355">
        <v>3.4251800000000001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2769.25</v>
      </c>
      <c r="D48" s="356">
        <v>2766.25</v>
      </c>
      <c r="E48" s="356">
        <v>2735</v>
      </c>
      <c r="F48" s="356">
        <v>2700.75</v>
      </c>
      <c r="G48" s="356">
        <v>2669.5</v>
      </c>
      <c r="H48" s="356">
        <v>2800.5</v>
      </c>
      <c r="I48" s="356">
        <v>2831.75</v>
      </c>
      <c r="J48" s="356">
        <v>2866</v>
      </c>
      <c r="K48" s="355">
        <v>2797.5</v>
      </c>
      <c r="L48" s="355">
        <v>2732</v>
      </c>
      <c r="M48" s="355">
        <v>0.10792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1809.05</v>
      </c>
      <c r="D49" s="356">
        <v>1808.0166666666667</v>
      </c>
      <c r="E49" s="356">
        <v>1781.0333333333333</v>
      </c>
      <c r="F49" s="356">
        <v>1753.0166666666667</v>
      </c>
      <c r="G49" s="356">
        <v>1726.0333333333333</v>
      </c>
      <c r="H49" s="356">
        <v>1836.0333333333333</v>
      </c>
      <c r="I49" s="356">
        <v>1863.0166666666664</v>
      </c>
      <c r="J49" s="356">
        <v>1891.0333333333333</v>
      </c>
      <c r="K49" s="355">
        <v>1835</v>
      </c>
      <c r="L49" s="355">
        <v>1780</v>
      </c>
      <c r="M49" s="355">
        <v>0.81276000000000004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9329.5</v>
      </c>
      <c r="D50" s="356">
        <v>9305.0500000000011</v>
      </c>
      <c r="E50" s="356">
        <v>9227.6500000000015</v>
      </c>
      <c r="F50" s="356">
        <v>9125.8000000000011</v>
      </c>
      <c r="G50" s="356">
        <v>9048.4000000000015</v>
      </c>
      <c r="H50" s="356">
        <v>9406.9000000000015</v>
      </c>
      <c r="I50" s="356">
        <v>9484.2999999999993</v>
      </c>
      <c r="J50" s="356">
        <v>9586.1500000000015</v>
      </c>
      <c r="K50" s="355">
        <v>9382.4500000000007</v>
      </c>
      <c r="L50" s="355">
        <v>9203.2000000000007</v>
      </c>
      <c r="M50" s="355">
        <v>0.20583000000000001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1334.35</v>
      </c>
      <c r="D51" s="356">
        <v>1332.8666666666666</v>
      </c>
      <c r="E51" s="356">
        <v>1304.4833333333331</v>
      </c>
      <c r="F51" s="356">
        <v>1274.6166666666666</v>
      </c>
      <c r="G51" s="356">
        <v>1246.2333333333331</v>
      </c>
      <c r="H51" s="356">
        <v>1362.7333333333331</v>
      </c>
      <c r="I51" s="356">
        <v>1391.1166666666668</v>
      </c>
      <c r="J51" s="356">
        <v>1420.9833333333331</v>
      </c>
      <c r="K51" s="355">
        <v>1361.25</v>
      </c>
      <c r="L51" s="355">
        <v>1303</v>
      </c>
      <c r="M51" s="355">
        <v>10.477069999999999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650.1</v>
      </c>
      <c r="D52" s="356">
        <v>650.38333333333333</v>
      </c>
      <c r="E52" s="356">
        <v>642.81666666666661</v>
      </c>
      <c r="F52" s="356">
        <v>635.5333333333333</v>
      </c>
      <c r="G52" s="356">
        <v>627.96666666666658</v>
      </c>
      <c r="H52" s="356">
        <v>657.66666666666663</v>
      </c>
      <c r="I52" s="356">
        <v>665.23333333333346</v>
      </c>
      <c r="J52" s="356">
        <v>672.51666666666665</v>
      </c>
      <c r="K52" s="355">
        <v>657.95</v>
      </c>
      <c r="L52" s="355">
        <v>643.1</v>
      </c>
      <c r="M52" s="355">
        <v>8.2759400000000003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597.1</v>
      </c>
      <c r="D53" s="356">
        <v>595.54999999999995</v>
      </c>
      <c r="E53" s="356">
        <v>589.09999999999991</v>
      </c>
      <c r="F53" s="356">
        <v>581.09999999999991</v>
      </c>
      <c r="G53" s="356">
        <v>574.64999999999986</v>
      </c>
      <c r="H53" s="356">
        <v>603.54999999999995</v>
      </c>
      <c r="I53" s="356">
        <v>610</v>
      </c>
      <c r="J53" s="356">
        <v>618</v>
      </c>
      <c r="K53" s="355">
        <v>602</v>
      </c>
      <c r="L53" s="355">
        <v>587.54999999999995</v>
      </c>
      <c r="M53" s="355">
        <v>0.92542000000000002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798.55</v>
      </c>
      <c r="D54" s="356">
        <v>791.9</v>
      </c>
      <c r="E54" s="356">
        <v>782.8</v>
      </c>
      <c r="F54" s="356">
        <v>767.05</v>
      </c>
      <c r="G54" s="356">
        <v>757.94999999999993</v>
      </c>
      <c r="H54" s="356">
        <v>807.65</v>
      </c>
      <c r="I54" s="356">
        <v>816.75000000000011</v>
      </c>
      <c r="J54" s="356">
        <v>832.5</v>
      </c>
      <c r="K54" s="355">
        <v>801</v>
      </c>
      <c r="L54" s="355">
        <v>776.15</v>
      </c>
      <c r="M54" s="355">
        <v>123.0067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3458.65</v>
      </c>
      <c r="D55" s="356">
        <v>3472.5</v>
      </c>
      <c r="E55" s="356">
        <v>3432.05</v>
      </c>
      <c r="F55" s="356">
        <v>3405.4500000000003</v>
      </c>
      <c r="G55" s="356">
        <v>3365.0000000000005</v>
      </c>
      <c r="H55" s="356">
        <v>3499.1</v>
      </c>
      <c r="I55" s="356">
        <v>3539.5499999999997</v>
      </c>
      <c r="J55" s="356">
        <v>3566.1499999999996</v>
      </c>
      <c r="K55" s="355">
        <v>3512.95</v>
      </c>
      <c r="L55" s="355">
        <v>3445.9</v>
      </c>
      <c r="M55" s="355">
        <v>3.9749300000000001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179.15</v>
      </c>
      <c r="D56" s="356">
        <v>178.86666666666667</v>
      </c>
      <c r="E56" s="356">
        <v>177.53333333333336</v>
      </c>
      <c r="F56" s="356">
        <v>175.91666666666669</v>
      </c>
      <c r="G56" s="356">
        <v>174.58333333333337</v>
      </c>
      <c r="H56" s="356">
        <v>180.48333333333335</v>
      </c>
      <c r="I56" s="356">
        <v>181.81666666666666</v>
      </c>
      <c r="J56" s="356">
        <v>183.43333333333334</v>
      </c>
      <c r="K56" s="355">
        <v>180.2</v>
      </c>
      <c r="L56" s="355">
        <v>177.25</v>
      </c>
      <c r="M56" s="355">
        <v>3.4585499999999998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1220.7</v>
      </c>
      <c r="D57" s="356">
        <v>1227.0333333333333</v>
      </c>
      <c r="E57" s="356">
        <v>1195.8166666666666</v>
      </c>
      <c r="F57" s="356">
        <v>1170.9333333333334</v>
      </c>
      <c r="G57" s="356">
        <v>1139.7166666666667</v>
      </c>
      <c r="H57" s="356">
        <v>1251.9166666666665</v>
      </c>
      <c r="I57" s="356">
        <v>1283.1333333333332</v>
      </c>
      <c r="J57" s="356">
        <v>1308.0166666666664</v>
      </c>
      <c r="K57" s="355">
        <v>1258.25</v>
      </c>
      <c r="L57" s="355">
        <v>1202.1500000000001</v>
      </c>
      <c r="M57" s="355">
        <v>4.7519799999999996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15989.15</v>
      </c>
      <c r="D58" s="356">
        <v>15942.983333333332</v>
      </c>
      <c r="E58" s="356">
        <v>15766.166666666664</v>
      </c>
      <c r="F58" s="356">
        <v>15543.183333333332</v>
      </c>
      <c r="G58" s="356">
        <v>15366.366666666665</v>
      </c>
      <c r="H58" s="356">
        <v>16165.966666666664</v>
      </c>
      <c r="I58" s="356">
        <v>16342.783333333333</v>
      </c>
      <c r="J58" s="356">
        <v>16565.766666666663</v>
      </c>
      <c r="K58" s="355">
        <v>16119.8</v>
      </c>
      <c r="L58" s="355">
        <v>15720</v>
      </c>
      <c r="M58" s="355">
        <v>4.1037299999999997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5173.1499999999996</v>
      </c>
      <c r="D59" s="356">
        <v>5151.916666666667</v>
      </c>
      <c r="E59" s="356">
        <v>5105.2833333333338</v>
      </c>
      <c r="F59" s="356">
        <v>5037.416666666667</v>
      </c>
      <c r="G59" s="356">
        <v>4990.7833333333338</v>
      </c>
      <c r="H59" s="356">
        <v>5219.7833333333338</v>
      </c>
      <c r="I59" s="356">
        <v>5266.416666666667</v>
      </c>
      <c r="J59" s="356">
        <v>5334.2833333333338</v>
      </c>
      <c r="K59" s="355">
        <v>5198.55</v>
      </c>
      <c r="L59" s="355">
        <v>5084.05</v>
      </c>
      <c r="M59" s="355">
        <v>0.15654999999999999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7055</v>
      </c>
      <c r="D60" s="356">
        <v>7038.9000000000005</v>
      </c>
      <c r="E60" s="356">
        <v>6930.8000000000011</v>
      </c>
      <c r="F60" s="356">
        <v>6806.6</v>
      </c>
      <c r="G60" s="356">
        <v>6698.5000000000009</v>
      </c>
      <c r="H60" s="356">
        <v>7163.1000000000013</v>
      </c>
      <c r="I60" s="356">
        <v>7271.2000000000016</v>
      </c>
      <c r="J60" s="356">
        <v>7395.4000000000015</v>
      </c>
      <c r="K60" s="355">
        <v>7147</v>
      </c>
      <c r="L60" s="355">
        <v>6914.7</v>
      </c>
      <c r="M60" s="355">
        <v>16.405419999999999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3222.8</v>
      </c>
      <c r="D61" s="356">
        <v>3294.7666666666664</v>
      </c>
      <c r="E61" s="356">
        <v>3127.0333333333328</v>
      </c>
      <c r="F61" s="356">
        <v>3031.2666666666664</v>
      </c>
      <c r="G61" s="356">
        <v>2863.5333333333328</v>
      </c>
      <c r="H61" s="356">
        <v>3390.5333333333328</v>
      </c>
      <c r="I61" s="356">
        <v>3558.2666666666664</v>
      </c>
      <c r="J61" s="356">
        <v>3654.0333333333328</v>
      </c>
      <c r="K61" s="355">
        <v>3462.5</v>
      </c>
      <c r="L61" s="355">
        <v>3199</v>
      </c>
      <c r="M61" s="355">
        <v>1.29036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2246.15</v>
      </c>
      <c r="D62" s="356">
        <v>2250.2666666666669</v>
      </c>
      <c r="E62" s="356">
        <v>2220.6333333333337</v>
      </c>
      <c r="F62" s="356">
        <v>2195.1166666666668</v>
      </c>
      <c r="G62" s="356">
        <v>2165.4833333333336</v>
      </c>
      <c r="H62" s="356">
        <v>2275.7833333333338</v>
      </c>
      <c r="I62" s="356">
        <v>2305.416666666667</v>
      </c>
      <c r="J62" s="356">
        <v>2330.9333333333338</v>
      </c>
      <c r="K62" s="355">
        <v>2279.9</v>
      </c>
      <c r="L62" s="355">
        <v>2224.75</v>
      </c>
      <c r="M62" s="355">
        <v>0.95043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427.5</v>
      </c>
      <c r="D63" s="356">
        <v>431.5</v>
      </c>
      <c r="E63" s="356">
        <v>414.65</v>
      </c>
      <c r="F63" s="356">
        <v>401.79999999999995</v>
      </c>
      <c r="G63" s="356">
        <v>384.94999999999993</v>
      </c>
      <c r="H63" s="356">
        <v>444.35</v>
      </c>
      <c r="I63" s="356">
        <v>461.20000000000005</v>
      </c>
      <c r="J63" s="356">
        <v>474.05000000000007</v>
      </c>
      <c r="K63" s="355">
        <v>448.35</v>
      </c>
      <c r="L63" s="355">
        <v>418.65</v>
      </c>
      <c r="M63" s="355">
        <v>33.403680000000001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319.14999999999998</v>
      </c>
      <c r="D64" s="356">
        <v>319.96666666666664</v>
      </c>
      <c r="E64" s="356">
        <v>314.18333333333328</v>
      </c>
      <c r="F64" s="356">
        <v>309.21666666666664</v>
      </c>
      <c r="G64" s="356">
        <v>303.43333333333328</v>
      </c>
      <c r="H64" s="356">
        <v>324.93333333333328</v>
      </c>
      <c r="I64" s="356">
        <v>330.7166666666667</v>
      </c>
      <c r="J64" s="356">
        <v>335.68333333333328</v>
      </c>
      <c r="K64" s="355">
        <v>325.75</v>
      </c>
      <c r="L64" s="355">
        <v>315</v>
      </c>
      <c r="M64" s="355">
        <v>46.764580000000002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117.95</v>
      </c>
      <c r="D65" s="356">
        <v>115.91666666666667</v>
      </c>
      <c r="E65" s="356">
        <v>113.53333333333335</v>
      </c>
      <c r="F65" s="356">
        <v>109.11666666666667</v>
      </c>
      <c r="G65" s="356">
        <v>106.73333333333335</v>
      </c>
      <c r="H65" s="356">
        <v>120.33333333333334</v>
      </c>
      <c r="I65" s="356">
        <v>122.71666666666667</v>
      </c>
      <c r="J65" s="356">
        <v>127.13333333333334</v>
      </c>
      <c r="K65" s="355">
        <v>118.3</v>
      </c>
      <c r="L65" s="355">
        <v>111.5</v>
      </c>
      <c r="M65" s="355">
        <v>1153.8000400000001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57.35</v>
      </c>
      <c r="D66" s="356">
        <v>57.216666666666661</v>
      </c>
      <c r="E66" s="356">
        <v>55.933333333333323</v>
      </c>
      <c r="F66" s="356">
        <v>54.516666666666659</v>
      </c>
      <c r="G66" s="356">
        <v>53.23333333333332</v>
      </c>
      <c r="H66" s="356">
        <v>58.633333333333326</v>
      </c>
      <c r="I66" s="356">
        <v>59.916666666666671</v>
      </c>
      <c r="J66" s="356">
        <v>61.333333333333329</v>
      </c>
      <c r="K66" s="355">
        <v>58.5</v>
      </c>
      <c r="L66" s="355">
        <v>55.8</v>
      </c>
      <c r="M66" s="355">
        <v>122.14209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3151.45</v>
      </c>
      <c r="D67" s="356">
        <v>3132.4833333333336</v>
      </c>
      <c r="E67" s="356">
        <v>3098.9666666666672</v>
      </c>
      <c r="F67" s="356">
        <v>3046.4833333333336</v>
      </c>
      <c r="G67" s="356">
        <v>3012.9666666666672</v>
      </c>
      <c r="H67" s="356">
        <v>3184.9666666666672</v>
      </c>
      <c r="I67" s="356">
        <v>3218.4833333333336</v>
      </c>
      <c r="J67" s="356">
        <v>3270.9666666666672</v>
      </c>
      <c r="K67" s="355">
        <v>3166</v>
      </c>
      <c r="L67" s="355">
        <v>3080</v>
      </c>
      <c r="M67" s="355">
        <v>0.21254000000000001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1885.45</v>
      </c>
      <c r="D68" s="356">
        <v>1895.7333333333336</v>
      </c>
      <c r="E68" s="356">
        <v>1849.8166666666671</v>
      </c>
      <c r="F68" s="356">
        <v>1814.1833333333334</v>
      </c>
      <c r="G68" s="356">
        <v>1768.2666666666669</v>
      </c>
      <c r="H68" s="356">
        <v>1931.3666666666672</v>
      </c>
      <c r="I68" s="356">
        <v>1977.2833333333338</v>
      </c>
      <c r="J68" s="356">
        <v>2012.9166666666674</v>
      </c>
      <c r="K68" s="355">
        <v>1941.65</v>
      </c>
      <c r="L68" s="355">
        <v>1860.1</v>
      </c>
      <c r="M68" s="355">
        <v>3.34836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4698.05</v>
      </c>
      <c r="D69" s="356">
        <v>4697.55</v>
      </c>
      <c r="E69" s="356">
        <v>4670.1000000000004</v>
      </c>
      <c r="F69" s="356">
        <v>4642.1500000000005</v>
      </c>
      <c r="G69" s="356">
        <v>4614.7000000000007</v>
      </c>
      <c r="H69" s="356">
        <v>4725.5</v>
      </c>
      <c r="I69" s="356">
        <v>4752.9499999999989</v>
      </c>
      <c r="J69" s="356">
        <v>4780.8999999999996</v>
      </c>
      <c r="K69" s="355">
        <v>4725</v>
      </c>
      <c r="L69" s="355">
        <v>4669.6000000000004</v>
      </c>
      <c r="M69" s="355">
        <v>5.774E-2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1061.8</v>
      </c>
      <c r="D70" s="356">
        <v>1068.6333333333334</v>
      </c>
      <c r="E70" s="356">
        <v>1042.5666666666668</v>
      </c>
      <c r="F70" s="356">
        <v>1023.3333333333335</v>
      </c>
      <c r="G70" s="356">
        <v>997.26666666666688</v>
      </c>
      <c r="H70" s="356">
        <v>1087.8666666666668</v>
      </c>
      <c r="I70" s="356">
        <v>1113.9333333333334</v>
      </c>
      <c r="J70" s="356">
        <v>1133.1666666666667</v>
      </c>
      <c r="K70" s="355">
        <v>1094.7</v>
      </c>
      <c r="L70" s="355">
        <v>1049.4000000000001</v>
      </c>
      <c r="M70" s="355">
        <v>0.30429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472.6</v>
      </c>
      <c r="D71" s="356">
        <v>477.91666666666669</v>
      </c>
      <c r="E71" s="356">
        <v>460.83333333333337</v>
      </c>
      <c r="F71" s="356">
        <v>449.06666666666666</v>
      </c>
      <c r="G71" s="356">
        <v>431.98333333333335</v>
      </c>
      <c r="H71" s="356">
        <v>489.68333333333339</v>
      </c>
      <c r="I71" s="356">
        <v>506.76666666666677</v>
      </c>
      <c r="J71" s="356">
        <v>518.53333333333342</v>
      </c>
      <c r="K71" s="355">
        <v>495</v>
      </c>
      <c r="L71" s="355">
        <v>466.15</v>
      </c>
      <c r="M71" s="355">
        <v>2.25522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199.5</v>
      </c>
      <c r="D72" s="356">
        <v>199.93333333333331</v>
      </c>
      <c r="E72" s="356">
        <v>195.96666666666661</v>
      </c>
      <c r="F72" s="356">
        <v>192.43333333333331</v>
      </c>
      <c r="G72" s="356">
        <v>188.46666666666661</v>
      </c>
      <c r="H72" s="356">
        <v>203.46666666666661</v>
      </c>
      <c r="I72" s="356">
        <v>207.43333333333331</v>
      </c>
      <c r="J72" s="356">
        <v>210.96666666666661</v>
      </c>
      <c r="K72" s="355">
        <v>203.9</v>
      </c>
      <c r="L72" s="355">
        <v>196.4</v>
      </c>
      <c r="M72" s="355">
        <v>87.596260000000001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1839.7</v>
      </c>
      <c r="D73" s="356">
        <v>1827.4333333333332</v>
      </c>
      <c r="E73" s="356">
        <v>1795.8666666666663</v>
      </c>
      <c r="F73" s="356">
        <v>1752.0333333333331</v>
      </c>
      <c r="G73" s="356">
        <v>1720.4666666666662</v>
      </c>
      <c r="H73" s="356">
        <v>1871.2666666666664</v>
      </c>
      <c r="I73" s="356">
        <v>1902.8333333333335</v>
      </c>
      <c r="J73" s="356">
        <v>1946.6666666666665</v>
      </c>
      <c r="K73" s="355">
        <v>1859</v>
      </c>
      <c r="L73" s="355">
        <v>1783.6</v>
      </c>
      <c r="M73" s="355">
        <v>2.0885699999999998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718.4</v>
      </c>
      <c r="D74" s="356">
        <v>719.51666666666677</v>
      </c>
      <c r="E74" s="356">
        <v>713.43333333333351</v>
      </c>
      <c r="F74" s="356">
        <v>708.4666666666667</v>
      </c>
      <c r="G74" s="356">
        <v>702.38333333333344</v>
      </c>
      <c r="H74" s="356">
        <v>724.48333333333358</v>
      </c>
      <c r="I74" s="356">
        <v>730.56666666666683</v>
      </c>
      <c r="J74" s="356">
        <v>735.53333333333364</v>
      </c>
      <c r="K74" s="355">
        <v>725.6</v>
      </c>
      <c r="L74" s="355">
        <v>714.55</v>
      </c>
      <c r="M74" s="355">
        <v>2.44699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723.4</v>
      </c>
      <c r="D75" s="356">
        <v>725.76666666666677</v>
      </c>
      <c r="E75" s="356">
        <v>711.63333333333355</v>
      </c>
      <c r="F75" s="356">
        <v>699.86666666666679</v>
      </c>
      <c r="G75" s="356">
        <v>685.73333333333358</v>
      </c>
      <c r="H75" s="356">
        <v>737.53333333333353</v>
      </c>
      <c r="I75" s="356">
        <v>751.66666666666674</v>
      </c>
      <c r="J75" s="356">
        <v>763.43333333333351</v>
      </c>
      <c r="K75" s="355">
        <v>739.9</v>
      </c>
      <c r="L75" s="355">
        <v>714</v>
      </c>
      <c r="M75" s="355">
        <v>16.109749999999998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12871.2</v>
      </c>
      <c r="D76" s="356">
        <v>13005.783333333333</v>
      </c>
      <c r="E76" s="356">
        <v>12615.416666666666</v>
      </c>
      <c r="F76" s="356">
        <v>12359.633333333333</v>
      </c>
      <c r="G76" s="356">
        <v>11969.266666666666</v>
      </c>
      <c r="H76" s="356">
        <v>13261.566666666666</v>
      </c>
      <c r="I76" s="356">
        <v>13651.933333333334</v>
      </c>
      <c r="J76" s="356">
        <v>13907.716666666665</v>
      </c>
      <c r="K76" s="355">
        <v>13396.15</v>
      </c>
      <c r="L76" s="355">
        <v>12750</v>
      </c>
      <c r="M76" s="355">
        <v>2.2110000000000001E-2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708.9</v>
      </c>
      <c r="D77" s="356">
        <v>708.19999999999993</v>
      </c>
      <c r="E77" s="356">
        <v>701.69999999999982</v>
      </c>
      <c r="F77" s="356">
        <v>694.49999999999989</v>
      </c>
      <c r="G77" s="356">
        <v>687.99999999999977</v>
      </c>
      <c r="H77" s="356">
        <v>715.39999999999986</v>
      </c>
      <c r="I77" s="356">
        <v>721.90000000000009</v>
      </c>
      <c r="J77" s="356">
        <v>729.09999999999991</v>
      </c>
      <c r="K77" s="355">
        <v>714.7</v>
      </c>
      <c r="L77" s="355">
        <v>701</v>
      </c>
      <c r="M77" s="355">
        <v>71.676839999999999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55.75</v>
      </c>
      <c r="D78" s="356">
        <v>56.316666666666663</v>
      </c>
      <c r="E78" s="356">
        <v>54.633333333333326</v>
      </c>
      <c r="F78" s="356">
        <v>53.516666666666666</v>
      </c>
      <c r="G78" s="356">
        <v>51.833333333333329</v>
      </c>
      <c r="H78" s="356">
        <v>57.433333333333323</v>
      </c>
      <c r="I78" s="356">
        <v>59.11666666666666</v>
      </c>
      <c r="J78" s="356">
        <v>60.23333333333332</v>
      </c>
      <c r="K78" s="355">
        <v>58</v>
      </c>
      <c r="L78" s="355">
        <v>55.2</v>
      </c>
      <c r="M78" s="355">
        <v>417.44108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404.6</v>
      </c>
      <c r="D79" s="356">
        <v>405</v>
      </c>
      <c r="E79" s="356">
        <v>399.3</v>
      </c>
      <c r="F79" s="356">
        <v>394</v>
      </c>
      <c r="G79" s="356">
        <v>388.3</v>
      </c>
      <c r="H79" s="356">
        <v>410.3</v>
      </c>
      <c r="I79" s="356">
        <v>416.00000000000006</v>
      </c>
      <c r="J79" s="356">
        <v>421.3</v>
      </c>
      <c r="K79" s="355">
        <v>410.7</v>
      </c>
      <c r="L79" s="355">
        <v>399.7</v>
      </c>
      <c r="M79" s="355">
        <v>77.613960000000006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1328.1</v>
      </c>
      <c r="D80" s="356">
        <v>1332.7</v>
      </c>
      <c r="E80" s="356">
        <v>1315.4</v>
      </c>
      <c r="F80" s="356">
        <v>1302.7</v>
      </c>
      <c r="G80" s="356">
        <v>1285.4000000000001</v>
      </c>
      <c r="H80" s="356">
        <v>1345.4</v>
      </c>
      <c r="I80" s="356">
        <v>1362.6999999999998</v>
      </c>
      <c r="J80" s="356">
        <v>1375.4</v>
      </c>
      <c r="K80" s="355">
        <v>1350</v>
      </c>
      <c r="L80" s="355">
        <v>1320</v>
      </c>
      <c r="M80" s="355">
        <v>1.27494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6500.2</v>
      </c>
      <c r="D81" s="356">
        <v>6526.1166666666659</v>
      </c>
      <c r="E81" s="356">
        <v>6435.7833333333319</v>
      </c>
      <c r="F81" s="356">
        <v>6371.3666666666659</v>
      </c>
      <c r="G81" s="356">
        <v>6281.0333333333319</v>
      </c>
      <c r="H81" s="356">
        <v>6590.5333333333319</v>
      </c>
      <c r="I81" s="356">
        <v>6680.8666666666659</v>
      </c>
      <c r="J81" s="356">
        <v>6745.2833333333319</v>
      </c>
      <c r="K81" s="355">
        <v>6616.45</v>
      </c>
      <c r="L81" s="355">
        <v>6461.7</v>
      </c>
      <c r="M81" s="355">
        <v>0.15543000000000001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1036.3</v>
      </c>
      <c r="D82" s="356">
        <v>1040.7666666666667</v>
      </c>
      <c r="E82" s="356">
        <v>1016.5333333333333</v>
      </c>
      <c r="F82" s="356">
        <v>996.76666666666665</v>
      </c>
      <c r="G82" s="356">
        <v>972.5333333333333</v>
      </c>
      <c r="H82" s="356">
        <v>1060.5333333333333</v>
      </c>
      <c r="I82" s="356">
        <v>1084.7666666666664</v>
      </c>
      <c r="J82" s="356">
        <v>1104.5333333333333</v>
      </c>
      <c r="K82" s="355">
        <v>1065</v>
      </c>
      <c r="L82" s="355">
        <v>1021</v>
      </c>
      <c r="M82" s="355">
        <v>0.73199999999999998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16058.35</v>
      </c>
      <c r="D83" s="356">
        <v>16079.450000000003</v>
      </c>
      <c r="E83" s="356">
        <v>15938.950000000004</v>
      </c>
      <c r="F83" s="356">
        <v>15819.550000000001</v>
      </c>
      <c r="G83" s="356">
        <v>15679.050000000003</v>
      </c>
      <c r="H83" s="356">
        <v>16198.850000000006</v>
      </c>
      <c r="I83" s="356">
        <v>16339.350000000002</v>
      </c>
      <c r="J83" s="356">
        <v>16458.750000000007</v>
      </c>
      <c r="K83" s="355">
        <v>16219.95</v>
      </c>
      <c r="L83" s="355">
        <v>15960.05</v>
      </c>
      <c r="M83" s="355">
        <v>0.13313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377.4</v>
      </c>
      <c r="D84" s="356">
        <v>375.51666666666665</v>
      </c>
      <c r="E84" s="356">
        <v>372.5333333333333</v>
      </c>
      <c r="F84" s="356">
        <v>367.66666666666663</v>
      </c>
      <c r="G84" s="356">
        <v>364.68333333333328</v>
      </c>
      <c r="H84" s="356">
        <v>380.38333333333333</v>
      </c>
      <c r="I84" s="356">
        <v>383.36666666666667</v>
      </c>
      <c r="J84" s="356">
        <v>388.23333333333335</v>
      </c>
      <c r="K84" s="355">
        <v>378.5</v>
      </c>
      <c r="L84" s="355">
        <v>370.65</v>
      </c>
      <c r="M84" s="355">
        <v>34.54806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514.65</v>
      </c>
      <c r="D85" s="356">
        <v>508.06666666666661</v>
      </c>
      <c r="E85" s="356">
        <v>496.23333333333323</v>
      </c>
      <c r="F85" s="356">
        <v>477.81666666666661</v>
      </c>
      <c r="G85" s="356">
        <v>465.98333333333323</v>
      </c>
      <c r="H85" s="356">
        <v>526.48333333333323</v>
      </c>
      <c r="I85" s="356">
        <v>538.31666666666672</v>
      </c>
      <c r="J85" s="356">
        <v>556.73333333333323</v>
      </c>
      <c r="K85" s="355">
        <v>519.9</v>
      </c>
      <c r="L85" s="355">
        <v>489.65</v>
      </c>
      <c r="M85" s="355">
        <v>5.1411100000000003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3473.45</v>
      </c>
      <c r="D86" s="356">
        <v>3460.6166666666668</v>
      </c>
      <c r="E86" s="356">
        <v>3431.2333333333336</v>
      </c>
      <c r="F86" s="356">
        <v>3389.0166666666669</v>
      </c>
      <c r="G86" s="356">
        <v>3359.6333333333337</v>
      </c>
      <c r="H86" s="356">
        <v>3502.8333333333335</v>
      </c>
      <c r="I86" s="356">
        <v>3532.2166666666667</v>
      </c>
      <c r="J86" s="356">
        <v>3574.4333333333334</v>
      </c>
      <c r="K86" s="355">
        <v>3490</v>
      </c>
      <c r="L86" s="355">
        <v>3418.4</v>
      </c>
      <c r="M86" s="355">
        <v>3.63856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2077.5</v>
      </c>
      <c r="D87" s="356">
        <v>2103.5833333333335</v>
      </c>
      <c r="E87" s="356">
        <v>2024.0166666666669</v>
      </c>
      <c r="F87" s="356">
        <v>1970.5333333333333</v>
      </c>
      <c r="G87" s="356">
        <v>1890.9666666666667</v>
      </c>
      <c r="H87" s="356">
        <v>2157.0666666666671</v>
      </c>
      <c r="I87" s="356">
        <v>2236.6333333333337</v>
      </c>
      <c r="J87" s="356">
        <v>2290.1166666666672</v>
      </c>
      <c r="K87" s="355">
        <v>2183.15</v>
      </c>
      <c r="L87" s="355">
        <v>2050.1</v>
      </c>
      <c r="M87" s="355">
        <v>12.15822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442.55</v>
      </c>
      <c r="D88" s="356">
        <v>446.73333333333335</v>
      </c>
      <c r="E88" s="356">
        <v>436.26666666666671</v>
      </c>
      <c r="F88" s="356">
        <v>429.98333333333335</v>
      </c>
      <c r="G88" s="356">
        <v>419.51666666666671</v>
      </c>
      <c r="H88" s="356">
        <v>453.01666666666671</v>
      </c>
      <c r="I88" s="356">
        <v>463.48333333333341</v>
      </c>
      <c r="J88" s="356">
        <v>469.76666666666671</v>
      </c>
      <c r="K88" s="355">
        <v>457.2</v>
      </c>
      <c r="L88" s="355">
        <v>440.45</v>
      </c>
      <c r="M88" s="355">
        <v>15.173579999999999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137.1</v>
      </c>
      <c r="D89" s="356">
        <v>136.15</v>
      </c>
      <c r="E89" s="356">
        <v>133.75</v>
      </c>
      <c r="F89" s="356">
        <v>130.4</v>
      </c>
      <c r="G89" s="356">
        <v>128</v>
      </c>
      <c r="H89" s="356">
        <v>139.5</v>
      </c>
      <c r="I89" s="356">
        <v>141.90000000000003</v>
      </c>
      <c r="J89" s="356">
        <v>145.25</v>
      </c>
      <c r="K89" s="355">
        <v>138.55000000000001</v>
      </c>
      <c r="L89" s="355">
        <v>132.80000000000001</v>
      </c>
      <c r="M89" s="355">
        <v>9.7154299999999996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400.75</v>
      </c>
      <c r="D90" s="356">
        <v>399.41666666666669</v>
      </c>
      <c r="E90" s="356">
        <v>394.98333333333335</v>
      </c>
      <c r="F90" s="356">
        <v>389.21666666666664</v>
      </c>
      <c r="G90" s="356">
        <v>384.7833333333333</v>
      </c>
      <c r="H90" s="356">
        <v>405.18333333333339</v>
      </c>
      <c r="I90" s="356">
        <v>409.61666666666667</v>
      </c>
      <c r="J90" s="356">
        <v>415.38333333333344</v>
      </c>
      <c r="K90" s="355">
        <v>403.85</v>
      </c>
      <c r="L90" s="355">
        <v>393.65</v>
      </c>
      <c r="M90" s="355">
        <v>14.255549999999999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2709.35</v>
      </c>
      <c r="D91" s="356">
        <v>2740.1833333333329</v>
      </c>
      <c r="E91" s="356">
        <v>2650.3666666666659</v>
      </c>
      <c r="F91" s="356">
        <v>2591.3833333333328</v>
      </c>
      <c r="G91" s="356">
        <v>2501.5666666666657</v>
      </c>
      <c r="H91" s="356">
        <v>2799.1666666666661</v>
      </c>
      <c r="I91" s="356">
        <v>2888.9833333333327</v>
      </c>
      <c r="J91" s="356">
        <v>2947.9666666666662</v>
      </c>
      <c r="K91" s="355">
        <v>2830</v>
      </c>
      <c r="L91" s="355">
        <v>2681.2</v>
      </c>
      <c r="M91" s="355">
        <v>1.4272899999999999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260.7</v>
      </c>
      <c r="D92" s="356">
        <v>258.65000000000003</v>
      </c>
      <c r="E92" s="356">
        <v>253.85000000000008</v>
      </c>
      <c r="F92" s="356">
        <v>247.00000000000006</v>
      </c>
      <c r="G92" s="356">
        <v>242.2000000000001</v>
      </c>
      <c r="H92" s="356">
        <v>265.50000000000006</v>
      </c>
      <c r="I92" s="356">
        <v>270.3</v>
      </c>
      <c r="J92" s="356">
        <v>277.15000000000003</v>
      </c>
      <c r="K92" s="355">
        <v>263.45</v>
      </c>
      <c r="L92" s="355">
        <v>251.8</v>
      </c>
      <c r="M92" s="355">
        <v>154.01071999999999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629.15</v>
      </c>
      <c r="D93" s="356">
        <v>626.88333333333333</v>
      </c>
      <c r="E93" s="356">
        <v>616.26666666666665</v>
      </c>
      <c r="F93" s="356">
        <v>603.38333333333333</v>
      </c>
      <c r="G93" s="356">
        <v>592.76666666666665</v>
      </c>
      <c r="H93" s="356">
        <v>639.76666666666665</v>
      </c>
      <c r="I93" s="356">
        <v>650.38333333333321</v>
      </c>
      <c r="J93" s="356">
        <v>663.26666666666665</v>
      </c>
      <c r="K93" s="355">
        <v>637.5</v>
      </c>
      <c r="L93" s="355">
        <v>614</v>
      </c>
      <c r="M93" s="355">
        <v>4.2695600000000002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790.4</v>
      </c>
      <c r="D94" s="356">
        <v>795.15</v>
      </c>
      <c r="E94" s="356">
        <v>782.25</v>
      </c>
      <c r="F94" s="356">
        <v>774.1</v>
      </c>
      <c r="G94" s="356">
        <v>761.2</v>
      </c>
      <c r="H94" s="356">
        <v>803.3</v>
      </c>
      <c r="I94" s="356">
        <v>816.19999999999982</v>
      </c>
      <c r="J94" s="356">
        <v>824.34999999999991</v>
      </c>
      <c r="K94" s="355">
        <v>808.05</v>
      </c>
      <c r="L94" s="355">
        <v>787</v>
      </c>
      <c r="M94" s="355">
        <v>0.55374999999999996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863.65</v>
      </c>
      <c r="D95" s="356">
        <v>870.06666666666661</v>
      </c>
      <c r="E95" s="356">
        <v>850.63333333333321</v>
      </c>
      <c r="F95" s="356">
        <v>837.61666666666656</v>
      </c>
      <c r="G95" s="356">
        <v>818.18333333333317</v>
      </c>
      <c r="H95" s="356">
        <v>883.08333333333326</v>
      </c>
      <c r="I95" s="356">
        <v>902.51666666666665</v>
      </c>
      <c r="J95" s="356">
        <v>915.5333333333333</v>
      </c>
      <c r="K95" s="355">
        <v>889.5</v>
      </c>
      <c r="L95" s="355">
        <v>857.05</v>
      </c>
      <c r="M95" s="355">
        <v>1.2977000000000001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123.1</v>
      </c>
      <c r="D96" s="356">
        <v>123.53333333333335</v>
      </c>
      <c r="E96" s="356">
        <v>120.61666666666669</v>
      </c>
      <c r="F96" s="356">
        <v>118.13333333333334</v>
      </c>
      <c r="G96" s="356">
        <v>115.21666666666668</v>
      </c>
      <c r="H96" s="356">
        <v>126.01666666666669</v>
      </c>
      <c r="I96" s="356">
        <v>128.93333333333334</v>
      </c>
      <c r="J96" s="356">
        <v>131.41666666666669</v>
      </c>
      <c r="K96" s="355">
        <v>126.45</v>
      </c>
      <c r="L96" s="355">
        <v>121.05</v>
      </c>
      <c r="M96" s="355">
        <v>15.684939999999999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469.95</v>
      </c>
      <c r="D97" s="356">
        <v>473.13333333333338</v>
      </c>
      <c r="E97" s="356">
        <v>461.81666666666678</v>
      </c>
      <c r="F97" s="356">
        <v>453.68333333333339</v>
      </c>
      <c r="G97" s="356">
        <v>442.36666666666679</v>
      </c>
      <c r="H97" s="356">
        <v>481.26666666666677</v>
      </c>
      <c r="I97" s="356">
        <v>492.58333333333337</v>
      </c>
      <c r="J97" s="356">
        <v>500.71666666666675</v>
      </c>
      <c r="K97" s="355">
        <v>484.45</v>
      </c>
      <c r="L97" s="355">
        <v>465</v>
      </c>
      <c r="M97" s="355">
        <v>2.8985599999999998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1504.35</v>
      </c>
      <c r="D98" s="356">
        <v>1506.6333333333332</v>
      </c>
      <c r="E98" s="356">
        <v>1479.9666666666665</v>
      </c>
      <c r="F98" s="356">
        <v>1455.5833333333333</v>
      </c>
      <c r="G98" s="356">
        <v>1428.9166666666665</v>
      </c>
      <c r="H98" s="356">
        <v>1531.0166666666664</v>
      </c>
      <c r="I98" s="356">
        <v>1557.6833333333334</v>
      </c>
      <c r="J98" s="356">
        <v>1582.0666666666664</v>
      </c>
      <c r="K98" s="355">
        <v>1533.3</v>
      </c>
      <c r="L98" s="355">
        <v>1482.25</v>
      </c>
      <c r="M98" s="355">
        <v>4.3296299999999999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1078.1500000000001</v>
      </c>
      <c r="D99" s="356">
        <v>1078.8</v>
      </c>
      <c r="E99" s="356">
        <v>1067.3499999999999</v>
      </c>
      <c r="F99" s="356">
        <v>1056.55</v>
      </c>
      <c r="G99" s="356">
        <v>1045.0999999999999</v>
      </c>
      <c r="H99" s="356">
        <v>1089.5999999999999</v>
      </c>
      <c r="I99" s="356">
        <v>1101.0500000000002</v>
      </c>
      <c r="J99" s="356">
        <v>1111.8499999999999</v>
      </c>
      <c r="K99" s="355">
        <v>1090.25</v>
      </c>
      <c r="L99" s="355">
        <v>1068</v>
      </c>
      <c r="M99" s="355">
        <v>0.39085999999999999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21.15</v>
      </c>
      <c r="D100" s="356">
        <v>21.366666666666664</v>
      </c>
      <c r="E100" s="356">
        <v>20.833333333333329</v>
      </c>
      <c r="F100" s="356">
        <v>20.516666666666666</v>
      </c>
      <c r="G100" s="356">
        <v>19.983333333333331</v>
      </c>
      <c r="H100" s="356">
        <v>21.683333333333326</v>
      </c>
      <c r="I100" s="356">
        <v>22.216666666666665</v>
      </c>
      <c r="J100" s="356">
        <v>22.533333333333324</v>
      </c>
      <c r="K100" s="355">
        <v>21.9</v>
      </c>
      <c r="L100" s="355">
        <v>21.05</v>
      </c>
      <c r="M100" s="355">
        <v>40.250419999999998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638.65</v>
      </c>
      <c r="D101" s="356">
        <v>638</v>
      </c>
      <c r="E101" s="356">
        <v>626.85</v>
      </c>
      <c r="F101" s="356">
        <v>615.05000000000007</v>
      </c>
      <c r="G101" s="356">
        <v>603.90000000000009</v>
      </c>
      <c r="H101" s="356">
        <v>649.79999999999995</v>
      </c>
      <c r="I101" s="356">
        <v>660.95</v>
      </c>
      <c r="J101" s="356">
        <v>672.74999999999989</v>
      </c>
      <c r="K101" s="355">
        <v>649.15</v>
      </c>
      <c r="L101" s="355">
        <v>626.20000000000005</v>
      </c>
      <c r="M101" s="355">
        <v>2.2805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837.45</v>
      </c>
      <c r="D102" s="356">
        <v>846.2166666666667</v>
      </c>
      <c r="E102" s="356">
        <v>822.58333333333337</v>
      </c>
      <c r="F102" s="356">
        <v>807.7166666666667</v>
      </c>
      <c r="G102" s="356">
        <v>784.08333333333337</v>
      </c>
      <c r="H102" s="356">
        <v>861.08333333333337</v>
      </c>
      <c r="I102" s="356">
        <v>884.71666666666658</v>
      </c>
      <c r="J102" s="356">
        <v>899.58333333333337</v>
      </c>
      <c r="K102" s="355">
        <v>869.85</v>
      </c>
      <c r="L102" s="355">
        <v>831.35</v>
      </c>
      <c r="M102" s="355">
        <v>2.2640799999999999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4578.45</v>
      </c>
      <c r="D103" s="356">
        <v>4582.1500000000005</v>
      </c>
      <c r="E103" s="356">
        <v>4516.3000000000011</v>
      </c>
      <c r="F103" s="356">
        <v>4454.1500000000005</v>
      </c>
      <c r="G103" s="356">
        <v>4388.3000000000011</v>
      </c>
      <c r="H103" s="356">
        <v>4644.3000000000011</v>
      </c>
      <c r="I103" s="356">
        <v>4710.1500000000015</v>
      </c>
      <c r="J103" s="356">
        <v>4772.3000000000011</v>
      </c>
      <c r="K103" s="355">
        <v>4648</v>
      </c>
      <c r="L103" s="355">
        <v>4520</v>
      </c>
      <c r="M103" s="355">
        <v>4.82E-2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83.25</v>
      </c>
      <c r="D104" s="356">
        <v>83.36666666666666</v>
      </c>
      <c r="E104" s="356">
        <v>82.48333333333332</v>
      </c>
      <c r="F104" s="356">
        <v>81.716666666666654</v>
      </c>
      <c r="G104" s="356">
        <v>80.833333333333314</v>
      </c>
      <c r="H104" s="356">
        <v>84.133333333333326</v>
      </c>
      <c r="I104" s="356">
        <v>85.01666666666668</v>
      </c>
      <c r="J104" s="356">
        <v>85.783333333333331</v>
      </c>
      <c r="K104" s="355">
        <v>84.25</v>
      </c>
      <c r="L104" s="355">
        <v>82.6</v>
      </c>
      <c r="M104" s="355">
        <v>43.961979999999997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579.20000000000005</v>
      </c>
      <c r="D105" s="356">
        <v>582.91666666666663</v>
      </c>
      <c r="E105" s="356">
        <v>571.43333333333328</v>
      </c>
      <c r="F105" s="356">
        <v>563.66666666666663</v>
      </c>
      <c r="G105" s="356">
        <v>552.18333333333328</v>
      </c>
      <c r="H105" s="356">
        <v>590.68333333333328</v>
      </c>
      <c r="I105" s="356">
        <v>602.16666666666663</v>
      </c>
      <c r="J105" s="356">
        <v>609.93333333333328</v>
      </c>
      <c r="K105" s="355">
        <v>594.4</v>
      </c>
      <c r="L105" s="355">
        <v>575.15</v>
      </c>
      <c r="M105" s="355">
        <v>0.39312999999999998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172.9</v>
      </c>
      <c r="D106" s="356">
        <v>174.70000000000002</v>
      </c>
      <c r="E106" s="356">
        <v>169.20000000000005</v>
      </c>
      <c r="F106" s="356">
        <v>165.50000000000003</v>
      </c>
      <c r="G106" s="356">
        <v>160.00000000000006</v>
      </c>
      <c r="H106" s="356">
        <v>178.40000000000003</v>
      </c>
      <c r="I106" s="356">
        <v>183.89999999999998</v>
      </c>
      <c r="J106" s="356">
        <v>187.60000000000002</v>
      </c>
      <c r="K106" s="355">
        <v>180.2</v>
      </c>
      <c r="L106" s="355">
        <v>171</v>
      </c>
      <c r="M106" s="355">
        <v>13.572749999999999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265.14999999999998</v>
      </c>
      <c r="D107" s="356">
        <v>265.56666666666666</v>
      </c>
      <c r="E107" s="356">
        <v>256.13333333333333</v>
      </c>
      <c r="F107" s="356">
        <v>247.11666666666667</v>
      </c>
      <c r="G107" s="356">
        <v>237.68333333333334</v>
      </c>
      <c r="H107" s="356">
        <v>274.58333333333331</v>
      </c>
      <c r="I107" s="356">
        <v>284.01666666666659</v>
      </c>
      <c r="J107" s="356">
        <v>293.0333333333333</v>
      </c>
      <c r="K107" s="355">
        <v>275</v>
      </c>
      <c r="L107" s="355">
        <v>256.55</v>
      </c>
      <c r="M107" s="355">
        <v>6.32864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390.35</v>
      </c>
      <c r="D108" s="356">
        <v>391.38333333333338</v>
      </c>
      <c r="E108" s="356">
        <v>383.06666666666678</v>
      </c>
      <c r="F108" s="356">
        <v>375.78333333333342</v>
      </c>
      <c r="G108" s="356">
        <v>367.46666666666681</v>
      </c>
      <c r="H108" s="356">
        <v>398.66666666666674</v>
      </c>
      <c r="I108" s="356">
        <v>406.98333333333335</v>
      </c>
      <c r="J108" s="356">
        <v>414.26666666666671</v>
      </c>
      <c r="K108" s="355">
        <v>399.7</v>
      </c>
      <c r="L108" s="355">
        <v>384.1</v>
      </c>
      <c r="M108" s="355">
        <v>13.37881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657.5</v>
      </c>
      <c r="D109" s="356">
        <v>656.36666666666667</v>
      </c>
      <c r="E109" s="356">
        <v>645.38333333333333</v>
      </c>
      <c r="F109" s="356">
        <v>633.26666666666665</v>
      </c>
      <c r="G109" s="356">
        <v>622.2833333333333</v>
      </c>
      <c r="H109" s="356">
        <v>668.48333333333335</v>
      </c>
      <c r="I109" s="356">
        <v>679.4666666666667</v>
      </c>
      <c r="J109" s="356">
        <v>691.58333333333337</v>
      </c>
      <c r="K109" s="355">
        <v>667.35</v>
      </c>
      <c r="L109" s="355">
        <v>644.25</v>
      </c>
      <c r="M109" s="355">
        <v>26.305250000000001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671.6</v>
      </c>
      <c r="D110" s="356">
        <v>673.73333333333346</v>
      </c>
      <c r="E110" s="356">
        <v>660.01666666666688</v>
      </c>
      <c r="F110" s="356">
        <v>648.43333333333339</v>
      </c>
      <c r="G110" s="356">
        <v>634.71666666666681</v>
      </c>
      <c r="H110" s="356">
        <v>685.31666666666695</v>
      </c>
      <c r="I110" s="356">
        <v>699.03333333333342</v>
      </c>
      <c r="J110" s="356">
        <v>710.61666666666702</v>
      </c>
      <c r="K110" s="355">
        <v>687.45</v>
      </c>
      <c r="L110" s="355">
        <v>662.15</v>
      </c>
      <c r="M110" s="355">
        <v>1.8348500000000001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948.05</v>
      </c>
      <c r="D111" s="356">
        <v>943.38333333333333</v>
      </c>
      <c r="E111" s="356">
        <v>935.76666666666665</v>
      </c>
      <c r="F111" s="356">
        <v>923.48333333333335</v>
      </c>
      <c r="G111" s="356">
        <v>915.86666666666667</v>
      </c>
      <c r="H111" s="356">
        <v>955.66666666666663</v>
      </c>
      <c r="I111" s="356">
        <v>963.28333333333319</v>
      </c>
      <c r="J111" s="356">
        <v>975.56666666666661</v>
      </c>
      <c r="K111" s="355">
        <v>951</v>
      </c>
      <c r="L111" s="355">
        <v>931.1</v>
      </c>
      <c r="M111" s="355">
        <v>18.120349999999998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159.94999999999999</v>
      </c>
      <c r="D112" s="356">
        <v>160.26666666666665</v>
      </c>
      <c r="E112" s="356">
        <v>158.0333333333333</v>
      </c>
      <c r="F112" s="356">
        <v>156.11666666666665</v>
      </c>
      <c r="G112" s="356">
        <v>153.8833333333333</v>
      </c>
      <c r="H112" s="356">
        <v>162.18333333333331</v>
      </c>
      <c r="I112" s="356">
        <v>164.41666666666666</v>
      </c>
      <c r="J112" s="356">
        <v>166.33333333333331</v>
      </c>
      <c r="K112" s="355">
        <v>162.5</v>
      </c>
      <c r="L112" s="355">
        <v>158.35</v>
      </c>
      <c r="M112" s="355">
        <v>141.58927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339.75</v>
      </c>
      <c r="D113" s="356">
        <v>339.91666666666669</v>
      </c>
      <c r="E113" s="356">
        <v>334.93333333333339</v>
      </c>
      <c r="F113" s="356">
        <v>330.11666666666673</v>
      </c>
      <c r="G113" s="356">
        <v>325.13333333333344</v>
      </c>
      <c r="H113" s="356">
        <v>344.73333333333335</v>
      </c>
      <c r="I113" s="356">
        <v>349.71666666666658</v>
      </c>
      <c r="J113" s="356">
        <v>354.5333333333333</v>
      </c>
      <c r="K113" s="355">
        <v>344.9</v>
      </c>
      <c r="L113" s="355">
        <v>335.1</v>
      </c>
      <c r="M113" s="355">
        <v>1.2541599999999999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4581.3999999999996</v>
      </c>
      <c r="D114" s="356">
        <v>4614.4666666666662</v>
      </c>
      <c r="E114" s="356">
        <v>4511.9333333333325</v>
      </c>
      <c r="F114" s="356">
        <v>4442.4666666666662</v>
      </c>
      <c r="G114" s="356">
        <v>4339.9333333333325</v>
      </c>
      <c r="H114" s="356">
        <v>4683.9333333333325</v>
      </c>
      <c r="I114" s="356">
        <v>4786.4666666666672</v>
      </c>
      <c r="J114" s="356">
        <v>4855.9333333333325</v>
      </c>
      <c r="K114" s="355">
        <v>4717</v>
      </c>
      <c r="L114" s="355">
        <v>4545</v>
      </c>
      <c r="M114" s="355">
        <v>2.7666900000000001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1438.6</v>
      </c>
      <c r="D115" s="356">
        <v>1438.1833333333334</v>
      </c>
      <c r="E115" s="356">
        <v>1431.4666666666667</v>
      </c>
      <c r="F115" s="356">
        <v>1424.3333333333333</v>
      </c>
      <c r="G115" s="356">
        <v>1417.6166666666666</v>
      </c>
      <c r="H115" s="356">
        <v>1445.3166666666668</v>
      </c>
      <c r="I115" s="356">
        <v>1452.0333333333335</v>
      </c>
      <c r="J115" s="356">
        <v>1459.166666666667</v>
      </c>
      <c r="K115" s="355">
        <v>1444.9</v>
      </c>
      <c r="L115" s="355">
        <v>1431.05</v>
      </c>
      <c r="M115" s="355">
        <v>1.8008599999999999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615.6</v>
      </c>
      <c r="D116" s="356">
        <v>620.51666666666665</v>
      </c>
      <c r="E116" s="356">
        <v>608.13333333333333</v>
      </c>
      <c r="F116" s="356">
        <v>600.66666666666663</v>
      </c>
      <c r="G116" s="356">
        <v>588.2833333333333</v>
      </c>
      <c r="H116" s="356">
        <v>627.98333333333335</v>
      </c>
      <c r="I116" s="356">
        <v>640.36666666666656</v>
      </c>
      <c r="J116" s="356">
        <v>647.83333333333337</v>
      </c>
      <c r="K116" s="355">
        <v>632.9</v>
      </c>
      <c r="L116" s="355">
        <v>613.04999999999995</v>
      </c>
      <c r="M116" s="355">
        <v>11.82518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804.35</v>
      </c>
      <c r="D117" s="356">
        <v>804.41666666666663</v>
      </c>
      <c r="E117" s="356">
        <v>793.88333333333321</v>
      </c>
      <c r="F117" s="356">
        <v>783.41666666666663</v>
      </c>
      <c r="G117" s="356">
        <v>772.88333333333321</v>
      </c>
      <c r="H117" s="356">
        <v>814.88333333333321</v>
      </c>
      <c r="I117" s="356">
        <v>825.41666666666674</v>
      </c>
      <c r="J117" s="356">
        <v>835.88333333333321</v>
      </c>
      <c r="K117" s="355">
        <v>814.95</v>
      </c>
      <c r="L117" s="355">
        <v>793.95</v>
      </c>
      <c r="M117" s="355">
        <v>4.5339499999999999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728.75</v>
      </c>
      <c r="D118" s="356">
        <v>726.23333333333323</v>
      </c>
      <c r="E118" s="356">
        <v>711.51666666666642</v>
      </c>
      <c r="F118" s="356">
        <v>694.28333333333319</v>
      </c>
      <c r="G118" s="356">
        <v>679.56666666666638</v>
      </c>
      <c r="H118" s="356">
        <v>743.46666666666647</v>
      </c>
      <c r="I118" s="356">
        <v>758.18333333333339</v>
      </c>
      <c r="J118" s="356">
        <v>775.41666666666652</v>
      </c>
      <c r="K118" s="355">
        <v>740.95</v>
      </c>
      <c r="L118" s="355">
        <v>709</v>
      </c>
      <c r="M118" s="355">
        <v>4.6197699999999999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2712.4</v>
      </c>
      <c r="D119" s="356">
        <v>2734.0333333333333</v>
      </c>
      <c r="E119" s="356">
        <v>2683.3666666666668</v>
      </c>
      <c r="F119" s="356">
        <v>2654.3333333333335</v>
      </c>
      <c r="G119" s="356">
        <v>2603.666666666667</v>
      </c>
      <c r="H119" s="356">
        <v>2763.0666666666666</v>
      </c>
      <c r="I119" s="356">
        <v>2813.7333333333336</v>
      </c>
      <c r="J119" s="356">
        <v>2842.7666666666664</v>
      </c>
      <c r="K119" s="355">
        <v>2784.7</v>
      </c>
      <c r="L119" s="355">
        <v>2705</v>
      </c>
      <c r="M119" s="355">
        <v>0.14080999999999999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406.2</v>
      </c>
      <c r="D120" s="356">
        <v>407.2833333333333</v>
      </c>
      <c r="E120" s="356">
        <v>403.26666666666659</v>
      </c>
      <c r="F120" s="356">
        <v>400.33333333333331</v>
      </c>
      <c r="G120" s="356">
        <v>396.31666666666661</v>
      </c>
      <c r="H120" s="356">
        <v>410.21666666666658</v>
      </c>
      <c r="I120" s="356">
        <v>414.23333333333323</v>
      </c>
      <c r="J120" s="356">
        <v>417.16666666666657</v>
      </c>
      <c r="K120" s="355">
        <v>411.3</v>
      </c>
      <c r="L120" s="355">
        <v>404.35</v>
      </c>
      <c r="M120" s="355">
        <v>8.4959900000000008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250.15</v>
      </c>
      <c r="D121" s="356">
        <v>252.51666666666668</v>
      </c>
      <c r="E121" s="356">
        <v>244.73333333333335</v>
      </c>
      <c r="F121" s="356">
        <v>239.31666666666666</v>
      </c>
      <c r="G121" s="356">
        <v>231.53333333333333</v>
      </c>
      <c r="H121" s="356">
        <v>257.93333333333339</v>
      </c>
      <c r="I121" s="356">
        <v>265.7166666666667</v>
      </c>
      <c r="J121" s="356">
        <v>271.13333333333338</v>
      </c>
      <c r="K121" s="355">
        <v>260.3</v>
      </c>
      <c r="L121" s="355">
        <v>247.1</v>
      </c>
      <c r="M121" s="355">
        <v>1.0356300000000001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139.19999999999999</v>
      </c>
      <c r="D122" s="356">
        <v>139.06666666666669</v>
      </c>
      <c r="E122" s="356">
        <v>136.73333333333338</v>
      </c>
      <c r="F122" s="356">
        <v>134.26666666666668</v>
      </c>
      <c r="G122" s="356">
        <v>131.93333333333337</v>
      </c>
      <c r="H122" s="356">
        <v>141.53333333333339</v>
      </c>
      <c r="I122" s="356">
        <v>143.8666666666667</v>
      </c>
      <c r="J122" s="356">
        <v>146.3333333333334</v>
      </c>
      <c r="K122" s="355">
        <v>141.4</v>
      </c>
      <c r="L122" s="355">
        <v>136.6</v>
      </c>
      <c r="M122" s="355">
        <v>45.255200000000002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907.85</v>
      </c>
      <c r="D123" s="356">
        <v>908.25</v>
      </c>
      <c r="E123" s="356">
        <v>898.35</v>
      </c>
      <c r="F123" s="356">
        <v>888.85</v>
      </c>
      <c r="G123" s="356">
        <v>878.95</v>
      </c>
      <c r="H123" s="356">
        <v>917.75</v>
      </c>
      <c r="I123" s="356">
        <v>927.65000000000009</v>
      </c>
      <c r="J123" s="356">
        <v>937.15</v>
      </c>
      <c r="K123" s="355">
        <v>918.15</v>
      </c>
      <c r="L123" s="355">
        <v>898.75</v>
      </c>
      <c r="M123" s="355">
        <v>2.5205000000000002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915.1</v>
      </c>
      <c r="D124" s="356">
        <v>923.18333333333339</v>
      </c>
      <c r="E124" s="356">
        <v>901.46666666666681</v>
      </c>
      <c r="F124" s="356">
        <v>887.83333333333337</v>
      </c>
      <c r="G124" s="356">
        <v>866.11666666666679</v>
      </c>
      <c r="H124" s="356">
        <v>936.81666666666683</v>
      </c>
      <c r="I124" s="356">
        <v>958.53333333333353</v>
      </c>
      <c r="J124" s="356">
        <v>972.16666666666686</v>
      </c>
      <c r="K124" s="355">
        <v>944.9</v>
      </c>
      <c r="L124" s="355">
        <v>909.55</v>
      </c>
      <c r="M124" s="355">
        <v>1.2529300000000001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562.25</v>
      </c>
      <c r="D125" s="356">
        <v>564.4666666666667</v>
      </c>
      <c r="E125" s="356">
        <v>559.03333333333342</v>
      </c>
      <c r="F125" s="356">
        <v>555.81666666666672</v>
      </c>
      <c r="G125" s="356">
        <v>550.38333333333344</v>
      </c>
      <c r="H125" s="356">
        <v>567.68333333333339</v>
      </c>
      <c r="I125" s="356">
        <v>573.11666666666679</v>
      </c>
      <c r="J125" s="356">
        <v>576.33333333333337</v>
      </c>
      <c r="K125" s="355">
        <v>569.9</v>
      </c>
      <c r="L125" s="355">
        <v>561.25</v>
      </c>
      <c r="M125" s="355">
        <v>8.2039799999999996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1939.95</v>
      </c>
      <c r="D126" s="356">
        <v>1963.3166666666666</v>
      </c>
      <c r="E126" s="356">
        <v>1911.6333333333332</v>
      </c>
      <c r="F126" s="356">
        <v>1883.3166666666666</v>
      </c>
      <c r="G126" s="356">
        <v>1831.6333333333332</v>
      </c>
      <c r="H126" s="356">
        <v>1991.6333333333332</v>
      </c>
      <c r="I126" s="356">
        <v>2043.3166666666666</v>
      </c>
      <c r="J126" s="356">
        <v>2071.6333333333332</v>
      </c>
      <c r="K126" s="355">
        <v>2015</v>
      </c>
      <c r="L126" s="355">
        <v>1935</v>
      </c>
      <c r="M126" s="355">
        <v>1.52058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354.15</v>
      </c>
      <c r="D127" s="356">
        <v>355.18333333333334</v>
      </c>
      <c r="E127" s="356">
        <v>349.11666666666667</v>
      </c>
      <c r="F127" s="356">
        <v>344.08333333333331</v>
      </c>
      <c r="G127" s="356">
        <v>338.01666666666665</v>
      </c>
      <c r="H127" s="356">
        <v>360.2166666666667</v>
      </c>
      <c r="I127" s="356">
        <v>366.28333333333342</v>
      </c>
      <c r="J127" s="356">
        <v>371.31666666666672</v>
      </c>
      <c r="K127" s="355">
        <v>361.25</v>
      </c>
      <c r="L127" s="355">
        <v>350.15</v>
      </c>
      <c r="M127" s="355">
        <v>3.84192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88.2</v>
      </c>
      <c r="D128" s="356">
        <v>87.649999999999991</v>
      </c>
      <c r="E128" s="356">
        <v>86.59999999999998</v>
      </c>
      <c r="F128" s="356">
        <v>84.999999999999986</v>
      </c>
      <c r="G128" s="356">
        <v>83.949999999999974</v>
      </c>
      <c r="H128" s="356">
        <v>89.249999999999986</v>
      </c>
      <c r="I128" s="356">
        <v>90.3</v>
      </c>
      <c r="J128" s="356">
        <v>91.899999999999991</v>
      </c>
      <c r="K128" s="355">
        <v>88.7</v>
      </c>
      <c r="L128" s="355">
        <v>86.05</v>
      </c>
      <c r="M128" s="355">
        <v>7.2261699999999998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1150.7</v>
      </c>
      <c r="D129" s="356">
        <v>1154.8999999999999</v>
      </c>
      <c r="E129" s="356">
        <v>1120.7999999999997</v>
      </c>
      <c r="F129" s="356">
        <v>1090.8999999999999</v>
      </c>
      <c r="G129" s="356">
        <v>1056.7999999999997</v>
      </c>
      <c r="H129" s="356">
        <v>1184.7999999999997</v>
      </c>
      <c r="I129" s="356">
        <v>1218.8999999999996</v>
      </c>
      <c r="J129" s="356">
        <v>1248.7999999999997</v>
      </c>
      <c r="K129" s="355">
        <v>1189</v>
      </c>
      <c r="L129" s="355">
        <v>1125</v>
      </c>
      <c r="M129" s="355">
        <v>1.01345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2320.6999999999998</v>
      </c>
      <c r="D130" s="356">
        <v>2315.8833333333337</v>
      </c>
      <c r="E130" s="356">
        <v>2266.6166666666672</v>
      </c>
      <c r="F130" s="356">
        <v>2212.5333333333338</v>
      </c>
      <c r="G130" s="356">
        <v>2163.2666666666673</v>
      </c>
      <c r="H130" s="356">
        <v>2369.9666666666672</v>
      </c>
      <c r="I130" s="356">
        <v>2419.2333333333336</v>
      </c>
      <c r="J130" s="356">
        <v>2473.3166666666671</v>
      </c>
      <c r="K130" s="355">
        <v>2365.15</v>
      </c>
      <c r="L130" s="355">
        <v>2261.8000000000002</v>
      </c>
      <c r="M130" s="355">
        <v>5.9560300000000002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278.5</v>
      </c>
      <c r="D131" s="356">
        <v>278.38333333333333</v>
      </c>
      <c r="E131" s="356">
        <v>271.26666666666665</v>
      </c>
      <c r="F131" s="356">
        <v>264.0333333333333</v>
      </c>
      <c r="G131" s="356">
        <v>256.91666666666663</v>
      </c>
      <c r="H131" s="356">
        <v>285.61666666666667</v>
      </c>
      <c r="I131" s="356">
        <v>292.73333333333335</v>
      </c>
      <c r="J131" s="356">
        <v>299.9666666666667</v>
      </c>
      <c r="K131" s="355">
        <v>285.5</v>
      </c>
      <c r="L131" s="355">
        <v>271.14999999999998</v>
      </c>
      <c r="M131" s="355">
        <v>29.407360000000001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149.94999999999999</v>
      </c>
      <c r="D132" s="356">
        <v>151.75</v>
      </c>
      <c r="E132" s="356">
        <v>145.25</v>
      </c>
      <c r="F132" s="356">
        <v>140.55000000000001</v>
      </c>
      <c r="G132" s="356">
        <v>134.05000000000001</v>
      </c>
      <c r="H132" s="356">
        <v>156.44999999999999</v>
      </c>
      <c r="I132" s="356">
        <v>162.94999999999999</v>
      </c>
      <c r="J132" s="356">
        <v>167.64999999999998</v>
      </c>
      <c r="K132" s="355">
        <v>158.25</v>
      </c>
      <c r="L132" s="355">
        <v>147.05000000000001</v>
      </c>
      <c r="M132" s="355">
        <v>77.152799999999999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775.75</v>
      </c>
      <c r="D133" s="356">
        <v>781.88333333333333</v>
      </c>
      <c r="E133" s="356">
        <v>758.86666666666667</v>
      </c>
      <c r="F133" s="356">
        <v>741.98333333333335</v>
      </c>
      <c r="G133" s="356">
        <v>718.9666666666667</v>
      </c>
      <c r="H133" s="356">
        <v>798.76666666666665</v>
      </c>
      <c r="I133" s="356">
        <v>821.7833333333333</v>
      </c>
      <c r="J133" s="356">
        <v>838.66666666666663</v>
      </c>
      <c r="K133" s="355">
        <v>804.9</v>
      </c>
      <c r="L133" s="355">
        <v>765</v>
      </c>
      <c r="M133" s="355">
        <v>0.23827999999999999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4277.55</v>
      </c>
      <c r="D134" s="356">
        <v>4244.7333333333336</v>
      </c>
      <c r="E134" s="356">
        <v>4201.0666666666675</v>
      </c>
      <c r="F134" s="356">
        <v>4124.5833333333339</v>
      </c>
      <c r="G134" s="356">
        <v>4080.9166666666679</v>
      </c>
      <c r="H134" s="356">
        <v>4321.2166666666672</v>
      </c>
      <c r="I134" s="356">
        <v>4364.8833333333332</v>
      </c>
      <c r="J134" s="356">
        <v>4441.3666666666668</v>
      </c>
      <c r="K134" s="355">
        <v>4288.3999999999996</v>
      </c>
      <c r="L134" s="355">
        <v>4168.25</v>
      </c>
      <c r="M134" s="355">
        <v>4.3619500000000002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4312.8500000000004</v>
      </c>
      <c r="D135" s="356">
        <v>4338.2833333333338</v>
      </c>
      <c r="E135" s="356">
        <v>4232.5666666666675</v>
      </c>
      <c r="F135" s="356">
        <v>4152.2833333333338</v>
      </c>
      <c r="G135" s="356">
        <v>4046.5666666666675</v>
      </c>
      <c r="H135" s="356">
        <v>4418.5666666666675</v>
      </c>
      <c r="I135" s="356">
        <v>4524.2833333333328</v>
      </c>
      <c r="J135" s="356">
        <v>4604.5666666666675</v>
      </c>
      <c r="K135" s="355">
        <v>4444</v>
      </c>
      <c r="L135" s="355">
        <v>4258</v>
      </c>
      <c r="M135" s="355">
        <v>3.3952800000000001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384.55</v>
      </c>
      <c r="D136" s="356">
        <v>384.2833333333333</v>
      </c>
      <c r="E136" s="356">
        <v>376.66666666666663</v>
      </c>
      <c r="F136" s="356">
        <v>368.7833333333333</v>
      </c>
      <c r="G136" s="356">
        <v>361.16666666666663</v>
      </c>
      <c r="H136" s="356">
        <v>392.16666666666663</v>
      </c>
      <c r="I136" s="356">
        <v>399.7833333333333</v>
      </c>
      <c r="J136" s="356">
        <v>407.66666666666663</v>
      </c>
      <c r="K136" s="355">
        <v>391.9</v>
      </c>
      <c r="L136" s="355">
        <v>376.4</v>
      </c>
      <c r="M136" s="355">
        <v>50.112200000000001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4015</v>
      </c>
      <c r="D137" s="356">
        <v>4046.3166666666671</v>
      </c>
      <c r="E137" s="356">
        <v>3963.6833333333343</v>
      </c>
      <c r="F137" s="356">
        <v>3912.3666666666672</v>
      </c>
      <c r="G137" s="356">
        <v>3829.7333333333345</v>
      </c>
      <c r="H137" s="356">
        <v>4097.6333333333341</v>
      </c>
      <c r="I137" s="356">
        <v>4180.2666666666664</v>
      </c>
      <c r="J137" s="356">
        <v>4231.5833333333339</v>
      </c>
      <c r="K137" s="355">
        <v>4128.95</v>
      </c>
      <c r="L137" s="355">
        <v>3995</v>
      </c>
      <c r="M137" s="355">
        <v>4.56874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4321.95</v>
      </c>
      <c r="D138" s="356">
        <v>4327.1166666666659</v>
      </c>
      <c r="E138" s="356">
        <v>4274.8833333333314</v>
      </c>
      <c r="F138" s="356">
        <v>4227.8166666666657</v>
      </c>
      <c r="G138" s="356">
        <v>4175.5833333333312</v>
      </c>
      <c r="H138" s="356">
        <v>4374.1833333333316</v>
      </c>
      <c r="I138" s="356">
        <v>4426.416666666667</v>
      </c>
      <c r="J138" s="356">
        <v>4473.4833333333318</v>
      </c>
      <c r="K138" s="355">
        <v>4379.3500000000004</v>
      </c>
      <c r="L138" s="355">
        <v>4280.05</v>
      </c>
      <c r="M138" s="355">
        <v>3.9640300000000002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2364.6</v>
      </c>
      <c r="D139" s="356">
        <v>2393.5666666666666</v>
      </c>
      <c r="E139" s="356">
        <v>2320.7333333333331</v>
      </c>
      <c r="F139" s="356">
        <v>2276.8666666666663</v>
      </c>
      <c r="G139" s="356">
        <v>2204.0333333333328</v>
      </c>
      <c r="H139" s="356">
        <v>2437.4333333333334</v>
      </c>
      <c r="I139" s="356">
        <v>2510.2666666666673</v>
      </c>
      <c r="J139" s="356">
        <v>2554.1333333333337</v>
      </c>
      <c r="K139" s="355">
        <v>2466.4</v>
      </c>
      <c r="L139" s="355">
        <v>2349.6999999999998</v>
      </c>
      <c r="M139" s="355">
        <v>0.38336999999999999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65.150000000000006</v>
      </c>
      <c r="D140" s="356">
        <v>65.516666666666666</v>
      </c>
      <c r="E140" s="356">
        <v>63.633333333333326</v>
      </c>
      <c r="F140" s="356">
        <v>62.11666666666666</v>
      </c>
      <c r="G140" s="356">
        <v>60.23333333333332</v>
      </c>
      <c r="H140" s="356">
        <v>67.033333333333331</v>
      </c>
      <c r="I140" s="356">
        <v>68.916666666666686</v>
      </c>
      <c r="J140" s="356">
        <v>70.433333333333337</v>
      </c>
      <c r="K140" s="355">
        <v>67.400000000000006</v>
      </c>
      <c r="L140" s="355">
        <v>64</v>
      </c>
      <c r="M140" s="355">
        <v>13.03131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2589.15</v>
      </c>
      <c r="D141" s="356">
        <v>2605.2833333333333</v>
      </c>
      <c r="E141" s="356">
        <v>2565.5666666666666</v>
      </c>
      <c r="F141" s="356">
        <v>2541.9833333333331</v>
      </c>
      <c r="G141" s="356">
        <v>2502.2666666666664</v>
      </c>
      <c r="H141" s="356">
        <v>2628.8666666666668</v>
      </c>
      <c r="I141" s="356">
        <v>2668.583333333333</v>
      </c>
      <c r="J141" s="356">
        <v>2692.166666666667</v>
      </c>
      <c r="K141" s="355">
        <v>2645</v>
      </c>
      <c r="L141" s="355">
        <v>2581.6999999999998</v>
      </c>
      <c r="M141" s="355">
        <v>3.8639100000000002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477.5</v>
      </c>
      <c r="D142" s="356">
        <v>481.9666666666667</v>
      </c>
      <c r="E142" s="356">
        <v>467.03333333333342</v>
      </c>
      <c r="F142" s="356">
        <v>456.56666666666672</v>
      </c>
      <c r="G142" s="356">
        <v>441.63333333333344</v>
      </c>
      <c r="H142" s="356">
        <v>492.43333333333339</v>
      </c>
      <c r="I142" s="356">
        <v>507.36666666666667</v>
      </c>
      <c r="J142" s="356">
        <v>517.83333333333337</v>
      </c>
      <c r="K142" s="355">
        <v>496.9</v>
      </c>
      <c r="L142" s="355">
        <v>471.5</v>
      </c>
      <c r="M142" s="355">
        <v>2.1539799999999998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138.94999999999999</v>
      </c>
      <c r="D143" s="356">
        <v>139.79999999999998</v>
      </c>
      <c r="E143" s="356">
        <v>136.74999999999997</v>
      </c>
      <c r="F143" s="356">
        <v>134.54999999999998</v>
      </c>
      <c r="G143" s="356">
        <v>131.49999999999997</v>
      </c>
      <c r="H143" s="356">
        <v>141.99999999999997</v>
      </c>
      <c r="I143" s="356">
        <v>145.04999999999998</v>
      </c>
      <c r="J143" s="356">
        <v>147.24999999999997</v>
      </c>
      <c r="K143" s="355">
        <v>142.85</v>
      </c>
      <c r="L143" s="355">
        <v>137.6</v>
      </c>
      <c r="M143" s="355">
        <v>1.8413600000000001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406.2</v>
      </c>
      <c r="D144" s="356">
        <v>406.48333333333335</v>
      </c>
      <c r="E144" s="356">
        <v>390.66666666666669</v>
      </c>
      <c r="F144" s="356">
        <v>375.13333333333333</v>
      </c>
      <c r="G144" s="356">
        <v>359.31666666666666</v>
      </c>
      <c r="H144" s="356">
        <v>422.01666666666671</v>
      </c>
      <c r="I144" s="356">
        <v>437.83333333333331</v>
      </c>
      <c r="J144" s="356">
        <v>453.36666666666673</v>
      </c>
      <c r="K144" s="355">
        <v>422.3</v>
      </c>
      <c r="L144" s="355">
        <v>390.95</v>
      </c>
      <c r="M144" s="355">
        <v>4.6171499999999996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497.55</v>
      </c>
      <c r="D145" s="356">
        <v>498.7</v>
      </c>
      <c r="E145" s="356">
        <v>493.9</v>
      </c>
      <c r="F145" s="356">
        <v>490.25</v>
      </c>
      <c r="G145" s="356">
        <v>485.45</v>
      </c>
      <c r="H145" s="356">
        <v>502.34999999999997</v>
      </c>
      <c r="I145" s="356">
        <v>507.15000000000003</v>
      </c>
      <c r="J145" s="356">
        <v>510.79999999999995</v>
      </c>
      <c r="K145" s="355">
        <v>503.5</v>
      </c>
      <c r="L145" s="355">
        <v>495.05</v>
      </c>
      <c r="M145" s="355">
        <v>3.5365600000000001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1546.25</v>
      </c>
      <c r="D146" s="356">
        <v>1551.7666666666667</v>
      </c>
      <c r="E146" s="356">
        <v>1519.4833333333333</v>
      </c>
      <c r="F146" s="356">
        <v>1492.7166666666667</v>
      </c>
      <c r="G146" s="356">
        <v>1460.4333333333334</v>
      </c>
      <c r="H146" s="356">
        <v>1578.5333333333333</v>
      </c>
      <c r="I146" s="356">
        <v>1610.8166666666666</v>
      </c>
      <c r="J146" s="356">
        <v>1637.5833333333333</v>
      </c>
      <c r="K146" s="355">
        <v>1584.05</v>
      </c>
      <c r="L146" s="355">
        <v>1525</v>
      </c>
      <c r="M146" s="355">
        <v>0.73157000000000005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69.150000000000006</v>
      </c>
      <c r="D147" s="356">
        <v>69.566666666666677</v>
      </c>
      <c r="E147" s="356">
        <v>68.483333333333348</v>
      </c>
      <c r="F147" s="356">
        <v>67.816666666666677</v>
      </c>
      <c r="G147" s="356">
        <v>66.733333333333348</v>
      </c>
      <c r="H147" s="356">
        <v>70.233333333333348</v>
      </c>
      <c r="I147" s="356">
        <v>71.316666666666691</v>
      </c>
      <c r="J147" s="356">
        <v>71.983333333333348</v>
      </c>
      <c r="K147" s="355">
        <v>70.650000000000006</v>
      </c>
      <c r="L147" s="355">
        <v>68.900000000000006</v>
      </c>
      <c r="M147" s="355">
        <v>11.958550000000001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187.1</v>
      </c>
      <c r="D148" s="356">
        <v>187.38333333333333</v>
      </c>
      <c r="E148" s="356">
        <v>184.96666666666664</v>
      </c>
      <c r="F148" s="356">
        <v>182.83333333333331</v>
      </c>
      <c r="G148" s="356">
        <v>180.41666666666663</v>
      </c>
      <c r="H148" s="356">
        <v>189.51666666666665</v>
      </c>
      <c r="I148" s="356">
        <v>191.93333333333334</v>
      </c>
      <c r="J148" s="356">
        <v>194.06666666666666</v>
      </c>
      <c r="K148" s="355">
        <v>189.8</v>
      </c>
      <c r="L148" s="355">
        <v>185.25</v>
      </c>
      <c r="M148" s="355">
        <v>0.84924999999999995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114.05</v>
      </c>
      <c r="D149" s="356">
        <v>113.38333333333333</v>
      </c>
      <c r="E149" s="356">
        <v>111.76666666666665</v>
      </c>
      <c r="F149" s="356">
        <v>109.48333333333332</v>
      </c>
      <c r="G149" s="356">
        <v>107.86666666666665</v>
      </c>
      <c r="H149" s="356">
        <v>115.66666666666666</v>
      </c>
      <c r="I149" s="356">
        <v>117.28333333333333</v>
      </c>
      <c r="J149" s="356">
        <v>119.56666666666666</v>
      </c>
      <c r="K149" s="355">
        <v>115</v>
      </c>
      <c r="L149" s="355">
        <v>111.1</v>
      </c>
      <c r="M149" s="355">
        <v>5.1286500000000004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55.8</v>
      </c>
      <c r="D150" s="356">
        <v>56.083333333333336</v>
      </c>
      <c r="E150" s="356">
        <v>55.016666666666673</v>
      </c>
      <c r="F150" s="356">
        <v>54.233333333333334</v>
      </c>
      <c r="G150" s="356">
        <v>53.166666666666671</v>
      </c>
      <c r="H150" s="356">
        <v>56.866666666666674</v>
      </c>
      <c r="I150" s="356">
        <v>57.933333333333337</v>
      </c>
      <c r="J150" s="356">
        <v>58.716666666666676</v>
      </c>
      <c r="K150" s="355">
        <v>57.15</v>
      </c>
      <c r="L150" s="355">
        <v>55.3</v>
      </c>
      <c r="M150" s="355">
        <v>1.7983899999999999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697.7</v>
      </c>
      <c r="D151" s="356">
        <v>700.16666666666663</v>
      </c>
      <c r="E151" s="356">
        <v>692.5333333333333</v>
      </c>
      <c r="F151" s="356">
        <v>687.36666666666667</v>
      </c>
      <c r="G151" s="356">
        <v>679.73333333333335</v>
      </c>
      <c r="H151" s="356">
        <v>705.33333333333326</v>
      </c>
      <c r="I151" s="356">
        <v>712.9666666666667</v>
      </c>
      <c r="J151" s="356">
        <v>718.13333333333321</v>
      </c>
      <c r="K151" s="355">
        <v>707.8</v>
      </c>
      <c r="L151" s="355">
        <v>695</v>
      </c>
      <c r="M151" s="355">
        <v>0.22875999999999999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1841.05</v>
      </c>
      <c r="D152" s="356">
        <v>1836.9666666666665</v>
      </c>
      <c r="E152" s="356">
        <v>1824.083333333333</v>
      </c>
      <c r="F152" s="356">
        <v>1807.1166666666666</v>
      </c>
      <c r="G152" s="356">
        <v>1794.2333333333331</v>
      </c>
      <c r="H152" s="356">
        <v>1853.9333333333329</v>
      </c>
      <c r="I152" s="356">
        <v>1866.8166666666666</v>
      </c>
      <c r="J152" s="356">
        <v>1883.7833333333328</v>
      </c>
      <c r="K152" s="355">
        <v>1849.85</v>
      </c>
      <c r="L152" s="355">
        <v>1820</v>
      </c>
      <c r="M152" s="355">
        <v>12.1313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166.55</v>
      </c>
      <c r="D153" s="356">
        <v>167.01666666666668</v>
      </c>
      <c r="E153" s="356">
        <v>164.78333333333336</v>
      </c>
      <c r="F153" s="356">
        <v>163.01666666666668</v>
      </c>
      <c r="G153" s="356">
        <v>160.78333333333336</v>
      </c>
      <c r="H153" s="356">
        <v>168.78333333333336</v>
      </c>
      <c r="I153" s="356">
        <v>171.01666666666665</v>
      </c>
      <c r="J153" s="356">
        <v>172.78333333333336</v>
      </c>
      <c r="K153" s="355">
        <v>169.25</v>
      </c>
      <c r="L153" s="355">
        <v>165.25</v>
      </c>
      <c r="M153" s="355">
        <v>39.061459999999997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131.4</v>
      </c>
      <c r="D154" s="356">
        <v>130.63333333333335</v>
      </c>
      <c r="E154" s="356">
        <v>128.06666666666672</v>
      </c>
      <c r="F154" s="356">
        <v>124.73333333333336</v>
      </c>
      <c r="G154" s="356">
        <v>122.16666666666673</v>
      </c>
      <c r="H154" s="356">
        <v>133.9666666666667</v>
      </c>
      <c r="I154" s="356">
        <v>136.53333333333336</v>
      </c>
      <c r="J154" s="356">
        <v>139.8666666666667</v>
      </c>
      <c r="K154" s="355">
        <v>133.19999999999999</v>
      </c>
      <c r="L154" s="355">
        <v>127.3</v>
      </c>
      <c r="M154" s="355">
        <v>5.6394200000000003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311.89999999999998</v>
      </c>
      <c r="D155" s="356">
        <v>310.23333333333329</v>
      </c>
      <c r="E155" s="356">
        <v>306.06666666666661</v>
      </c>
      <c r="F155" s="356">
        <v>300.23333333333329</v>
      </c>
      <c r="G155" s="356">
        <v>296.06666666666661</v>
      </c>
      <c r="H155" s="356">
        <v>316.06666666666661</v>
      </c>
      <c r="I155" s="356">
        <v>320.23333333333323</v>
      </c>
      <c r="J155" s="356">
        <v>326.06666666666661</v>
      </c>
      <c r="K155" s="355">
        <v>314.39999999999998</v>
      </c>
      <c r="L155" s="355">
        <v>304.39999999999998</v>
      </c>
      <c r="M155" s="355">
        <v>2.1576900000000001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99</v>
      </c>
      <c r="D156" s="356">
        <v>98.683333333333337</v>
      </c>
      <c r="E156" s="356">
        <v>97.316666666666677</v>
      </c>
      <c r="F156" s="356">
        <v>95.63333333333334</v>
      </c>
      <c r="G156" s="356">
        <v>94.26666666666668</v>
      </c>
      <c r="H156" s="356">
        <v>100.36666666666667</v>
      </c>
      <c r="I156" s="356">
        <v>101.73333333333335</v>
      </c>
      <c r="J156" s="356">
        <v>103.41666666666667</v>
      </c>
      <c r="K156" s="355">
        <v>100.05</v>
      </c>
      <c r="L156" s="355">
        <v>97</v>
      </c>
      <c r="M156" s="355">
        <v>95.564279999999997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487.1</v>
      </c>
      <c r="D157" s="356">
        <v>490.66666666666669</v>
      </c>
      <c r="E157" s="356">
        <v>481.43333333333339</v>
      </c>
      <c r="F157" s="356">
        <v>475.76666666666671</v>
      </c>
      <c r="G157" s="356">
        <v>466.53333333333342</v>
      </c>
      <c r="H157" s="356">
        <v>496.33333333333337</v>
      </c>
      <c r="I157" s="356">
        <v>505.56666666666661</v>
      </c>
      <c r="J157" s="356">
        <v>511.23333333333335</v>
      </c>
      <c r="K157" s="355">
        <v>499.9</v>
      </c>
      <c r="L157" s="355">
        <v>485</v>
      </c>
      <c r="M157" s="355">
        <v>0.52468999999999999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3962.9</v>
      </c>
      <c r="D158" s="356">
        <v>3986.4166666666665</v>
      </c>
      <c r="E158" s="356">
        <v>3852.833333333333</v>
      </c>
      <c r="F158" s="356">
        <v>3742.7666666666664</v>
      </c>
      <c r="G158" s="356">
        <v>3609.1833333333329</v>
      </c>
      <c r="H158" s="356">
        <v>4096.4833333333336</v>
      </c>
      <c r="I158" s="356">
        <v>4230.0666666666657</v>
      </c>
      <c r="J158" s="356">
        <v>4340.1333333333332</v>
      </c>
      <c r="K158" s="355">
        <v>4120</v>
      </c>
      <c r="L158" s="355">
        <v>3876.35</v>
      </c>
      <c r="M158" s="355">
        <v>0.32052000000000003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184.95</v>
      </c>
      <c r="D159" s="356">
        <v>184.29999999999998</v>
      </c>
      <c r="E159" s="356">
        <v>181.79999999999995</v>
      </c>
      <c r="F159" s="356">
        <v>178.64999999999998</v>
      </c>
      <c r="G159" s="356">
        <v>176.14999999999995</v>
      </c>
      <c r="H159" s="356">
        <v>187.44999999999996</v>
      </c>
      <c r="I159" s="356">
        <v>189.95000000000002</v>
      </c>
      <c r="J159" s="356">
        <v>193.09999999999997</v>
      </c>
      <c r="K159" s="355">
        <v>186.8</v>
      </c>
      <c r="L159" s="355">
        <v>181.15</v>
      </c>
      <c r="M159" s="355">
        <v>4.8525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2911.05</v>
      </c>
      <c r="D160" s="356">
        <v>2955.6833333333329</v>
      </c>
      <c r="E160" s="356">
        <v>2791.3666666666659</v>
      </c>
      <c r="F160" s="356">
        <v>2671.6833333333329</v>
      </c>
      <c r="G160" s="356">
        <v>2507.3666666666659</v>
      </c>
      <c r="H160" s="356">
        <v>3075.3666666666659</v>
      </c>
      <c r="I160" s="356">
        <v>3239.6833333333325</v>
      </c>
      <c r="J160" s="356">
        <v>3359.3666666666659</v>
      </c>
      <c r="K160" s="355">
        <v>3120</v>
      </c>
      <c r="L160" s="355">
        <v>2836</v>
      </c>
      <c r="M160" s="355">
        <v>0.99011000000000005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260.85000000000002</v>
      </c>
      <c r="D161" s="356">
        <v>261.5</v>
      </c>
      <c r="E161" s="356">
        <v>257.10000000000002</v>
      </c>
      <c r="F161" s="356">
        <v>253.35000000000002</v>
      </c>
      <c r="G161" s="356">
        <v>248.95000000000005</v>
      </c>
      <c r="H161" s="356">
        <v>265.25</v>
      </c>
      <c r="I161" s="356">
        <v>269.64999999999998</v>
      </c>
      <c r="J161" s="356">
        <v>273.39999999999998</v>
      </c>
      <c r="K161" s="355">
        <v>265.89999999999998</v>
      </c>
      <c r="L161" s="355">
        <v>257.75</v>
      </c>
      <c r="M161" s="355">
        <v>8.51145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48.2</v>
      </c>
      <c r="D162" s="356">
        <v>48.166666666666664</v>
      </c>
      <c r="E162" s="356">
        <v>47.233333333333327</v>
      </c>
      <c r="F162" s="356">
        <v>46.266666666666666</v>
      </c>
      <c r="G162" s="356">
        <v>45.333333333333329</v>
      </c>
      <c r="H162" s="356">
        <v>49.133333333333326</v>
      </c>
      <c r="I162" s="356">
        <v>50.066666666666663</v>
      </c>
      <c r="J162" s="356">
        <v>51.033333333333324</v>
      </c>
      <c r="K162" s="355">
        <v>49.1</v>
      </c>
      <c r="L162" s="355">
        <v>47.2</v>
      </c>
      <c r="M162" s="355">
        <v>25.435490000000001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146.35</v>
      </c>
      <c r="D163" s="356">
        <v>145.95000000000002</v>
      </c>
      <c r="E163" s="356">
        <v>143.90000000000003</v>
      </c>
      <c r="F163" s="356">
        <v>141.45000000000002</v>
      </c>
      <c r="G163" s="356">
        <v>139.40000000000003</v>
      </c>
      <c r="H163" s="356">
        <v>148.40000000000003</v>
      </c>
      <c r="I163" s="356">
        <v>150.45000000000005</v>
      </c>
      <c r="J163" s="356">
        <v>152.90000000000003</v>
      </c>
      <c r="K163" s="355">
        <v>148</v>
      </c>
      <c r="L163" s="355">
        <v>143.5</v>
      </c>
      <c r="M163" s="355">
        <v>31.130420000000001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196.6</v>
      </c>
      <c r="D164" s="356">
        <v>194.08333333333334</v>
      </c>
      <c r="E164" s="356">
        <v>189.66666666666669</v>
      </c>
      <c r="F164" s="356">
        <v>182.73333333333335</v>
      </c>
      <c r="G164" s="356">
        <v>178.31666666666669</v>
      </c>
      <c r="H164" s="356">
        <v>201.01666666666668</v>
      </c>
      <c r="I164" s="356">
        <v>205.43333333333337</v>
      </c>
      <c r="J164" s="356">
        <v>212.36666666666667</v>
      </c>
      <c r="K164" s="355">
        <v>198.5</v>
      </c>
      <c r="L164" s="355">
        <v>187.15</v>
      </c>
      <c r="M164" s="355">
        <v>5.1316499999999996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144.30000000000001</v>
      </c>
      <c r="D165" s="356">
        <v>145.13333333333335</v>
      </c>
      <c r="E165" s="356">
        <v>141.4666666666667</v>
      </c>
      <c r="F165" s="356">
        <v>138.63333333333335</v>
      </c>
      <c r="G165" s="356">
        <v>134.9666666666667</v>
      </c>
      <c r="H165" s="356">
        <v>147.9666666666667</v>
      </c>
      <c r="I165" s="356">
        <v>151.63333333333338</v>
      </c>
      <c r="J165" s="356">
        <v>154.4666666666667</v>
      </c>
      <c r="K165" s="355">
        <v>148.80000000000001</v>
      </c>
      <c r="L165" s="355">
        <v>142.30000000000001</v>
      </c>
      <c r="M165" s="355">
        <v>120.55244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3061.9</v>
      </c>
      <c r="D166" s="356">
        <v>3107.1833333333329</v>
      </c>
      <c r="E166" s="356">
        <v>3007.7166666666658</v>
      </c>
      <c r="F166" s="356">
        <v>2953.5333333333328</v>
      </c>
      <c r="G166" s="356">
        <v>2854.0666666666657</v>
      </c>
      <c r="H166" s="356">
        <v>3161.3666666666659</v>
      </c>
      <c r="I166" s="356">
        <v>3260.833333333333</v>
      </c>
      <c r="J166" s="356">
        <v>3315.016666666666</v>
      </c>
      <c r="K166" s="355">
        <v>3206.65</v>
      </c>
      <c r="L166" s="355">
        <v>3053</v>
      </c>
      <c r="M166" s="355">
        <v>0.17394000000000001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3050.95</v>
      </c>
      <c r="D167" s="356">
        <v>3063.0833333333335</v>
      </c>
      <c r="E167" s="356">
        <v>3009.8666666666668</v>
      </c>
      <c r="F167" s="356">
        <v>2968.7833333333333</v>
      </c>
      <c r="G167" s="356">
        <v>2915.5666666666666</v>
      </c>
      <c r="H167" s="356">
        <v>3104.166666666667</v>
      </c>
      <c r="I167" s="356">
        <v>3157.3833333333332</v>
      </c>
      <c r="J167" s="356">
        <v>3198.4666666666672</v>
      </c>
      <c r="K167" s="355">
        <v>3116.3</v>
      </c>
      <c r="L167" s="355">
        <v>3022</v>
      </c>
      <c r="M167" s="355">
        <v>7.6749999999999999E-2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320.10000000000002</v>
      </c>
      <c r="D168" s="356">
        <v>319.06666666666666</v>
      </c>
      <c r="E168" s="356">
        <v>316.63333333333333</v>
      </c>
      <c r="F168" s="356">
        <v>313.16666666666669</v>
      </c>
      <c r="G168" s="356">
        <v>310.73333333333335</v>
      </c>
      <c r="H168" s="356">
        <v>322.5333333333333</v>
      </c>
      <c r="I168" s="356">
        <v>324.96666666666658</v>
      </c>
      <c r="J168" s="356">
        <v>328.43333333333328</v>
      </c>
      <c r="K168" s="355">
        <v>321.5</v>
      </c>
      <c r="L168" s="355">
        <v>315.60000000000002</v>
      </c>
      <c r="M168" s="355">
        <v>1.58009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136.30000000000001</v>
      </c>
      <c r="D169" s="356">
        <v>136.68333333333337</v>
      </c>
      <c r="E169" s="356">
        <v>134.96666666666673</v>
      </c>
      <c r="F169" s="356">
        <v>133.63333333333335</v>
      </c>
      <c r="G169" s="356">
        <v>131.91666666666671</v>
      </c>
      <c r="H169" s="356">
        <v>138.01666666666674</v>
      </c>
      <c r="I169" s="356">
        <v>139.73333333333338</v>
      </c>
      <c r="J169" s="356">
        <v>141.06666666666675</v>
      </c>
      <c r="K169" s="355">
        <v>138.4</v>
      </c>
      <c r="L169" s="355">
        <v>135.35</v>
      </c>
      <c r="M169" s="355">
        <v>2.16466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5109.3999999999996</v>
      </c>
      <c r="D170" s="356">
        <v>5108.7333333333336</v>
      </c>
      <c r="E170" s="356">
        <v>5077.4666666666672</v>
      </c>
      <c r="F170" s="356">
        <v>5045.5333333333338</v>
      </c>
      <c r="G170" s="356">
        <v>5014.2666666666673</v>
      </c>
      <c r="H170" s="356">
        <v>5140.666666666667</v>
      </c>
      <c r="I170" s="356">
        <v>5171.9333333333334</v>
      </c>
      <c r="J170" s="356">
        <v>5203.8666666666668</v>
      </c>
      <c r="K170" s="355">
        <v>5140</v>
      </c>
      <c r="L170" s="355">
        <v>5076.8</v>
      </c>
      <c r="M170" s="355">
        <v>7.0059999999999997E-2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3467.35</v>
      </c>
      <c r="D171" s="356">
        <v>3446.9</v>
      </c>
      <c r="E171" s="356">
        <v>3393.8</v>
      </c>
      <c r="F171" s="356">
        <v>3320.25</v>
      </c>
      <c r="G171" s="356">
        <v>3267.15</v>
      </c>
      <c r="H171" s="356">
        <v>3520.4500000000003</v>
      </c>
      <c r="I171" s="356">
        <v>3573.5499999999997</v>
      </c>
      <c r="J171" s="356">
        <v>3647.1000000000004</v>
      </c>
      <c r="K171" s="355">
        <v>3500</v>
      </c>
      <c r="L171" s="355">
        <v>3373.35</v>
      </c>
      <c r="M171" s="355">
        <v>0.85738999999999999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1550.3</v>
      </c>
      <c r="D172" s="356">
        <v>1552.3</v>
      </c>
      <c r="E172" s="356">
        <v>1533.5</v>
      </c>
      <c r="F172" s="356">
        <v>1516.7</v>
      </c>
      <c r="G172" s="356">
        <v>1497.9</v>
      </c>
      <c r="H172" s="356">
        <v>1569.1</v>
      </c>
      <c r="I172" s="356">
        <v>1587.8999999999996</v>
      </c>
      <c r="J172" s="356">
        <v>1604.6999999999998</v>
      </c>
      <c r="K172" s="355">
        <v>1571.1</v>
      </c>
      <c r="L172" s="355">
        <v>1535.5</v>
      </c>
      <c r="M172" s="355">
        <v>0.92176000000000002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484.95</v>
      </c>
      <c r="D173" s="356">
        <v>487</v>
      </c>
      <c r="E173" s="356">
        <v>480.05</v>
      </c>
      <c r="F173" s="356">
        <v>475.15000000000003</v>
      </c>
      <c r="G173" s="356">
        <v>468.20000000000005</v>
      </c>
      <c r="H173" s="356">
        <v>491.9</v>
      </c>
      <c r="I173" s="356">
        <v>498.85</v>
      </c>
      <c r="J173" s="356">
        <v>503.74999999999994</v>
      </c>
      <c r="K173" s="355">
        <v>493.95</v>
      </c>
      <c r="L173" s="355">
        <v>482.1</v>
      </c>
      <c r="M173" s="355">
        <v>4.8338200000000002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4840.3</v>
      </c>
      <c r="D174" s="356">
        <v>4845.6333333333332</v>
      </c>
      <c r="E174" s="356">
        <v>4761.2666666666664</v>
      </c>
      <c r="F174" s="356">
        <v>4682.2333333333336</v>
      </c>
      <c r="G174" s="356">
        <v>4597.8666666666668</v>
      </c>
      <c r="H174" s="356">
        <v>4924.6666666666661</v>
      </c>
      <c r="I174" s="356">
        <v>5009.0333333333328</v>
      </c>
      <c r="J174" s="356">
        <v>5088.0666666666657</v>
      </c>
      <c r="K174" s="355">
        <v>4930</v>
      </c>
      <c r="L174" s="355">
        <v>4766.6000000000004</v>
      </c>
      <c r="M174" s="355">
        <v>0.18668000000000001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42.6</v>
      </c>
      <c r="D175" s="356">
        <v>42.25</v>
      </c>
      <c r="E175" s="356">
        <v>41.65</v>
      </c>
      <c r="F175" s="356">
        <v>40.699999999999996</v>
      </c>
      <c r="G175" s="356">
        <v>40.099999999999994</v>
      </c>
      <c r="H175" s="356">
        <v>43.2</v>
      </c>
      <c r="I175" s="356">
        <v>43.8</v>
      </c>
      <c r="J175" s="356">
        <v>44.750000000000007</v>
      </c>
      <c r="K175" s="355">
        <v>42.85</v>
      </c>
      <c r="L175" s="355">
        <v>41.3</v>
      </c>
      <c r="M175" s="355">
        <v>209.25821999999999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538.35</v>
      </c>
      <c r="D176" s="356">
        <v>530.0333333333333</v>
      </c>
      <c r="E176" s="356">
        <v>516.16666666666663</v>
      </c>
      <c r="F176" s="356">
        <v>493.98333333333335</v>
      </c>
      <c r="G176" s="356">
        <v>480.11666666666667</v>
      </c>
      <c r="H176" s="356">
        <v>552.21666666666658</v>
      </c>
      <c r="I176" s="356">
        <v>566.08333333333337</v>
      </c>
      <c r="J176" s="356">
        <v>588.26666666666654</v>
      </c>
      <c r="K176" s="355">
        <v>543.9</v>
      </c>
      <c r="L176" s="355">
        <v>507.85</v>
      </c>
      <c r="M176" s="355">
        <v>111.16752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1096.7</v>
      </c>
      <c r="D177" s="356">
        <v>1100.3999999999999</v>
      </c>
      <c r="E177" s="356">
        <v>1080.7999999999997</v>
      </c>
      <c r="F177" s="356">
        <v>1064.8999999999999</v>
      </c>
      <c r="G177" s="356">
        <v>1045.2999999999997</v>
      </c>
      <c r="H177" s="356">
        <v>1116.2999999999997</v>
      </c>
      <c r="I177" s="356">
        <v>1135.8999999999996</v>
      </c>
      <c r="J177" s="356">
        <v>1151.7999999999997</v>
      </c>
      <c r="K177" s="355">
        <v>1120</v>
      </c>
      <c r="L177" s="355">
        <v>1084.5</v>
      </c>
      <c r="M177" s="355">
        <v>0.12601999999999999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506.5</v>
      </c>
      <c r="D178" s="356">
        <v>507.33333333333331</v>
      </c>
      <c r="E178" s="356">
        <v>501.16666666666663</v>
      </c>
      <c r="F178" s="356">
        <v>495.83333333333331</v>
      </c>
      <c r="G178" s="356">
        <v>489.66666666666663</v>
      </c>
      <c r="H178" s="356">
        <v>512.66666666666663</v>
      </c>
      <c r="I178" s="356">
        <v>518.83333333333326</v>
      </c>
      <c r="J178" s="356">
        <v>524.16666666666663</v>
      </c>
      <c r="K178" s="355">
        <v>513.5</v>
      </c>
      <c r="L178" s="355">
        <v>502</v>
      </c>
      <c r="M178" s="355">
        <v>0.51990000000000003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877.95</v>
      </c>
      <c r="D179" s="356">
        <v>881.79999999999984</v>
      </c>
      <c r="E179" s="356">
        <v>869.1999999999997</v>
      </c>
      <c r="F179" s="356">
        <v>860.44999999999982</v>
      </c>
      <c r="G179" s="356">
        <v>847.84999999999968</v>
      </c>
      <c r="H179" s="356">
        <v>890.54999999999973</v>
      </c>
      <c r="I179" s="356">
        <v>903.14999999999986</v>
      </c>
      <c r="J179" s="356">
        <v>911.89999999999975</v>
      </c>
      <c r="K179" s="355">
        <v>894.4</v>
      </c>
      <c r="L179" s="355">
        <v>873.05</v>
      </c>
      <c r="M179" s="355">
        <v>13.08258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585.95000000000005</v>
      </c>
      <c r="D180" s="356">
        <v>589.33333333333337</v>
      </c>
      <c r="E180" s="356">
        <v>574.66666666666674</v>
      </c>
      <c r="F180" s="356">
        <v>563.38333333333333</v>
      </c>
      <c r="G180" s="356">
        <v>548.7166666666667</v>
      </c>
      <c r="H180" s="356">
        <v>600.61666666666679</v>
      </c>
      <c r="I180" s="356">
        <v>615.28333333333353</v>
      </c>
      <c r="J180" s="356">
        <v>626.56666666666683</v>
      </c>
      <c r="K180" s="355">
        <v>604</v>
      </c>
      <c r="L180" s="355">
        <v>578.04999999999995</v>
      </c>
      <c r="M180" s="355">
        <v>1.0812900000000001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1551.2</v>
      </c>
      <c r="D181" s="356">
        <v>1550.3833333333332</v>
      </c>
      <c r="E181" s="356">
        <v>1520.8166666666664</v>
      </c>
      <c r="F181" s="356">
        <v>1490.4333333333332</v>
      </c>
      <c r="G181" s="356">
        <v>1460.8666666666663</v>
      </c>
      <c r="H181" s="356">
        <v>1580.7666666666664</v>
      </c>
      <c r="I181" s="356">
        <v>1610.333333333333</v>
      </c>
      <c r="J181" s="356">
        <v>1640.7166666666665</v>
      </c>
      <c r="K181" s="355">
        <v>1579.95</v>
      </c>
      <c r="L181" s="355">
        <v>1520</v>
      </c>
      <c r="M181" s="355">
        <v>16.685120000000001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94.9</v>
      </c>
      <c r="D182" s="356">
        <v>95.516666666666666</v>
      </c>
      <c r="E182" s="356">
        <v>94.033333333333331</v>
      </c>
      <c r="F182" s="356">
        <v>93.166666666666671</v>
      </c>
      <c r="G182" s="356">
        <v>91.683333333333337</v>
      </c>
      <c r="H182" s="356">
        <v>96.383333333333326</v>
      </c>
      <c r="I182" s="356">
        <v>97.866666666666646</v>
      </c>
      <c r="J182" s="356">
        <v>98.73333333333332</v>
      </c>
      <c r="K182" s="355">
        <v>97</v>
      </c>
      <c r="L182" s="355">
        <v>94.65</v>
      </c>
      <c r="M182" s="355">
        <v>21.247520000000002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309.75</v>
      </c>
      <c r="D183" s="356">
        <v>309.08333333333331</v>
      </c>
      <c r="E183" s="356">
        <v>302.16666666666663</v>
      </c>
      <c r="F183" s="356">
        <v>294.58333333333331</v>
      </c>
      <c r="G183" s="356">
        <v>287.66666666666663</v>
      </c>
      <c r="H183" s="356">
        <v>316.66666666666663</v>
      </c>
      <c r="I183" s="356">
        <v>323.58333333333326</v>
      </c>
      <c r="J183" s="356">
        <v>331.16666666666663</v>
      </c>
      <c r="K183" s="355">
        <v>316</v>
      </c>
      <c r="L183" s="355">
        <v>301.5</v>
      </c>
      <c r="M183" s="355">
        <v>25.398060000000001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530.65</v>
      </c>
      <c r="D184" s="356">
        <v>525.26666666666665</v>
      </c>
      <c r="E184" s="356">
        <v>512.38333333333333</v>
      </c>
      <c r="F184" s="356">
        <v>494.11666666666667</v>
      </c>
      <c r="G184" s="356">
        <v>481.23333333333335</v>
      </c>
      <c r="H184" s="356">
        <v>543.5333333333333</v>
      </c>
      <c r="I184" s="356">
        <v>556.41666666666652</v>
      </c>
      <c r="J184" s="356">
        <v>574.68333333333328</v>
      </c>
      <c r="K184" s="355">
        <v>538.15</v>
      </c>
      <c r="L184" s="355">
        <v>507</v>
      </c>
      <c r="M184" s="355">
        <v>13.541169999999999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1717.8</v>
      </c>
      <c r="D185" s="356">
        <v>1710.4000000000003</v>
      </c>
      <c r="E185" s="356">
        <v>1692.8000000000006</v>
      </c>
      <c r="F185" s="356">
        <v>1667.8000000000004</v>
      </c>
      <c r="G185" s="356">
        <v>1650.2000000000007</v>
      </c>
      <c r="H185" s="356">
        <v>1735.4000000000005</v>
      </c>
      <c r="I185" s="356">
        <v>1753.0000000000005</v>
      </c>
      <c r="J185" s="356">
        <v>1778.0000000000005</v>
      </c>
      <c r="K185" s="355">
        <v>1728</v>
      </c>
      <c r="L185" s="355">
        <v>1685.4</v>
      </c>
      <c r="M185" s="355">
        <v>4.2161999999999997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202.5</v>
      </c>
      <c r="D186" s="356">
        <v>204.41666666666666</v>
      </c>
      <c r="E186" s="356">
        <v>195.93333333333331</v>
      </c>
      <c r="F186" s="356">
        <v>189.36666666666665</v>
      </c>
      <c r="G186" s="356">
        <v>180.8833333333333</v>
      </c>
      <c r="H186" s="356">
        <v>210.98333333333332</v>
      </c>
      <c r="I186" s="356">
        <v>219.46666666666667</v>
      </c>
      <c r="J186" s="356">
        <v>226.03333333333333</v>
      </c>
      <c r="K186" s="355">
        <v>212.9</v>
      </c>
      <c r="L186" s="355">
        <v>197.85</v>
      </c>
      <c r="M186" s="355">
        <v>25.029990000000002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1785.9</v>
      </c>
      <c r="D187" s="356">
        <v>1789.9666666666665</v>
      </c>
      <c r="E187" s="356">
        <v>1755.9333333333329</v>
      </c>
      <c r="F187" s="356">
        <v>1725.9666666666665</v>
      </c>
      <c r="G187" s="356">
        <v>1691.9333333333329</v>
      </c>
      <c r="H187" s="356">
        <v>1819.9333333333329</v>
      </c>
      <c r="I187" s="356">
        <v>1853.9666666666662</v>
      </c>
      <c r="J187" s="356">
        <v>1883.9333333333329</v>
      </c>
      <c r="K187" s="355">
        <v>1824</v>
      </c>
      <c r="L187" s="355">
        <v>1760</v>
      </c>
      <c r="M187" s="355">
        <v>0.38402999999999998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130.44999999999999</v>
      </c>
      <c r="D188" s="356">
        <v>130.70000000000002</v>
      </c>
      <c r="E188" s="356">
        <v>127.50000000000003</v>
      </c>
      <c r="F188" s="356">
        <v>124.55000000000001</v>
      </c>
      <c r="G188" s="356">
        <v>121.35000000000002</v>
      </c>
      <c r="H188" s="356">
        <v>133.65000000000003</v>
      </c>
      <c r="I188" s="356">
        <v>136.85000000000002</v>
      </c>
      <c r="J188" s="356">
        <v>139.80000000000004</v>
      </c>
      <c r="K188" s="355">
        <v>133.9</v>
      </c>
      <c r="L188" s="355">
        <v>127.75</v>
      </c>
      <c r="M188" s="355">
        <v>31.57161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304.25</v>
      </c>
      <c r="D189" s="356">
        <v>304.68333333333334</v>
      </c>
      <c r="E189" s="356">
        <v>295.16666666666669</v>
      </c>
      <c r="F189" s="356">
        <v>286.08333333333337</v>
      </c>
      <c r="G189" s="356">
        <v>276.56666666666672</v>
      </c>
      <c r="H189" s="356">
        <v>313.76666666666665</v>
      </c>
      <c r="I189" s="356">
        <v>323.2833333333333</v>
      </c>
      <c r="J189" s="356">
        <v>332.36666666666662</v>
      </c>
      <c r="K189" s="355">
        <v>314.2</v>
      </c>
      <c r="L189" s="355">
        <v>295.60000000000002</v>
      </c>
      <c r="M189" s="355">
        <v>12.72738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776.4</v>
      </c>
      <c r="D190" s="356">
        <v>772.20000000000016</v>
      </c>
      <c r="E190" s="356">
        <v>736.40000000000032</v>
      </c>
      <c r="F190" s="356">
        <v>696.4000000000002</v>
      </c>
      <c r="G190" s="356">
        <v>660.60000000000036</v>
      </c>
      <c r="H190" s="356">
        <v>812.20000000000027</v>
      </c>
      <c r="I190" s="356">
        <v>848.00000000000023</v>
      </c>
      <c r="J190" s="356">
        <v>888.00000000000023</v>
      </c>
      <c r="K190" s="355">
        <v>808</v>
      </c>
      <c r="L190" s="355">
        <v>732.2</v>
      </c>
      <c r="M190" s="355">
        <v>29.220289999999999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664.85</v>
      </c>
      <c r="D191" s="356">
        <v>673.80000000000007</v>
      </c>
      <c r="E191" s="356">
        <v>651.70000000000016</v>
      </c>
      <c r="F191" s="356">
        <v>638.55000000000007</v>
      </c>
      <c r="G191" s="356">
        <v>616.45000000000016</v>
      </c>
      <c r="H191" s="356">
        <v>686.95000000000016</v>
      </c>
      <c r="I191" s="356">
        <v>709.05000000000007</v>
      </c>
      <c r="J191" s="356">
        <v>722.20000000000016</v>
      </c>
      <c r="K191" s="355">
        <v>695.9</v>
      </c>
      <c r="L191" s="355">
        <v>660.65</v>
      </c>
      <c r="M191" s="355">
        <v>8.9853699999999996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1378.05</v>
      </c>
      <c r="D192" s="356">
        <v>1382.4166666666667</v>
      </c>
      <c r="E192" s="356">
        <v>1360.8333333333335</v>
      </c>
      <c r="F192" s="356">
        <v>1343.6166666666668</v>
      </c>
      <c r="G192" s="356">
        <v>1322.0333333333335</v>
      </c>
      <c r="H192" s="356">
        <v>1399.6333333333334</v>
      </c>
      <c r="I192" s="356">
        <v>1421.2166666666669</v>
      </c>
      <c r="J192" s="356">
        <v>1438.4333333333334</v>
      </c>
      <c r="K192" s="355">
        <v>1404</v>
      </c>
      <c r="L192" s="355">
        <v>1365.2</v>
      </c>
      <c r="M192" s="355">
        <v>4.9971699999999997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1091.0999999999999</v>
      </c>
      <c r="D193" s="356">
        <v>1100.3666666666666</v>
      </c>
      <c r="E193" s="356">
        <v>1070.7333333333331</v>
      </c>
      <c r="F193" s="356">
        <v>1050.3666666666666</v>
      </c>
      <c r="G193" s="356">
        <v>1020.7333333333331</v>
      </c>
      <c r="H193" s="356">
        <v>1120.7333333333331</v>
      </c>
      <c r="I193" s="356">
        <v>1150.3666666666668</v>
      </c>
      <c r="J193" s="356">
        <v>1170.7333333333331</v>
      </c>
      <c r="K193" s="355">
        <v>1130</v>
      </c>
      <c r="L193" s="355">
        <v>1080</v>
      </c>
      <c r="M193" s="355">
        <v>4.0648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21.9</v>
      </c>
      <c r="D194" s="356">
        <v>21.983333333333334</v>
      </c>
      <c r="E194" s="356">
        <v>21.666666666666668</v>
      </c>
      <c r="F194" s="356">
        <v>21.433333333333334</v>
      </c>
      <c r="G194" s="356">
        <v>21.116666666666667</v>
      </c>
      <c r="H194" s="356">
        <v>22.216666666666669</v>
      </c>
      <c r="I194" s="356">
        <v>22.533333333333331</v>
      </c>
      <c r="J194" s="356">
        <v>22.766666666666669</v>
      </c>
      <c r="K194" s="355">
        <v>22.3</v>
      </c>
      <c r="L194" s="355">
        <v>21.75</v>
      </c>
      <c r="M194" s="355">
        <v>35.613840000000003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1141.3</v>
      </c>
      <c r="D195" s="356">
        <v>1151.7666666666667</v>
      </c>
      <c r="E195" s="356">
        <v>1114.5333333333333</v>
      </c>
      <c r="F195" s="356">
        <v>1087.7666666666667</v>
      </c>
      <c r="G195" s="356">
        <v>1050.5333333333333</v>
      </c>
      <c r="H195" s="356">
        <v>1178.5333333333333</v>
      </c>
      <c r="I195" s="356">
        <v>1215.7666666666664</v>
      </c>
      <c r="J195" s="356">
        <v>1242.5333333333333</v>
      </c>
      <c r="K195" s="355">
        <v>1189</v>
      </c>
      <c r="L195" s="355">
        <v>1125</v>
      </c>
      <c r="M195" s="355">
        <v>1.78711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1186.8</v>
      </c>
      <c r="D196" s="356">
        <v>1187.4666666666665</v>
      </c>
      <c r="E196" s="356">
        <v>1174.333333333333</v>
      </c>
      <c r="F196" s="356">
        <v>1161.8666666666666</v>
      </c>
      <c r="G196" s="356">
        <v>1148.7333333333331</v>
      </c>
      <c r="H196" s="356">
        <v>1199.9333333333329</v>
      </c>
      <c r="I196" s="356">
        <v>1213.0666666666666</v>
      </c>
      <c r="J196" s="356">
        <v>1225.5333333333328</v>
      </c>
      <c r="K196" s="355">
        <v>1200.5999999999999</v>
      </c>
      <c r="L196" s="355">
        <v>1175</v>
      </c>
      <c r="M196" s="355">
        <v>6.0865499999999999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1161.95</v>
      </c>
      <c r="D197" s="356">
        <v>1160.1166666666668</v>
      </c>
      <c r="E197" s="356">
        <v>1150.3833333333337</v>
      </c>
      <c r="F197" s="356">
        <v>1138.8166666666668</v>
      </c>
      <c r="G197" s="356">
        <v>1129.0833333333337</v>
      </c>
      <c r="H197" s="356">
        <v>1171.6833333333336</v>
      </c>
      <c r="I197" s="356">
        <v>1181.4166666666667</v>
      </c>
      <c r="J197" s="356">
        <v>1192.9833333333336</v>
      </c>
      <c r="K197" s="355">
        <v>1169.8499999999999</v>
      </c>
      <c r="L197" s="355">
        <v>1148.55</v>
      </c>
      <c r="M197" s="355">
        <v>32.676409999999997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2414.6</v>
      </c>
      <c r="D198" s="356">
        <v>2423.8666666666668</v>
      </c>
      <c r="E198" s="356">
        <v>2395.7333333333336</v>
      </c>
      <c r="F198" s="356">
        <v>2376.8666666666668</v>
      </c>
      <c r="G198" s="356">
        <v>2348.7333333333336</v>
      </c>
      <c r="H198" s="356">
        <v>2442.7333333333336</v>
      </c>
      <c r="I198" s="356">
        <v>2470.8666666666668</v>
      </c>
      <c r="J198" s="356">
        <v>2489.7333333333336</v>
      </c>
      <c r="K198" s="355">
        <v>2452</v>
      </c>
      <c r="L198" s="355">
        <v>2405</v>
      </c>
      <c r="M198" s="355">
        <v>61.274729999999998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2209.4499999999998</v>
      </c>
      <c r="D199" s="356">
        <v>2204.4</v>
      </c>
      <c r="E199" s="356">
        <v>2181.0500000000002</v>
      </c>
      <c r="F199" s="356">
        <v>2152.65</v>
      </c>
      <c r="G199" s="356">
        <v>2129.3000000000002</v>
      </c>
      <c r="H199" s="356">
        <v>2232.8000000000002</v>
      </c>
      <c r="I199" s="356">
        <v>2256.1499999999996</v>
      </c>
      <c r="J199" s="356">
        <v>2284.5500000000002</v>
      </c>
      <c r="K199" s="355">
        <v>2227.75</v>
      </c>
      <c r="L199" s="355">
        <v>2176</v>
      </c>
      <c r="M199" s="355">
        <v>2.76126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1461.85</v>
      </c>
      <c r="D200" s="356">
        <v>1461.6166666666668</v>
      </c>
      <c r="E200" s="356">
        <v>1444.7833333333335</v>
      </c>
      <c r="F200" s="356">
        <v>1427.7166666666667</v>
      </c>
      <c r="G200" s="356">
        <v>1410.8833333333334</v>
      </c>
      <c r="H200" s="356">
        <v>1478.6833333333336</v>
      </c>
      <c r="I200" s="356">
        <v>1495.5166666666667</v>
      </c>
      <c r="J200" s="356">
        <v>1512.5833333333337</v>
      </c>
      <c r="K200" s="355">
        <v>1478.45</v>
      </c>
      <c r="L200" s="355">
        <v>1444.55</v>
      </c>
      <c r="M200" s="355">
        <v>69.905649999999994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600.45000000000005</v>
      </c>
      <c r="D201" s="356">
        <v>600.76666666666677</v>
      </c>
      <c r="E201" s="356">
        <v>593.68333333333351</v>
      </c>
      <c r="F201" s="356">
        <v>586.91666666666674</v>
      </c>
      <c r="G201" s="356">
        <v>579.83333333333348</v>
      </c>
      <c r="H201" s="356">
        <v>607.53333333333353</v>
      </c>
      <c r="I201" s="356">
        <v>614.61666666666679</v>
      </c>
      <c r="J201" s="356">
        <v>621.38333333333355</v>
      </c>
      <c r="K201" s="355">
        <v>607.85</v>
      </c>
      <c r="L201" s="355">
        <v>594</v>
      </c>
      <c r="M201" s="355">
        <v>19.544920000000001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1544.55</v>
      </c>
      <c r="D202" s="356">
        <v>1530.8500000000001</v>
      </c>
      <c r="E202" s="356">
        <v>1484.7000000000003</v>
      </c>
      <c r="F202" s="356">
        <v>1424.8500000000001</v>
      </c>
      <c r="G202" s="356">
        <v>1378.7000000000003</v>
      </c>
      <c r="H202" s="356">
        <v>1590.7000000000003</v>
      </c>
      <c r="I202" s="356">
        <v>1636.8500000000004</v>
      </c>
      <c r="J202" s="356">
        <v>1696.7000000000003</v>
      </c>
      <c r="K202" s="355">
        <v>1577</v>
      </c>
      <c r="L202" s="355">
        <v>1471</v>
      </c>
      <c r="M202" s="355">
        <v>4.7702600000000004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220.8</v>
      </c>
      <c r="D203" s="356">
        <v>222.48333333333335</v>
      </c>
      <c r="E203" s="356">
        <v>215.91666666666669</v>
      </c>
      <c r="F203" s="356">
        <v>211.03333333333333</v>
      </c>
      <c r="G203" s="356">
        <v>204.46666666666667</v>
      </c>
      <c r="H203" s="356">
        <v>227.3666666666667</v>
      </c>
      <c r="I203" s="356">
        <v>233.93333333333337</v>
      </c>
      <c r="J203" s="356">
        <v>238.81666666666672</v>
      </c>
      <c r="K203" s="355">
        <v>229.05</v>
      </c>
      <c r="L203" s="355">
        <v>217.6</v>
      </c>
      <c r="M203" s="355">
        <v>3.8619400000000002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128.6</v>
      </c>
      <c r="D204" s="356">
        <v>129</v>
      </c>
      <c r="E204" s="356">
        <v>125.25</v>
      </c>
      <c r="F204" s="356">
        <v>121.9</v>
      </c>
      <c r="G204" s="356">
        <v>118.15</v>
      </c>
      <c r="H204" s="356">
        <v>132.35</v>
      </c>
      <c r="I204" s="356">
        <v>136.1</v>
      </c>
      <c r="J204" s="356">
        <v>139.44999999999999</v>
      </c>
      <c r="K204" s="355">
        <v>132.75</v>
      </c>
      <c r="L204" s="355">
        <v>125.65</v>
      </c>
      <c r="M204" s="355">
        <v>12.747299999999999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2671.95</v>
      </c>
      <c r="D205" s="356">
        <v>2671.2000000000003</v>
      </c>
      <c r="E205" s="356">
        <v>2650.7500000000005</v>
      </c>
      <c r="F205" s="356">
        <v>2629.55</v>
      </c>
      <c r="G205" s="356">
        <v>2609.1000000000004</v>
      </c>
      <c r="H205" s="356">
        <v>2692.4000000000005</v>
      </c>
      <c r="I205" s="356">
        <v>2712.8500000000004</v>
      </c>
      <c r="J205" s="356">
        <v>2734.0500000000006</v>
      </c>
      <c r="K205" s="355">
        <v>2691.65</v>
      </c>
      <c r="L205" s="355">
        <v>2650</v>
      </c>
      <c r="M205" s="355">
        <v>6.2561499999999999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80</v>
      </c>
      <c r="D206" s="356">
        <v>80.066666666666663</v>
      </c>
      <c r="E206" s="356">
        <v>78.283333333333331</v>
      </c>
      <c r="F206" s="356">
        <v>76.566666666666663</v>
      </c>
      <c r="G206" s="356">
        <v>74.783333333333331</v>
      </c>
      <c r="H206" s="356">
        <v>81.783333333333331</v>
      </c>
      <c r="I206" s="356">
        <v>83.566666666666663</v>
      </c>
      <c r="J206" s="356">
        <v>85.283333333333331</v>
      </c>
      <c r="K206" s="355">
        <v>81.849999999999994</v>
      </c>
      <c r="L206" s="355">
        <v>78.349999999999994</v>
      </c>
      <c r="M206" s="355">
        <v>103.70855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2517.4499999999998</v>
      </c>
      <c r="D207" s="356">
        <v>2516.8166666666666</v>
      </c>
      <c r="E207" s="356">
        <v>2501.6333333333332</v>
      </c>
      <c r="F207" s="356">
        <v>2485.8166666666666</v>
      </c>
      <c r="G207" s="356">
        <v>2470.6333333333332</v>
      </c>
      <c r="H207" s="356">
        <v>2532.6333333333332</v>
      </c>
      <c r="I207" s="356">
        <v>2547.8166666666666</v>
      </c>
      <c r="J207" s="356">
        <v>2563.6333333333332</v>
      </c>
      <c r="K207" s="355">
        <v>2532</v>
      </c>
      <c r="L207" s="355">
        <v>2501</v>
      </c>
      <c r="M207" s="355">
        <v>0.25398999999999999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414.9</v>
      </c>
      <c r="D208" s="356">
        <v>417.2</v>
      </c>
      <c r="E208" s="356">
        <v>404.7</v>
      </c>
      <c r="F208" s="356">
        <v>394.5</v>
      </c>
      <c r="G208" s="356">
        <v>382</v>
      </c>
      <c r="H208" s="356">
        <v>427.4</v>
      </c>
      <c r="I208" s="356">
        <v>439.9</v>
      </c>
      <c r="J208" s="356">
        <v>450.09999999999997</v>
      </c>
      <c r="K208" s="355">
        <v>429.7</v>
      </c>
      <c r="L208" s="355">
        <v>407</v>
      </c>
      <c r="M208" s="355">
        <v>1.5105999999999999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526.79999999999995</v>
      </c>
      <c r="D209" s="356">
        <v>524.65</v>
      </c>
      <c r="E209" s="356">
        <v>516.19999999999993</v>
      </c>
      <c r="F209" s="356">
        <v>505.59999999999991</v>
      </c>
      <c r="G209" s="356">
        <v>497.14999999999986</v>
      </c>
      <c r="H209" s="356">
        <v>535.25</v>
      </c>
      <c r="I209" s="356">
        <v>543.70000000000005</v>
      </c>
      <c r="J209" s="356">
        <v>554.30000000000007</v>
      </c>
      <c r="K209" s="355">
        <v>533.1</v>
      </c>
      <c r="L209" s="355">
        <v>514.04999999999995</v>
      </c>
      <c r="M209" s="355">
        <v>98.632900000000006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137.1</v>
      </c>
      <c r="D210" s="356">
        <v>138.31666666666663</v>
      </c>
      <c r="E210" s="356">
        <v>132.93333333333328</v>
      </c>
      <c r="F210" s="356">
        <v>128.76666666666665</v>
      </c>
      <c r="G210" s="356">
        <v>123.3833333333333</v>
      </c>
      <c r="H210" s="356">
        <v>142.48333333333326</v>
      </c>
      <c r="I210" s="356">
        <v>147.86666666666665</v>
      </c>
      <c r="J210" s="356">
        <v>152.03333333333325</v>
      </c>
      <c r="K210" s="355">
        <v>143.69999999999999</v>
      </c>
      <c r="L210" s="355">
        <v>134.15</v>
      </c>
      <c r="M210" s="355">
        <v>99.824389999999994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287.2</v>
      </c>
      <c r="D211" s="356">
        <v>285.56666666666666</v>
      </c>
      <c r="E211" s="356">
        <v>283.18333333333334</v>
      </c>
      <c r="F211" s="356">
        <v>279.16666666666669</v>
      </c>
      <c r="G211" s="356">
        <v>276.78333333333336</v>
      </c>
      <c r="H211" s="356">
        <v>289.58333333333331</v>
      </c>
      <c r="I211" s="356">
        <v>291.96666666666664</v>
      </c>
      <c r="J211" s="356">
        <v>295.98333333333329</v>
      </c>
      <c r="K211" s="355">
        <v>287.95</v>
      </c>
      <c r="L211" s="355">
        <v>281.55</v>
      </c>
      <c r="M211" s="355">
        <v>44.30556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2264.35</v>
      </c>
      <c r="D212" s="356">
        <v>2259.6333333333337</v>
      </c>
      <c r="E212" s="356">
        <v>2251.2666666666673</v>
      </c>
      <c r="F212" s="356">
        <v>2238.1833333333338</v>
      </c>
      <c r="G212" s="356">
        <v>2229.8166666666675</v>
      </c>
      <c r="H212" s="356">
        <v>2272.7166666666672</v>
      </c>
      <c r="I212" s="356">
        <v>2281.083333333333</v>
      </c>
      <c r="J212" s="356">
        <v>2294.166666666667</v>
      </c>
      <c r="K212" s="355">
        <v>2268</v>
      </c>
      <c r="L212" s="355">
        <v>2246.5500000000002</v>
      </c>
      <c r="M212" s="355">
        <v>11.906599999999999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327.3</v>
      </c>
      <c r="D213" s="356">
        <v>329.86666666666667</v>
      </c>
      <c r="E213" s="356">
        <v>322.33333333333337</v>
      </c>
      <c r="F213" s="356">
        <v>317.36666666666667</v>
      </c>
      <c r="G213" s="356">
        <v>309.83333333333337</v>
      </c>
      <c r="H213" s="356">
        <v>334.83333333333337</v>
      </c>
      <c r="I213" s="356">
        <v>342.36666666666667</v>
      </c>
      <c r="J213" s="356">
        <v>347.33333333333337</v>
      </c>
      <c r="K213" s="355">
        <v>337.4</v>
      </c>
      <c r="L213" s="355">
        <v>324.89999999999998</v>
      </c>
      <c r="M213" s="355">
        <v>6.6705500000000004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695.6</v>
      </c>
      <c r="D214" s="356">
        <v>707.35</v>
      </c>
      <c r="E214" s="356">
        <v>680.25</v>
      </c>
      <c r="F214" s="356">
        <v>664.9</v>
      </c>
      <c r="G214" s="356">
        <v>637.79999999999995</v>
      </c>
      <c r="H214" s="356">
        <v>722.7</v>
      </c>
      <c r="I214" s="356">
        <v>749.80000000000018</v>
      </c>
      <c r="J214" s="356">
        <v>765.15000000000009</v>
      </c>
      <c r="K214" s="355">
        <v>734.45</v>
      </c>
      <c r="L214" s="355">
        <v>692</v>
      </c>
      <c r="M214" s="355">
        <v>0.62397000000000002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44493</v>
      </c>
      <c r="D215" s="356">
        <v>44692.416666666664</v>
      </c>
      <c r="E215" s="356">
        <v>43915.383333333331</v>
      </c>
      <c r="F215" s="356">
        <v>43337.76666666667</v>
      </c>
      <c r="G215" s="356">
        <v>42560.733333333337</v>
      </c>
      <c r="H215" s="356">
        <v>45270.033333333326</v>
      </c>
      <c r="I215" s="356">
        <v>46047.066666666666</v>
      </c>
      <c r="J215" s="356">
        <v>46624.68333333332</v>
      </c>
      <c r="K215" s="355">
        <v>45469.45</v>
      </c>
      <c r="L215" s="355">
        <v>44114.8</v>
      </c>
      <c r="M215" s="355">
        <v>3.8769999999999999E-2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40.4</v>
      </c>
      <c r="D216" s="356">
        <v>40.566666666666663</v>
      </c>
      <c r="E216" s="356">
        <v>39.933333333333323</v>
      </c>
      <c r="F216" s="356">
        <v>39.466666666666661</v>
      </c>
      <c r="G216" s="356">
        <v>38.833333333333321</v>
      </c>
      <c r="H216" s="356">
        <v>41.033333333333324</v>
      </c>
      <c r="I216" s="356">
        <v>41.666666666666664</v>
      </c>
      <c r="J216" s="356">
        <v>42.133333333333326</v>
      </c>
      <c r="K216" s="355">
        <v>41.2</v>
      </c>
      <c r="L216" s="355">
        <v>40.1</v>
      </c>
      <c r="M216" s="355">
        <v>7.4653700000000001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137.65</v>
      </c>
      <c r="D217" s="356">
        <v>139.80000000000001</v>
      </c>
      <c r="E217" s="356">
        <v>134.15000000000003</v>
      </c>
      <c r="F217" s="356">
        <v>130.65000000000003</v>
      </c>
      <c r="G217" s="356">
        <v>125.00000000000006</v>
      </c>
      <c r="H217" s="356">
        <v>143.30000000000001</v>
      </c>
      <c r="I217" s="356">
        <v>148.94999999999999</v>
      </c>
      <c r="J217" s="356">
        <v>152.44999999999999</v>
      </c>
      <c r="K217" s="355">
        <v>145.44999999999999</v>
      </c>
      <c r="L217" s="355">
        <v>136.30000000000001</v>
      </c>
      <c r="M217" s="355">
        <v>93.507069999999999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197.4</v>
      </c>
      <c r="D218" s="356">
        <v>201.43333333333331</v>
      </c>
      <c r="E218" s="356">
        <v>191.66666666666663</v>
      </c>
      <c r="F218" s="356">
        <v>185.93333333333331</v>
      </c>
      <c r="G218" s="356">
        <v>176.16666666666663</v>
      </c>
      <c r="H218" s="356">
        <v>207.16666666666663</v>
      </c>
      <c r="I218" s="356">
        <v>216.93333333333334</v>
      </c>
      <c r="J218" s="356">
        <v>222.66666666666663</v>
      </c>
      <c r="K218" s="355">
        <v>211.2</v>
      </c>
      <c r="L218" s="355">
        <v>195.7</v>
      </c>
      <c r="M218" s="355">
        <v>170.61964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792.5</v>
      </c>
      <c r="D219" s="356">
        <v>787.5</v>
      </c>
      <c r="E219" s="356">
        <v>779.3</v>
      </c>
      <c r="F219" s="356">
        <v>766.09999999999991</v>
      </c>
      <c r="G219" s="356">
        <v>757.89999999999986</v>
      </c>
      <c r="H219" s="356">
        <v>800.7</v>
      </c>
      <c r="I219" s="356">
        <v>808.90000000000009</v>
      </c>
      <c r="J219" s="356">
        <v>822.10000000000014</v>
      </c>
      <c r="K219" s="355">
        <v>795.7</v>
      </c>
      <c r="L219" s="355">
        <v>774.3</v>
      </c>
      <c r="M219" s="355">
        <v>146.42455000000001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1366.2</v>
      </c>
      <c r="D220" s="356">
        <v>1363.95</v>
      </c>
      <c r="E220" s="356">
        <v>1339.2</v>
      </c>
      <c r="F220" s="356">
        <v>1312.2</v>
      </c>
      <c r="G220" s="356">
        <v>1287.45</v>
      </c>
      <c r="H220" s="356">
        <v>1390.95</v>
      </c>
      <c r="I220" s="356">
        <v>1415.7</v>
      </c>
      <c r="J220" s="356">
        <v>1442.7</v>
      </c>
      <c r="K220" s="355">
        <v>1388.7</v>
      </c>
      <c r="L220" s="355">
        <v>1336.95</v>
      </c>
      <c r="M220" s="355">
        <v>10.16198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515.9</v>
      </c>
      <c r="D221" s="356">
        <v>517.83333333333337</v>
      </c>
      <c r="E221" s="356">
        <v>508.56666666666672</v>
      </c>
      <c r="F221" s="356">
        <v>501.23333333333335</v>
      </c>
      <c r="G221" s="356">
        <v>491.9666666666667</v>
      </c>
      <c r="H221" s="356">
        <v>525.16666666666674</v>
      </c>
      <c r="I221" s="356">
        <v>534.43333333333339</v>
      </c>
      <c r="J221" s="356">
        <v>541.76666666666677</v>
      </c>
      <c r="K221" s="355">
        <v>527.1</v>
      </c>
      <c r="L221" s="355">
        <v>510.5</v>
      </c>
      <c r="M221" s="355">
        <v>11.688929999999999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211.65</v>
      </c>
      <c r="D222" s="356">
        <v>213.86666666666667</v>
      </c>
      <c r="E222" s="356">
        <v>203.78333333333336</v>
      </c>
      <c r="F222" s="356">
        <v>195.91666666666669</v>
      </c>
      <c r="G222" s="356">
        <v>185.83333333333337</v>
      </c>
      <c r="H222" s="356">
        <v>221.73333333333335</v>
      </c>
      <c r="I222" s="356">
        <v>231.81666666666666</v>
      </c>
      <c r="J222" s="356">
        <v>239.68333333333334</v>
      </c>
      <c r="K222" s="355">
        <v>223.95</v>
      </c>
      <c r="L222" s="355">
        <v>206</v>
      </c>
      <c r="M222" s="355">
        <v>5.6503899999999998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48.7</v>
      </c>
      <c r="D223" s="356">
        <v>48.866666666666674</v>
      </c>
      <c r="E223" s="356">
        <v>47.883333333333347</v>
      </c>
      <c r="F223" s="356">
        <v>47.06666666666667</v>
      </c>
      <c r="G223" s="356">
        <v>46.083333333333343</v>
      </c>
      <c r="H223" s="356">
        <v>49.683333333333351</v>
      </c>
      <c r="I223" s="356">
        <v>50.666666666666671</v>
      </c>
      <c r="J223" s="356">
        <v>51.483333333333356</v>
      </c>
      <c r="K223" s="355">
        <v>49.85</v>
      </c>
      <c r="L223" s="355">
        <v>48.05</v>
      </c>
      <c r="M223" s="355">
        <v>74.929180000000002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10.85</v>
      </c>
      <c r="D224" s="356">
        <v>10.949999999999998</v>
      </c>
      <c r="E224" s="356">
        <v>10.699999999999996</v>
      </c>
      <c r="F224" s="356">
        <v>10.549999999999999</v>
      </c>
      <c r="G224" s="356">
        <v>10.299999999999997</v>
      </c>
      <c r="H224" s="356">
        <v>11.099999999999994</v>
      </c>
      <c r="I224" s="356">
        <v>11.349999999999998</v>
      </c>
      <c r="J224" s="356">
        <v>11.499999999999993</v>
      </c>
      <c r="K224" s="355">
        <v>11.2</v>
      </c>
      <c r="L224" s="355">
        <v>10.8</v>
      </c>
      <c r="M224" s="355">
        <v>1588.96027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64</v>
      </c>
      <c r="D225" s="356">
        <v>63.95000000000001</v>
      </c>
      <c r="E225" s="356">
        <v>62.350000000000023</v>
      </c>
      <c r="F225" s="356">
        <v>60.70000000000001</v>
      </c>
      <c r="G225" s="356">
        <v>59.100000000000023</v>
      </c>
      <c r="H225" s="356">
        <v>65.600000000000023</v>
      </c>
      <c r="I225" s="356">
        <v>67.2</v>
      </c>
      <c r="J225" s="356">
        <v>68.850000000000023</v>
      </c>
      <c r="K225" s="355">
        <v>65.55</v>
      </c>
      <c r="L225" s="355">
        <v>62.3</v>
      </c>
      <c r="M225" s="355">
        <v>96.870850000000004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46.75</v>
      </c>
      <c r="D226" s="356">
        <v>46.699999999999996</v>
      </c>
      <c r="E226" s="356">
        <v>45.949999999999989</v>
      </c>
      <c r="F226" s="356">
        <v>45.149999999999991</v>
      </c>
      <c r="G226" s="356">
        <v>44.399999999999984</v>
      </c>
      <c r="H226" s="356">
        <v>47.499999999999993</v>
      </c>
      <c r="I226" s="356">
        <v>48.250000000000007</v>
      </c>
      <c r="J226" s="356">
        <v>49.05</v>
      </c>
      <c r="K226" s="355">
        <v>47.45</v>
      </c>
      <c r="L226" s="355">
        <v>45.9</v>
      </c>
      <c r="M226" s="355">
        <v>190.87388999999999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222.85</v>
      </c>
      <c r="D227" s="356">
        <v>221.98333333333335</v>
      </c>
      <c r="E227" s="356">
        <v>216.4666666666667</v>
      </c>
      <c r="F227" s="356">
        <v>210.08333333333334</v>
      </c>
      <c r="G227" s="356">
        <v>204.56666666666669</v>
      </c>
      <c r="H227" s="356">
        <v>228.3666666666667</v>
      </c>
      <c r="I227" s="356">
        <v>233.88333333333335</v>
      </c>
      <c r="J227" s="356">
        <v>240.26666666666671</v>
      </c>
      <c r="K227" s="355">
        <v>227.5</v>
      </c>
      <c r="L227" s="355">
        <v>215.6</v>
      </c>
      <c r="M227" s="355">
        <v>160.38816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958.3</v>
      </c>
      <c r="D228" s="356">
        <v>960.93333333333339</v>
      </c>
      <c r="E228" s="356">
        <v>942.36666666666679</v>
      </c>
      <c r="F228" s="356">
        <v>926.43333333333339</v>
      </c>
      <c r="G228" s="356">
        <v>907.86666666666679</v>
      </c>
      <c r="H228" s="356">
        <v>976.86666666666679</v>
      </c>
      <c r="I228" s="356">
        <v>995.43333333333339</v>
      </c>
      <c r="J228" s="356">
        <v>1011.3666666666668</v>
      </c>
      <c r="K228" s="355">
        <v>979.5</v>
      </c>
      <c r="L228" s="355">
        <v>945</v>
      </c>
      <c r="M228" s="355">
        <v>0.12253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392.1</v>
      </c>
      <c r="D229" s="356">
        <v>390.98333333333335</v>
      </c>
      <c r="E229" s="356">
        <v>385.86666666666667</v>
      </c>
      <c r="F229" s="356">
        <v>379.63333333333333</v>
      </c>
      <c r="G229" s="356">
        <v>374.51666666666665</v>
      </c>
      <c r="H229" s="356">
        <v>397.2166666666667</v>
      </c>
      <c r="I229" s="356">
        <v>402.33333333333337</v>
      </c>
      <c r="J229" s="356">
        <v>408.56666666666672</v>
      </c>
      <c r="K229" s="355">
        <v>396.1</v>
      </c>
      <c r="L229" s="355">
        <v>384.75</v>
      </c>
      <c r="M229" s="355">
        <v>21.61065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337.9</v>
      </c>
      <c r="D230" s="356">
        <v>336.76666666666665</v>
      </c>
      <c r="E230" s="356">
        <v>326.83333333333331</v>
      </c>
      <c r="F230" s="356">
        <v>315.76666666666665</v>
      </c>
      <c r="G230" s="356">
        <v>305.83333333333331</v>
      </c>
      <c r="H230" s="356">
        <v>347.83333333333331</v>
      </c>
      <c r="I230" s="356">
        <v>357.76666666666671</v>
      </c>
      <c r="J230" s="356">
        <v>368.83333333333331</v>
      </c>
      <c r="K230" s="355">
        <v>346.7</v>
      </c>
      <c r="L230" s="355">
        <v>325.7</v>
      </c>
      <c r="M230" s="355">
        <v>7.5951500000000003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1680</v>
      </c>
      <c r="D231" s="356">
        <v>1670.0333333333335</v>
      </c>
      <c r="E231" s="356">
        <v>1647.8166666666671</v>
      </c>
      <c r="F231" s="356">
        <v>1615.6333333333334</v>
      </c>
      <c r="G231" s="356">
        <v>1593.416666666667</v>
      </c>
      <c r="H231" s="356">
        <v>1702.2166666666672</v>
      </c>
      <c r="I231" s="356">
        <v>1724.4333333333338</v>
      </c>
      <c r="J231" s="356">
        <v>1756.6166666666672</v>
      </c>
      <c r="K231" s="355">
        <v>1692.25</v>
      </c>
      <c r="L231" s="355">
        <v>1637.85</v>
      </c>
      <c r="M231" s="355">
        <v>0.74887000000000004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210.85</v>
      </c>
      <c r="D232" s="356">
        <v>210.71666666666667</v>
      </c>
      <c r="E232" s="356">
        <v>207.58333333333334</v>
      </c>
      <c r="F232" s="356">
        <v>204.31666666666666</v>
      </c>
      <c r="G232" s="356">
        <v>201.18333333333334</v>
      </c>
      <c r="H232" s="356">
        <v>213.98333333333335</v>
      </c>
      <c r="I232" s="356">
        <v>217.11666666666667</v>
      </c>
      <c r="J232" s="356">
        <v>220.38333333333335</v>
      </c>
      <c r="K232" s="355">
        <v>213.85</v>
      </c>
      <c r="L232" s="355">
        <v>207.45</v>
      </c>
      <c r="M232" s="355">
        <v>29.147110000000001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220.7</v>
      </c>
      <c r="D233" s="356">
        <v>220.51666666666665</v>
      </c>
      <c r="E233" s="356">
        <v>216.3833333333333</v>
      </c>
      <c r="F233" s="356">
        <v>212.06666666666663</v>
      </c>
      <c r="G233" s="356">
        <v>207.93333333333328</v>
      </c>
      <c r="H233" s="356">
        <v>224.83333333333331</v>
      </c>
      <c r="I233" s="356">
        <v>228.96666666666664</v>
      </c>
      <c r="J233" s="356">
        <v>233.28333333333333</v>
      </c>
      <c r="K233" s="355">
        <v>224.65</v>
      </c>
      <c r="L233" s="355">
        <v>216.2</v>
      </c>
      <c r="M233" s="355">
        <v>24.79458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5002.6000000000004</v>
      </c>
      <c r="D234" s="356">
        <v>5039.75</v>
      </c>
      <c r="E234" s="356">
        <v>4954.5</v>
      </c>
      <c r="F234" s="356">
        <v>4906.3999999999996</v>
      </c>
      <c r="G234" s="356">
        <v>4821.1499999999996</v>
      </c>
      <c r="H234" s="356">
        <v>5087.8500000000004</v>
      </c>
      <c r="I234" s="356">
        <v>5173.1000000000004</v>
      </c>
      <c r="J234" s="356">
        <v>5221.2000000000007</v>
      </c>
      <c r="K234" s="355">
        <v>5125</v>
      </c>
      <c r="L234" s="355">
        <v>4991.6499999999996</v>
      </c>
      <c r="M234" s="355">
        <v>1.2283599999999999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155.65</v>
      </c>
      <c r="D235" s="356">
        <v>157.36666666666667</v>
      </c>
      <c r="E235" s="356">
        <v>151.63333333333335</v>
      </c>
      <c r="F235" s="356">
        <v>147.61666666666667</v>
      </c>
      <c r="G235" s="356">
        <v>141.88333333333335</v>
      </c>
      <c r="H235" s="356">
        <v>161.38333333333335</v>
      </c>
      <c r="I235" s="356">
        <v>167.1166666666667</v>
      </c>
      <c r="J235" s="356">
        <v>171.13333333333335</v>
      </c>
      <c r="K235" s="355">
        <v>163.1</v>
      </c>
      <c r="L235" s="355">
        <v>153.35</v>
      </c>
      <c r="M235" s="355">
        <v>71.730350000000001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2182.6</v>
      </c>
      <c r="D236" s="356">
        <v>2190.8666666666668</v>
      </c>
      <c r="E236" s="356">
        <v>2146.7333333333336</v>
      </c>
      <c r="F236" s="356">
        <v>2110.8666666666668</v>
      </c>
      <c r="G236" s="356">
        <v>2066.7333333333336</v>
      </c>
      <c r="H236" s="356">
        <v>2226.7333333333336</v>
      </c>
      <c r="I236" s="356">
        <v>2270.8666666666668</v>
      </c>
      <c r="J236" s="356">
        <v>2306.7333333333336</v>
      </c>
      <c r="K236" s="355">
        <v>2235</v>
      </c>
      <c r="L236" s="355">
        <v>2155</v>
      </c>
      <c r="M236" s="355">
        <v>22.801880000000001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1941.4</v>
      </c>
      <c r="D237" s="356">
        <v>1951.5666666666666</v>
      </c>
      <c r="E237" s="356">
        <v>1918.8333333333333</v>
      </c>
      <c r="F237" s="356">
        <v>1896.2666666666667</v>
      </c>
      <c r="G237" s="356">
        <v>1863.5333333333333</v>
      </c>
      <c r="H237" s="356">
        <v>1974.1333333333332</v>
      </c>
      <c r="I237" s="356">
        <v>2006.8666666666668</v>
      </c>
      <c r="J237" s="356">
        <v>2029.4333333333332</v>
      </c>
      <c r="K237" s="355">
        <v>1984.3</v>
      </c>
      <c r="L237" s="355">
        <v>1929</v>
      </c>
      <c r="M237" s="355">
        <v>0.12353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367.8</v>
      </c>
      <c r="D238" s="356">
        <v>371.51666666666665</v>
      </c>
      <c r="E238" s="356">
        <v>361.2833333333333</v>
      </c>
      <c r="F238" s="356">
        <v>354.76666666666665</v>
      </c>
      <c r="G238" s="356">
        <v>344.5333333333333</v>
      </c>
      <c r="H238" s="356">
        <v>378.0333333333333</v>
      </c>
      <c r="I238" s="356">
        <v>388.26666666666665</v>
      </c>
      <c r="J238" s="356">
        <v>394.7833333333333</v>
      </c>
      <c r="K238" s="355">
        <v>381.75</v>
      </c>
      <c r="L238" s="355">
        <v>365</v>
      </c>
      <c r="M238" s="355">
        <v>1.55538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937.7</v>
      </c>
      <c r="D239" s="356">
        <v>930.48333333333323</v>
      </c>
      <c r="E239" s="356">
        <v>920.21666666666647</v>
      </c>
      <c r="F239" s="356">
        <v>902.73333333333323</v>
      </c>
      <c r="G239" s="356">
        <v>892.46666666666647</v>
      </c>
      <c r="H239" s="356">
        <v>947.96666666666647</v>
      </c>
      <c r="I239" s="356">
        <v>958.23333333333312</v>
      </c>
      <c r="J239" s="356">
        <v>975.71666666666647</v>
      </c>
      <c r="K239" s="355">
        <v>940.75</v>
      </c>
      <c r="L239" s="355">
        <v>913</v>
      </c>
      <c r="M239" s="355">
        <v>31.609919999999999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252.85</v>
      </c>
      <c r="D240" s="356">
        <v>252.96666666666667</v>
      </c>
      <c r="E240" s="356">
        <v>250.38333333333333</v>
      </c>
      <c r="F240" s="356">
        <v>247.91666666666666</v>
      </c>
      <c r="G240" s="356">
        <v>245.33333333333331</v>
      </c>
      <c r="H240" s="356">
        <v>255.43333333333334</v>
      </c>
      <c r="I240" s="356">
        <v>258.01666666666665</v>
      </c>
      <c r="J240" s="356">
        <v>260.48333333333335</v>
      </c>
      <c r="K240" s="355">
        <v>255.55</v>
      </c>
      <c r="L240" s="355">
        <v>250.5</v>
      </c>
      <c r="M240" s="355">
        <v>14.377330000000001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43.2</v>
      </c>
      <c r="D241" s="356">
        <v>42.966666666666661</v>
      </c>
      <c r="E241" s="356">
        <v>42.033333333333324</v>
      </c>
      <c r="F241" s="356">
        <v>40.86666666666666</v>
      </c>
      <c r="G241" s="356">
        <v>39.933333333333323</v>
      </c>
      <c r="H241" s="356">
        <v>44.133333333333326</v>
      </c>
      <c r="I241" s="356">
        <v>45.066666666666663</v>
      </c>
      <c r="J241" s="356">
        <v>46.233333333333327</v>
      </c>
      <c r="K241" s="355">
        <v>43.9</v>
      </c>
      <c r="L241" s="355">
        <v>41.8</v>
      </c>
      <c r="M241" s="355">
        <v>19.341470000000001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1717.3</v>
      </c>
      <c r="D242" s="356">
        <v>1712.7666666666667</v>
      </c>
      <c r="E242" s="356">
        <v>1700.5333333333333</v>
      </c>
      <c r="F242" s="356">
        <v>1683.7666666666667</v>
      </c>
      <c r="G242" s="356">
        <v>1671.5333333333333</v>
      </c>
      <c r="H242" s="356">
        <v>1729.5333333333333</v>
      </c>
      <c r="I242" s="356">
        <v>1741.7666666666664</v>
      </c>
      <c r="J242" s="356">
        <v>1758.5333333333333</v>
      </c>
      <c r="K242" s="355">
        <v>1725</v>
      </c>
      <c r="L242" s="355">
        <v>1696</v>
      </c>
      <c r="M242" s="355">
        <v>60.534010000000002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1435.05</v>
      </c>
      <c r="D243" s="356">
        <v>1430.1333333333332</v>
      </c>
      <c r="E243" s="356">
        <v>1417.9166666666665</v>
      </c>
      <c r="F243" s="356">
        <v>1400.7833333333333</v>
      </c>
      <c r="G243" s="356">
        <v>1388.5666666666666</v>
      </c>
      <c r="H243" s="356">
        <v>1447.2666666666664</v>
      </c>
      <c r="I243" s="356">
        <v>1459.4833333333331</v>
      </c>
      <c r="J243" s="356">
        <v>1476.6166666666663</v>
      </c>
      <c r="K243" s="355">
        <v>1442.35</v>
      </c>
      <c r="L243" s="355">
        <v>1413</v>
      </c>
      <c r="M243" s="355">
        <v>0.1338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394.7</v>
      </c>
      <c r="D244" s="356">
        <v>396.41666666666669</v>
      </c>
      <c r="E244" s="356">
        <v>389.63333333333338</v>
      </c>
      <c r="F244" s="356">
        <v>384.56666666666672</v>
      </c>
      <c r="G244" s="356">
        <v>377.78333333333342</v>
      </c>
      <c r="H244" s="356">
        <v>401.48333333333335</v>
      </c>
      <c r="I244" s="356">
        <v>408.26666666666665</v>
      </c>
      <c r="J244" s="356">
        <v>413.33333333333331</v>
      </c>
      <c r="K244" s="355">
        <v>403.2</v>
      </c>
      <c r="L244" s="355">
        <v>391.35</v>
      </c>
      <c r="M244" s="355">
        <v>4.5123600000000001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705.45</v>
      </c>
      <c r="D245" s="356">
        <v>716.26666666666677</v>
      </c>
      <c r="E245" s="356">
        <v>687.78333333333353</v>
      </c>
      <c r="F245" s="356">
        <v>670.11666666666679</v>
      </c>
      <c r="G245" s="356">
        <v>641.63333333333355</v>
      </c>
      <c r="H245" s="356">
        <v>733.93333333333351</v>
      </c>
      <c r="I245" s="356">
        <v>762.41666666666686</v>
      </c>
      <c r="J245" s="356">
        <v>780.08333333333348</v>
      </c>
      <c r="K245" s="355">
        <v>744.75</v>
      </c>
      <c r="L245" s="355">
        <v>698.6</v>
      </c>
      <c r="M245" s="355">
        <v>4.4044499999999998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20.65</v>
      </c>
      <c r="D246" s="356">
        <v>20.75</v>
      </c>
      <c r="E246" s="356">
        <v>20.350000000000001</v>
      </c>
      <c r="F246" s="356">
        <v>20.05</v>
      </c>
      <c r="G246" s="356">
        <v>19.650000000000002</v>
      </c>
      <c r="H246" s="356">
        <v>21.05</v>
      </c>
      <c r="I246" s="356">
        <v>21.45</v>
      </c>
      <c r="J246" s="356">
        <v>21.75</v>
      </c>
      <c r="K246" s="355">
        <v>21.15</v>
      </c>
      <c r="L246" s="355">
        <v>20.45</v>
      </c>
      <c r="M246" s="355">
        <v>56.98019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121.35</v>
      </c>
      <c r="D247" s="356">
        <v>121.63333333333333</v>
      </c>
      <c r="E247" s="356">
        <v>119.71666666666665</v>
      </c>
      <c r="F247" s="356">
        <v>118.08333333333333</v>
      </c>
      <c r="G247" s="356">
        <v>116.16666666666666</v>
      </c>
      <c r="H247" s="356">
        <v>123.26666666666665</v>
      </c>
      <c r="I247" s="356">
        <v>125.18333333333334</v>
      </c>
      <c r="J247" s="356">
        <v>126.81666666666665</v>
      </c>
      <c r="K247" s="355">
        <v>123.55</v>
      </c>
      <c r="L247" s="355">
        <v>120</v>
      </c>
      <c r="M247" s="355">
        <v>156.97108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423.75</v>
      </c>
      <c r="D248" s="356">
        <v>426.2166666666667</v>
      </c>
      <c r="E248" s="356">
        <v>419.53333333333342</v>
      </c>
      <c r="F248" s="356">
        <v>415.31666666666672</v>
      </c>
      <c r="G248" s="356">
        <v>408.63333333333344</v>
      </c>
      <c r="H248" s="356">
        <v>430.43333333333339</v>
      </c>
      <c r="I248" s="356">
        <v>437.11666666666667</v>
      </c>
      <c r="J248" s="356">
        <v>441.33333333333337</v>
      </c>
      <c r="K248" s="355">
        <v>432.9</v>
      </c>
      <c r="L248" s="355">
        <v>422</v>
      </c>
      <c r="M248" s="355">
        <v>1.4129400000000001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1001.35</v>
      </c>
      <c r="D249" s="356">
        <v>1007.2999999999998</v>
      </c>
      <c r="E249" s="356">
        <v>990.59999999999968</v>
      </c>
      <c r="F249" s="356">
        <v>979.8499999999998</v>
      </c>
      <c r="G249" s="356">
        <v>963.14999999999964</v>
      </c>
      <c r="H249" s="356">
        <v>1018.0499999999997</v>
      </c>
      <c r="I249" s="356">
        <v>1034.7499999999998</v>
      </c>
      <c r="J249" s="356">
        <v>1045.4999999999998</v>
      </c>
      <c r="K249" s="355">
        <v>1024</v>
      </c>
      <c r="L249" s="355">
        <v>996.55</v>
      </c>
      <c r="M249" s="355">
        <v>1.62046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287.8</v>
      </c>
      <c r="D250" s="356">
        <v>289.58333333333331</v>
      </c>
      <c r="E250" s="356">
        <v>280.36666666666662</v>
      </c>
      <c r="F250" s="356">
        <v>272.93333333333328</v>
      </c>
      <c r="G250" s="356">
        <v>263.71666666666658</v>
      </c>
      <c r="H250" s="356">
        <v>297.01666666666665</v>
      </c>
      <c r="I250" s="356">
        <v>306.23333333333335</v>
      </c>
      <c r="J250" s="356">
        <v>313.66666666666669</v>
      </c>
      <c r="K250" s="355">
        <v>298.8</v>
      </c>
      <c r="L250" s="355">
        <v>282.14999999999998</v>
      </c>
      <c r="M250" s="355">
        <v>38.234850000000002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44.65</v>
      </c>
      <c r="D251" s="356">
        <v>44.716666666666661</v>
      </c>
      <c r="E251" s="356">
        <v>44.133333333333326</v>
      </c>
      <c r="F251" s="356">
        <v>43.616666666666667</v>
      </c>
      <c r="G251" s="356">
        <v>43.033333333333331</v>
      </c>
      <c r="H251" s="356">
        <v>45.23333333333332</v>
      </c>
      <c r="I251" s="356">
        <v>45.816666666666649</v>
      </c>
      <c r="J251" s="356">
        <v>46.333333333333314</v>
      </c>
      <c r="K251" s="355">
        <v>45.3</v>
      </c>
      <c r="L251" s="355">
        <v>44.2</v>
      </c>
      <c r="M251" s="355">
        <v>11.37646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838.05</v>
      </c>
      <c r="D252" s="356">
        <v>836.05000000000007</v>
      </c>
      <c r="E252" s="356">
        <v>823.50000000000011</v>
      </c>
      <c r="F252" s="356">
        <v>808.95</v>
      </c>
      <c r="G252" s="356">
        <v>796.40000000000009</v>
      </c>
      <c r="H252" s="356">
        <v>850.60000000000014</v>
      </c>
      <c r="I252" s="356">
        <v>863.15000000000009</v>
      </c>
      <c r="J252" s="356">
        <v>877.70000000000016</v>
      </c>
      <c r="K252" s="355">
        <v>848.6</v>
      </c>
      <c r="L252" s="355">
        <v>821.5</v>
      </c>
      <c r="M252" s="355">
        <v>38.516800000000003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</v>
      </c>
      <c r="D253" s="356">
        <v>23.016666666666666</v>
      </c>
      <c r="E253" s="356">
        <v>22.883333333333333</v>
      </c>
      <c r="F253" s="356">
        <v>22.766666666666666</v>
      </c>
      <c r="G253" s="356">
        <v>22.633333333333333</v>
      </c>
      <c r="H253" s="356">
        <v>23.133333333333333</v>
      </c>
      <c r="I253" s="356">
        <v>23.266666666666666</v>
      </c>
      <c r="J253" s="356">
        <v>23.383333333333333</v>
      </c>
      <c r="K253" s="355">
        <v>23.15</v>
      </c>
      <c r="L253" s="355">
        <v>22.9</v>
      </c>
      <c r="M253" s="355">
        <v>50.518979999999999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737.5</v>
      </c>
      <c r="D254" s="356">
        <v>730.9666666666667</v>
      </c>
      <c r="E254" s="356">
        <v>721.93333333333339</v>
      </c>
      <c r="F254" s="356">
        <v>706.36666666666667</v>
      </c>
      <c r="G254" s="356">
        <v>697.33333333333337</v>
      </c>
      <c r="H254" s="356">
        <v>746.53333333333342</v>
      </c>
      <c r="I254" s="356">
        <v>755.56666666666672</v>
      </c>
      <c r="J254" s="356">
        <v>771.13333333333344</v>
      </c>
      <c r="K254" s="355">
        <v>740</v>
      </c>
      <c r="L254" s="355">
        <v>715.4</v>
      </c>
      <c r="M254" s="355">
        <v>3.5714800000000002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231.25</v>
      </c>
      <c r="D255" s="356">
        <v>230.86666666666667</v>
      </c>
      <c r="E255" s="356">
        <v>229.43333333333334</v>
      </c>
      <c r="F255" s="356">
        <v>227.61666666666667</v>
      </c>
      <c r="G255" s="356">
        <v>226.18333333333334</v>
      </c>
      <c r="H255" s="356">
        <v>232.68333333333334</v>
      </c>
      <c r="I255" s="356">
        <v>234.11666666666667</v>
      </c>
      <c r="J255" s="356">
        <v>235.93333333333334</v>
      </c>
      <c r="K255" s="355">
        <v>232.3</v>
      </c>
      <c r="L255" s="355">
        <v>229.05</v>
      </c>
      <c r="M255" s="355">
        <v>162.0128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114.95</v>
      </c>
      <c r="D256" s="356">
        <v>115.46666666666665</v>
      </c>
      <c r="E256" s="356">
        <v>114.08333333333331</v>
      </c>
      <c r="F256" s="356">
        <v>113.21666666666665</v>
      </c>
      <c r="G256" s="356">
        <v>111.83333333333331</v>
      </c>
      <c r="H256" s="356">
        <v>116.33333333333331</v>
      </c>
      <c r="I256" s="356">
        <v>117.71666666666667</v>
      </c>
      <c r="J256" s="356">
        <v>118.58333333333331</v>
      </c>
      <c r="K256" s="355">
        <v>116.85</v>
      </c>
      <c r="L256" s="355">
        <v>114.6</v>
      </c>
      <c r="M256" s="355">
        <v>1.6884300000000001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104.55</v>
      </c>
      <c r="D257" s="356">
        <v>104.81666666666666</v>
      </c>
      <c r="E257" s="356">
        <v>102.73333333333332</v>
      </c>
      <c r="F257" s="356">
        <v>100.91666666666666</v>
      </c>
      <c r="G257" s="356">
        <v>98.833333333333314</v>
      </c>
      <c r="H257" s="356">
        <v>106.63333333333333</v>
      </c>
      <c r="I257" s="356">
        <v>108.71666666666667</v>
      </c>
      <c r="J257" s="356">
        <v>110.53333333333333</v>
      </c>
      <c r="K257" s="355">
        <v>106.9</v>
      </c>
      <c r="L257" s="355">
        <v>103</v>
      </c>
      <c r="M257" s="355">
        <v>6.6351599999999999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1759.45</v>
      </c>
      <c r="D258" s="356">
        <v>1752.05</v>
      </c>
      <c r="E258" s="356">
        <v>1713.3999999999999</v>
      </c>
      <c r="F258" s="356">
        <v>1667.35</v>
      </c>
      <c r="G258" s="356">
        <v>1628.6999999999998</v>
      </c>
      <c r="H258" s="356">
        <v>1798.1</v>
      </c>
      <c r="I258" s="356">
        <v>1836.75</v>
      </c>
      <c r="J258" s="356">
        <v>1882.8</v>
      </c>
      <c r="K258" s="355">
        <v>1790.7</v>
      </c>
      <c r="L258" s="355">
        <v>1706</v>
      </c>
      <c r="M258" s="355">
        <v>1.0823199999999999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1791.05</v>
      </c>
      <c r="D259" s="356">
        <v>1854.05</v>
      </c>
      <c r="E259" s="356">
        <v>1691</v>
      </c>
      <c r="F259" s="356">
        <v>1590.95</v>
      </c>
      <c r="G259" s="356">
        <v>1427.9</v>
      </c>
      <c r="H259" s="356">
        <v>1954.1</v>
      </c>
      <c r="I259" s="356">
        <v>2117.1499999999996</v>
      </c>
      <c r="J259" s="356">
        <v>2217.1999999999998</v>
      </c>
      <c r="K259" s="355">
        <v>2017.1</v>
      </c>
      <c r="L259" s="355">
        <v>1754</v>
      </c>
      <c r="M259" s="355">
        <v>1.5968100000000001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101.95</v>
      </c>
      <c r="D260" s="356">
        <v>102.68333333333334</v>
      </c>
      <c r="E260" s="356">
        <v>99.76666666666668</v>
      </c>
      <c r="F260" s="356">
        <v>97.583333333333343</v>
      </c>
      <c r="G260" s="356">
        <v>94.666666666666686</v>
      </c>
      <c r="H260" s="356">
        <v>104.86666666666667</v>
      </c>
      <c r="I260" s="356">
        <v>107.78333333333333</v>
      </c>
      <c r="J260" s="356">
        <v>109.96666666666667</v>
      </c>
      <c r="K260" s="355">
        <v>105.6</v>
      </c>
      <c r="L260" s="355">
        <v>100.5</v>
      </c>
      <c r="M260" s="355">
        <v>10.65569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422.3</v>
      </c>
      <c r="D261" s="356">
        <v>420.73333333333335</v>
      </c>
      <c r="E261" s="356">
        <v>412.06666666666672</v>
      </c>
      <c r="F261" s="356">
        <v>401.83333333333337</v>
      </c>
      <c r="G261" s="356">
        <v>393.16666666666674</v>
      </c>
      <c r="H261" s="356">
        <v>430.9666666666667</v>
      </c>
      <c r="I261" s="356">
        <v>439.63333333333333</v>
      </c>
      <c r="J261" s="356">
        <v>449.86666666666667</v>
      </c>
      <c r="K261" s="355">
        <v>429.4</v>
      </c>
      <c r="L261" s="355">
        <v>410.5</v>
      </c>
      <c r="M261" s="355">
        <v>78.827330000000003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3305.8</v>
      </c>
      <c r="D262" s="356">
        <v>3306.9166666666665</v>
      </c>
      <c r="E262" s="356">
        <v>3256.8833333333332</v>
      </c>
      <c r="F262" s="356">
        <v>3207.9666666666667</v>
      </c>
      <c r="G262" s="356">
        <v>3157.9333333333334</v>
      </c>
      <c r="H262" s="356">
        <v>3355.833333333333</v>
      </c>
      <c r="I262" s="356">
        <v>3405.8666666666668</v>
      </c>
      <c r="J262" s="356">
        <v>3454.7833333333328</v>
      </c>
      <c r="K262" s="355">
        <v>3356.95</v>
      </c>
      <c r="L262" s="355">
        <v>3258</v>
      </c>
      <c r="M262" s="355">
        <v>0.41516999999999998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547.25</v>
      </c>
      <c r="D263" s="356">
        <v>552.69999999999993</v>
      </c>
      <c r="E263" s="356">
        <v>540.54999999999984</v>
      </c>
      <c r="F263" s="356">
        <v>533.84999999999991</v>
      </c>
      <c r="G263" s="356">
        <v>521.69999999999982</v>
      </c>
      <c r="H263" s="356">
        <v>559.39999999999986</v>
      </c>
      <c r="I263" s="356">
        <v>571.54999999999995</v>
      </c>
      <c r="J263" s="356">
        <v>578.24999999999989</v>
      </c>
      <c r="K263" s="355">
        <v>564.85</v>
      </c>
      <c r="L263" s="355">
        <v>546</v>
      </c>
      <c r="M263" s="355">
        <v>1.8004899999999999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235</v>
      </c>
      <c r="D264" s="356">
        <v>235.36666666666665</v>
      </c>
      <c r="E264" s="356">
        <v>230.83333333333329</v>
      </c>
      <c r="F264" s="356">
        <v>226.66666666666663</v>
      </c>
      <c r="G264" s="356">
        <v>222.13333333333327</v>
      </c>
      <c r="H264" s="356">
        <v>239.5333333333333</v>
      </c>
      <c r="I264" s="356">
        <v>244.06666666666666</v>
      </c>
      <c r="J264" s="356">
        <v>248.23333333333332</v>
      </c>
      <c r="K264" s="355">
        <v>239.9</v>
      </c>
      <c r="L264" s="355">
        <v>231.2</v>
      </c>
      <c r="M264" s="355">
        <v>5.6410099999999996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123.6</v>
      </c>
      <c r="D265" s="356">
        <v>125.38333333333333</v>
      </c>
      <c r="E265" s="356">
        <v>121.46666666666664</v>
      </c>
      <c r="F265" s="356">
        <v>119.33333333333331</v>
      </c>
      <c r="G265" s="356">
        <v>115.41666666666663</v>
      </c>
      <c r="H265" s="356">
        <v>127.51666666666665</v>
      </c>
      <c r="I265" s="356">
        <v>131.43333333333334</v>
      </c>
      <c r="J265" s="356">
        <v>133.56666666666666</v>
      </c>
      <c r="K265" s="355">
        <v>129.30000000000001</v>
      </c>
      <c r="L265" s="355">
        <v>123.25</v>
      </c>
      <c r="M265" s="355">
        <v>8.8804200000000009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71.05</v>
      </c>
      <c r="D266" s="356">
        <v>71.899999999999991</v>
      </c>
      <c r="E266" s="356">
        <v>69.499999999999986</v>
      </c>
      <c r="F266" s="356">
        <v>67.949999999999989</v>
      </c>
      <c r="G266" s="356">
        <v>65.549999999999983</v>
      </c>
      <c r="H266" s="356">
        <v>73.449999999999989</v>
      </c>
      <c r="I266" s="356">
        <v>75.849999999999994</v>
      </c>
      <c r="J266" s="356">
        <v>77.399999999999991</v>
      </c>
      <c r="K266" s="355">
        <v>74.3</v>
      </c>
      <c r="L266" s="355">
        <v>70.349999999999994</v>
      </c>
      <c r="M266" s="355">
        <v>13.43268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211.3</v>
      </c>
      <c r="D267" s="356">
        <v>214.73333333333335</v>
      </c>
      <c r="E267" s="356">
        <v>205.06666666666669</v>
      </c>
      <c r="F267" s="356">
        <v>198.83333333333334</v>
      </c>
      <c r="G267" s="356">
        <v>189.16666666666669</v>
      </c>
      <c r="H267" s="356">
        <v>220.9666666666667</v>
      </c>
      <c r="I267" s="356">
        <v>230.63333333333333</v>
      </c>
      <c r="J267" s="356">
        <v>236.8666666666667</v>
      </c>
      <c r="K267" s="355">
        <v>224.4</v>
      </c>
      <c r="L267" s="355">
        <v>208.5</v>
      </c>
      <c r="M267" s="355">
        <v>19.866060000000001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413.6</v>
      </c>
      <c r="D268" s="356">
        <v>414.98333333333335</v>
      </c>
      <c r="E268" s="356">
        <v>400.9666666666667</v>
      </c>
      <c r="F268" s="356">
        <v>388.33333333333337</v>
      </c>
      <c r="G268" s="356">
        <v>374.31666666666672</v>
      </c>
      <c r="H268" s="356">
        <v>427.61666666666667</v>
      </c>
      <c r="I268" s="356">
        <v>441.63333333333333</v>
      </c>
      <c r="J268" s="356">
        <v>454.26666666666665</v>
      </c>
      <c r="K268" s="355">
        <v>429</v>
      </c>
      <c r="L268" s="355">
        <v>402.35</v>
      </c>
      <c r="M268" s="355">
        <v>1.7173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308.25</v>
      </c>
      <c r="D269" s="356">
        <v>306.38333333333333</v>
      </c>
      <c r="E269" s="356">
        <v>302.86666666666667</v>
      </c>
      <c r="F269" s="356">
        <v>297.48333333333335</v>
      </c>
      <c r="G269" s="356">
        <v>293.9666666666667</v>
      </c>
      <c r="H269" s="356">
        <v>311.76666666666665</v>
      </c>
      <c r="I269" s="356">
        <v>315.2833333333333</v>
      </c>
      <c r="J269" s="356">
        <v>320.66666666666663</v>
      </c>
      <c r="K269" s="355">
        <v>309.89999999999998</v>
      </c>
      <c r="L269" s="355">
        <v>301</v>
      </c>
      <c r="M269" s="355">
        <v>4.1961899999999996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660.1</v>
      </c>
      <c r="D270" s="356">
        <v>655.75</v>
      </c>
      <c r="E270" s="356">
        <v>648.6</v>
      </c>
      <c r="F270" s="356">
        <v>637.1</v>
      </c>
      <c r="G270" s="356">
        <v>629.95000000000005</v>
      </c>
      <c r="H270" s="356">
        <v>667.25</v>
      </c>
      <c r="I270" s="356">
        <v>674.40000000000009</v>
      </c>
      <c r="J270" s="356">
        <v>685.9</v>
      </c>
      <c r="K270" s="355">
        <v>662.9</v>
      </c>
      <c r="L270" s="355">
        <v>644.25</v>
      </c>
      <c r="M270" s="355">
        <v>31.84065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3240.2</v>
      </c>
      <c r="D271" s="356">
        <v>3210.0166666666664</v>
      </c>
      <c r="E271" s="356">
        <v>3160.1833333333329</v>
      </c>
      <c r="F271" s="356">
        <v>3080.1666666666665</v>
      </c>
      <c r="G271" s="356">
        <v>3030.333333333333</v>
      </c>
      <c r="H271" s="356">
        <v>3290.0333333333328</v>
      </c>
      <c r="I271" s="356">
        <v>3339.8666666666668</v>
      </c>
      <c r="J271" s="356">
        <v>3419.8833333333328</v>
      </c>
      <c r="K271" s="355">
        <v>3259.85</v>
      </c>
      <c r="L271" s="355">
        <v>3130</v>
      </c>
      <c r="M271" s="355">
        <v>7.9385300000000001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587.35</v>
      </c>
      <c r="D272" s="356">
        <v>594.26666666666665</v>
      </c>
      <c r="E272" s="356">
        <v>577.13333333333333</v>
      </c>
      <c r="F272" s="356">
        <v>566.91666666666663</v>
      </c>
      <c r="G272" s="356">
        <v>549.7833333333333</v>
      </c>
      <c r="H272" s="356">
        <v>604.48333333333335</v>
      </c>
      <c r="I272" s="356">
        <v>621.61666666666656</v>
      </c>
      <c r="J272" s="356">
        <v>631.83333333333337</v>
      </c>
      <c r="K272" s="355">
        <v>611.4</v>
      </c>
      <c r="L272" s="355">
        <v>584.04999999999995</v>
      </c>
      <c r="M272" s="355">
        <v>3.5924299999999998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470.75</v>
      </c>
      <c r="D273" s="356">
        <v>479.09999999999997</v>
      </c>
      <c r="E273" s="356">
        <v>459.69999999999993</v>
      </c>
      <c r="F273" s="356">
        <v>448.65</v>
      </c>
      <c r="G273" s="356">
        <v>429.24999999999994</v>
      </c>
      <c r="H273" s="356">
        <v>490.14999999999992</v>
      </c>
      <c r="I273" s="356">
        <v>509.5499999999999</v>
      </c>
      <c r="J273" s="356">
        <v>520.59999999999991</v>
      </c>
      <c r="K273" s="355">
        <v>498.5</v>
      </c>
      <c r="L273" s="355">
        <v>468.05</v>
      </c>
      <c r="M273" s="355">
        <v>2.9393899999999999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869.25</v>
      </c>
      <c r="D274" s="356">
        <v>875.16666666666663</v>
      </c>
      <c r="E274" s="356">
        <v>850.33333333333326</v>
      </c>
      <c r="F274" s="356">
        <v>831.41666666666663</v>
      </c>
      <c r="G274" s="356">
        <v>806.58333333333326</v>
      </c>
      <c r="H274" s="356">
        <v>894.08333333333326</v>
      </c>
      <c r="I274" s="356">
        <v>918.91666666666652</v>
      </c>
      <c r="J274" s="356">
        <v>937.83333333333326</v>
      </c>
      <c r="K274" s="355">
        <v>900</v>
      </c>
      <c r="L274" s="355">
        <v>856.25</v>
      </c>
      <c r="M274" s="355">
        <v>4.0842799999999997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139.94999999999999</v>
      </c>
      <c r="D275" s="356">
        <v>139.66666666666666</v>
      </c>
      <c r="E275" s="356">
        <v>138.5333333333333</v>
      </c>
      <c r="F275" s="356">
        <v>137.11666666666665</v>
      </c>
      <c r="G275" s="356">
        <v>135.98333333333329</v>
      </c>
      <c r="H275" s="356">
        <v>141.08333333333331</v>
      </c>
      <c r="I275" s="356">
        <v>142.2166666666667</v>
      </c>
      <c r="J275" s="356">
        <v>143.63333333333333</v>
      </c>
      <c r="K275" s="355">
        <v>140.80000000000001</v>
      </c>
      <c r="L275" s="355">
        <v>138.25</v>
      </c>
      <c r="M275" s="355">
        <v>1.8853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1276.3</v>
      </c>
      <c r="D276" s="356">
        <v>1280.7833333333335</v>
      </c>
      <c r="E276" s="356">
        <v>1255.5666666666671</v>
      </c>
      <c r="F276" s="356">
        <v>1234.8333333333335</v>
      </c>
      <c r="G276" s="356">
        <v>1209.616666666667</v>
      </c>
      <c r="H276" s="356">
        <v>1301.5166666666671</v>
      </c>
      <c r="I276" s="356">
        <v>1326.7333333333338</v>
      </c>
      <c r="J276" s="356">
        <v>1347.4666666666672</v>
      </c>
      <c r="K276" s="355">
        <v>1306</v>
      </c>
      <c r="L276" s="355">
        <v>1260.05</v>
      </c>
      <c r="M276" s="355">
        <v>0.72452000000000005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399.9</v>
      </c>
      <c r="D277" s="356">
        <v>402.84999999999997</v>
      </c>
      <c r="E277" s="356">
        <v>393.69999999999993</v>
      </c>
      <c r="F277" s="356">
        <v>387.49999999999994</v>
      </c>
      <c r="G277" s="356">
        <v>378.34999999999991</v>
      </c>
      <c r="H277" s="356">
        <v>409.04999999999995</v>
      </c>
      <c r="I277" s="356">
        <v>418.19999999999993</v>
      </c>
      <c r="J277" s="356">
        <v>424.4</v>
      </c>
      <c r="K277" s="355">
        <v>412</v>
      </c>
      <c r="L277" s="355">
        <v>396.65</v>
      </c>
      <c r="M277" s="355">
        <v>1.2190099999999999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65</v>
      </c>
      <c r="D278" s="356">
        <v>65.233333333333334</v>
      </c>
      <c r="E278" s="356">
        <v>64.316666666666663</v>
      </c>
      <c r="F278" s="356">
        <v>63.633333333333326</v>
      </c>
      <c r="G278" s="356">
        <v>62.716666666666654</v>
      </c>
      <c r="H278" s="356">
        <v>65.916666666666671</v>
      </c>
      <c r="I278" s="356">
        <v>66.833333333333329</v>
      </c>
      <c r="J278" s="356">
        <v>67.51666666666668</v>
      </c>
      <c r="K278" s="355">
        <v>66.150000000000006</v>
      </c>
      <c r="L278" s="355">
        <v>64.55</v>
      </c>
      <c r="M278" s="355">
        <v>8.6931100000000008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518.70000000000005</v>
      </c>
      <c r="D279" s="356">
        <v>524.2166666666667</v>
      </c>
      <c r="E279" s="356">
        <v>509.73333333333335</v>
      </c>
      <c r="F279" s="356">
        <v>500.76666666666665</v>
      </c>
      <c r="G279" s="356">
        <v>486.2833333333333</v>
      </c>
      <c r="H279" s="356">
        <v>533.18333333333339</v>
      </c>
      <c r="I279" s="356">
        <v>547.66666666666674</v>
      </c>
      <c r="J279" s="356">
        <v>556.63333333333344</v>
      </c>
      <c r="K279" s="355">
        <v>538.70000000000005</v>
      </c>
      <c r="L279" s="355">
        <v>515.25</v>
      </c>
      <c r="M279" s="355">
        <v>2.1801200000000001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54.45</v>
      </c>
      <c r="D280" s="356">
        <v>54</v>
      </c>
      <c r="E280" s="356">
        <v>52.7</v>
      </c>
      <c r="F280" s="356">
        <v>50.95</v>
      </c>
      <c r="G280" s="356">
        <v>49.650000000000006</v>
      </c>
      <c r="H280" s="356">
        <v>55.75</v>
      </c>
      <c r="I280" s="356">
        <v>57.05</v>
      </c>
      <c r="J280" s="356">
        <v>58.8</v>
      </c>
      <c r="K280" s="355">
        <v>55.3</v>
      </c>
      <c r="L280" s="355">
        <v>52.25</v>
      </c>
      <c r="M280" s="355">
        <v>42.742159999999998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508.9</v>
      </c>
      <c r="D281" s="356">
        <v>513.46666666666658</v>
      </c>
      <c r="E281" s="356">
        <v>499.98333333333312</v>
      </c>
      <c r="F281" s="356">
        <v>491.06666666666655</v>
      </c>
      <c r="G281" s="356">
        <v>477.58333333333309</v>
      </c>
      <c r="H281" s="356">
        <v>522.38333333333321</v>
      </c>
      <c r="I281" s="356">
        <v>535.86666666666656</v>
      </c>
      <c r="J281" s="356">
        <v>544.78333333333319</v>
      </c>
      <c r="K281" s="355">
        <v>526.95000000000005</v>
      </c>
      <c r="L281" s="355">
        <v>504.55</v>
      </c>
      <c r="M281" s="355">
        <v>1.6329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1056.2</v>
      </c>
      <c r="D282" s="356">
        <v>1071.3000000000002</v>
      </c>
      <c r="E282" s="356">
        <v>1032.2000000000003</v>
      </c>
      <c r="F282" s="356">
        <v>1008.2</v>
      </c>
      <c r="G282" s="356">
        <v>969.10000000000014</v>
      </c>
      <c r="H282" s="356">
        <v>1095.3000000000004</v>
      </c>
      <c r="I282" s="356">
        <v>1134.4000000000003</v>
      </c>
      <c r="J282" s="356">
        <v>1158.4000000000005</v>
      </c>
      <c r="K282" s="355">
        <v>1110.4000000000001</v>
      </c>
      <c r="L282" s="355">
        <v>1047.3</v>
      </c>
      <c r="M282" s="355">
        <v>1.53491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310</v>
      </c>
      <c r="D283" s="356">
        <v>310.3</v>
      </c>
      <c r="E283" s="356">
        <v>306.25</v>
      </c>
      <c r="F283" s="356">
        <v>302.5</v>
      </c>
      <c r="G283" s="356">
        <v>298.45</v>
      </c>
      <c r="H283" s="356">
        <v>314.05</v>
      </c>
      <c r="I283" s="356">
        <v>318.10000000000008</v>
      </c>
      <c r="J283" s="356">
        <v>321.85000000000002</v>
      </c>
      <c r="K283" s="355">
        <v>314.35000000000002</v>
      </c>
      <c r="L283" s="355">
        <v>306.55</v>
      </c>
      <c r="M283" s="355">
        <v>2.7754599999999998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1817.8</v>
      </c>
      <c r="D284" s="356">
        <v>1819.6499999999999</v>
      </c>
      <c r="E284" s="356">
        <v>1791.2499999999998</v>
      </c>
      <c r="F284" s="356">
        <v>1764.6999999999998</v>
      </c>
      <c r="G284" s="356">
        <v>1736.2999999999997</v>
      </c>
      <c r="H284" s="356">
        <v>1846.1999999999998</v>
      </c>
      <c r="I284" s="356">
        <v>1874.6</v>
      </c>
      <c r="J284" s="356">
        <v>1901.1499999999999</v>
      </c>
      <c r="K284" s="355">
        <v>1848.05</v>
      </c>
      <c r="L284" s="355">
        <v>1793.1</v>
      </c>
      <c r="M284" s="355">
        <v>35.6937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613.9</v>
      </c>
      <c r="D285" s="356">
        <v>617.1</v>
      </c>
      <c r="E285" s="356">
        <v>602.30000000000007</v>
      </c>
      <c r="F285" s="356">
        <v>590.70000000000005</v>
      </c>
      <c r="G285" s="356">
        <v>575.90000000000009</v>
      </c>
      <c r="H285" s="356">
        <v>628.70000000000005</v>
      </c>
      <c r="I285" s="356">
        <v>643.5</v>
      </c>
      <c r="J285" s="356">
        <v>655.1</v>
      </c>
      <c r="K285" s="355">
        <v>631.9</v>
      </c>
      <c r="L285" s="355">
        <v>605.5</v>
      </c>
      <c r="M285" s="355">
        <v>12.60852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658.15</v>
      </c>
      <c r="D286" s="356">
        <v>668.91666666666663</v>
      </c>
      <c r="E286" s="356">
        <v>645.33333333333326</v>
      </c>
      <c r="F286" s="356">
        <v>632.51666666666665</v>
      </c>
      <c r="G286" s="356">
        <v>608.93333333333328</v>
      </c>
      <c r="H286" s="356">
        <v>681.73333333333323</v>
      </c>
      <c r="I286" s="356">
        <v>705.31666666666649</v>
      </c>
      <c r="J286" s="356">
        <v>718.13333333333321</v>
      </c>
      <c r="K286" s="355">
        <v>692.5</v>
      </c>
      <c r="L286" s="355">
        <v>656.1</v>
      </c>
      <c r="M286" s="355">
        <v>6.8781600000000003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232.45</v>
      </c>
      <c r="D287" s="356">
        <v>232.54999999999998</v>
      </c>
      <c r="E287" s="356">
        <v>229.09999999999997</v>
      </c>
      <c r="F287" s="356">
        <v>225.74999999999997</v>
      </c>
      <c r="G287" s="356">
        <v>222.29999999999995</v>
      </c>
      <c r="H287" s="356">
        <v>235.89999999999998</v>
      </c>
      <c r="I287" s="356">
        <v>239.34999999999997</v>
      </c>
      <c r="J287" s="356">
        <v>242.7</v>
      </c>
      <c r="K287" s="355">
        <v>236</v>
      </c>
      <c r="L287" s="355">
        <v>229.2</v>
      </c>
      <c r="M287" s="355">
        <v>2.0061599999999999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1147.3</v>
      </c>
      <c r="D288" s="356">
        <v>1160.4333333333332</v>
      </c>
      <c r="E288" s="356">
        <v>1127.2666666666664</v>
      </c>
      <c r="F288" s="356">
        <v>1107.2333333333333</v>
      </c>
      <c r="G288" s="356">
        <v>1074.0666666666666</v>
      </c>
      <c r="H288" s="356">
        <v>1180.4666666666662</v>
      </c>
      <c r="I288" s="356">
        <v>1213.6333333333328</v>
      </c>
      <c r="J288" s="356">
        <v>1233.6666666666661</v>
      </c>
      <c r="K288" s="355">
        <v>1193.5999999999999</v>
      </c>
      <c r="L288" s="355">
        <v>1140.4000000000001</v>
      </c>
      <c r="M288" s="355">
        <v>0.15964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532.20000000000005</v>
      </c>
      <c r="D289" s="356">
        <v>534.4</v>
      </c>
      <c r="E289" s="356">
        <v>526.79999999999995</v>
      </c>
      <c r="F289" s="356">
        <v>521.4</v>
      </c>
      <c r="G289" s="356">
        <v>513.79999999999995</v>
      </c>
      <c r="H289" s="356">
        <v>539.79999999999995</v>
      </c>
      <c r="I289" s="356">
        <v>547.40000000000009</v>
      </c>
      <c r="J289" s="356">
        <v>552.79999999999995</v>
      </c>
      <c r="K289" s="355">
        <v>542</v>
      </c>
      <c r="L289" s="355">
        <v>529</v>
      </c>
      <c r="M289" s="355">
        <v>0.63553999999999999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74.3</v>
      </c>
      <c r="D290" s="356">
        <v>74.11666666666666</v>
      </c>
      <c r="E290" s="356">
        <v>73.283333333333317</v>
      </c>
      <c r="F290" s="356">
        <v>72.266666666666652</v>
      </c>
      <c r="G290" s="356">
        <v>71.433333333333309</v>
      </c>
      <c r="H290" s="356">
        <v>75.133333333333326</v>
      </c>
      <c r="I290" s="356">
        <v>75.966666666666669</v>
      </c>
      <c r="J290" s="356">
        <v>76.983333333333334</v>
      </c>
      <c r="K290" s="355">
        <v>74.95</v>
      </c>
      <c r="L290" s="355">
        <v>73.099999999999994</v>
      </c>
      <c r="M290" s="355">
        <v>52.86504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2998.05</v>
      </c>
      <c r="D291" s="356">
        <v>3005.6666666666665</v>
      </c>
      <c r="E291" s="356">
        <v>2948.3833333333332</v>
      </c>
      <c r="F291" s="356">
        <v>2898.7166666666667</v>
      </c>
      <c r="G291" s="356">
        <v>2841.4333333333334</v>
      </c>
      <c r="H291" s="356">
        <v>3055.333333333333</v>
      </c>
      <c r="I291" s="356">
        <v>3112.6166666666668</v>
      </c>
      <c r="J291" s="356">
        <v>3162.2833333333328</v>
      </c>
      <c r="K291" s="355">
        <v>3062.95</v>
      </c>
      <c r="L291" s="355">
        <v>2956</v>
      </c>
      <c r="M291" s="355">
        <v>1.33342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380.25</v>
      </c>
      <c r="D292" s="356">
        <v>380.95</v>
      </c>
      <c r="E292" s="356">
        <v>372.29999999999995</v>
      </c>
      <c r="F292" s="356">
        <v>364.34999999999997</v>
      </c>
      <c r="G292" s="356">
        <v>355.69999999999993</v>
      </c>
      <c r="H292" s="356">
        <v>388.9</v>
      </c>
      <c r="I292" s="356">
        <v>397.54999999999995</v>
      </c>
      <c r="J292" s="356">
        <v>405.5</v>
      </c>
      <c r="K292" s="355">
        <v>389.6</v>
      </c>
      <c r="L292" s="355">
        <v>373</v>
      </c>
      <c r="M292" s="355">
        <v>0.92857000000000001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524.45000000000005</v>
      </c>
      <c r="D293" s="356">
        <v>524.0333333333333</v>
      </c>
      <c r="E293" s="356">
        <v>513.66666666666663</v>
      </c>
      <c r="F293" s="356">
        <v>502.88333333333333</v>
      </c>
      <c r="G293" s="356">
        <v>492.51666666666665</v>
      </c>
      <c r="H293" s="356">
        <v>534.81666666666661</v>
      </c>
      <c r="I293" s="356">
        <v>545.18333333333339</v>
      </c>
      <c r="J293" s="356">
        <v>555.96666666666658</v>
      </c>
      <c r="K293" s="355">
        <v>534.4</v>
      </c>
      <c r="L293" s="355">
        <v>513.25</v>
      </c>
      <c r="M293" s="355">
        <v>18.29786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11076.6</v>
      </c>
      <c r="D294" s="356">
        <v>11074.25</v>
      </c>
      <c r="E294" s="356">
        <v>10858.5</v>
      </c>
      <c r="F294" s="356">
        <v>10640.4</v>
      </c>
      <c r="G294" s="356">
        <v>10424.65</v>
      </c>
      <c r="H294" s="356">
        <v>11292.35</v>
      </c>
      <c r="I294" s="356">
        <v>11508.1</v>
      </c>
      <c r="J294" s="356">
        <v>11726.2</v>
      </c>
      <c r="K294" s="355">
        <v>11290</v>
      </c>
      <c r="L294" s="355">
        <v>10856.15</v>
      </c>
      <c r="M294" s="355">
        <v>0.14918000000000001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49.45</v>
      </c>
      <c r="D295" s="356">
        <v>49.583333333333336</v>
      </c>
      <c r="E295" s="356">
        <v>48.016666666666673</v>
      </c>
      <c r="F295" s="356">
        <v>46.583333333333336</v>
      </c>
      <c r="G295" s="356">
        <v>45.016666666666673</v>
      </c>
      <c r="H295" s="356">
        <v>51.016666666666673</v>
      </c>
      <c r="I295" s="356">
        <v>52.583333333333336</v>
      </c>
      <c r="J295" s="356">
        <v>54.016666666666673</v>
      </c>
      <c r="K295" s="355">
        <v>51.15</v>
      </c>
      <c r="L295" s="355">
        <v>48.15</v>
      </c>
      <c r="M295" s="355">
        <v>25.69126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387.65</v>
      </c>
      <c r="D296" s="356">
        <v>387.2</v>
      </c>
      <c r="E296" s="356">
        <v>379.4</v>
      </c>
      <c r="F296" s="356">
        <v>371.15</v>
      </c>
      <c r="G296" s="356">
        <v>363.34999999999997</v>
      </c>
      <c r="H296" s="356">
        <v>395.45</v>
      </c>
      <c r="I296" s="356">
        <v>403.25000000000006</v>
      </c>
      <c r="J296" s="356">
        <v>411.5</v>
      </c>
      <c r="K296" s="355">
        <v>395</v>
      </c>
      <c r="L296" s="355">
        <v>378.95</v>
      </c>
      <c r="M296" s="355">
        <v>29.122399999999999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2631.5</v>
      </c>
      <c r="D297" s="356">
        <v>2650.9833333333331</v>
      </c>
      <c r="E297" s="356">
        <v>2561.5166666666664</v>
      </c>
      <c r="F297" s="356">
        <v>2491.5333333333333</v>
      </c>
      <c r="G297" s="356">
        <v>2402.0666666666666</v>
      </c>
      <c r="H297" s="356">
        <v>2720.9666666666662</v>
      </c>
      <c r="I297" s="356">
        <v>2810.4333333333325</v>
      </c>
      <c r="J297" s="356">
        <v>2880.4166666666661</v>
      </c>
      <c r="K297" s="355">
        <v>2740.45</v>
      </c>
      <c r="L297" s="355">
        <v>2581</v>
      </c>
      <c r="M297" s="355">
        <v>1.4609300000000001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1292.7</v>
      </c>
      <c r="D298" s="356">
        <v>1300.8166666666666</v>
      </c>
      <c r="E298" s="356">
        <v>1261.8833333333332</v>
      </c>
      <c r="F298" s="356">
        <v>1231.0666666666666</v>
      </c>
      <c r="G298" s="356">
        <v>1192.1333333333332</v>
      </c>
      <c r="H298" s="356">
        <v>1331.6333333333332</v>
      </c>
      <c r="I298" s="356">
        <v>1370.5666666666666</v>
      </c>
      <c r="J298" s="356">
        <v>1401.3833333333332</v>
      </c>
      <c r="K298" s="355">
        <v>1339.75</v>
      </c>
      <c r="L298" s="355">
        <v>1270</v>
      </c>
      <c r="M298" s="355">
        <v>1.5591200000000001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1875.6</v>
      </c>
      <c r="D299" s="356">
        <v>1873.5166666666667</v>
      </c>
      <c r="E299" s="356">
        <v>1850.0833333333333</v>
      </c>
      <c r="F299" s="356">
        <v>1824.5666666666666</v>
      </c>
      <c r="G299" s="356">
        <v>1801.1333333333332</v>
      </c>
      <c r="H299" s="356">
        <v>1899.0333333333333</v>
      </c>
      <c r="I299" s="356">
        <v>1922.4666666666667</v>
      </c>
      <c r="J299" s="356">
        <v>1947.9833333333333</v>
      </c>
      <c r="K299" s="355">
        <v>1896.95</v>
      </c>
      <c r="L299" s="355">
        <v>1848</v>
      </c>
      <c r="M299" s="355">
        <v>20.40523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6143.95</v>
      </c>
      <c r="D300" s="356">
        <v>6131</v>
      </c>
      <c r="E300" s="356">
        <v>6042</v>
      </c>
      <c r="F300" s="356">
        <v>5940.05</v>
      </c>
      <c r="G300" s="356">
        <v>5851.05</v>
      </c>
      <c r="H300" s="356">
        <v>6232.95</v>
      </c>
      <c r="I300" s="356">
        <v>6321.95</v>
      </c>
      <c r="J300" s="356">
        <v>6423.9</v>
      </c>
      <c r="K300" s="355">
        <v>6220</v>
      </c>
      <c r="L300" s="355">
        <v>6029.05</v>
      </c>
      <c r="M300" s="355">
        <v>1.8367899999999999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4417.3999999999996</v>
      </c>
      <c r="D301" s="356">
        <v>4406</v>
      </c>
      <c r="E301" s="356">
        <v>4323</v>
      </c>
      <c r="F301" s="356">
        <v>4228.6000000000004</v>
      </c>
      <c r="G301" s="356">
        <v>4145.6000000000004</v>
      </c>
      <c r="H301" s="356">
        <v>4500.3999999999996</v>
      </c>
      <c r="I301" s="356">
        <v>4583.3999999999996</v>
      </c>
      <c r="J301" s="356">
        <v>4677.7999999999993</v>
      </c>
      <c r="K301" s="355">
        <v>4489</v>
      </c>
      <c r="L301" s="355">
        <v>4311.6000000000004</v>
      </c>
      <c r="M301" s="355">
        <v>2.7035200000000001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787.6</v>
      </c>
      <c r="D302" s="356">
        <v>794.30000000000007</v>
      </c>
      <c r="E302" s="356">
        <v>777.75000000000011</v>
      </c>
      <c r="F302" s="356">
        <v>767.90000000000009</v>
      </c>
      <c r="G302" s="356">
        <v>751.35000000000014</v>
      </c>
      <c r="H302" s="356">
        <v>804.15000000000009</v>
      </c>
      <c r="I302" s="356">
        <v>820.7</v>
      </c>
      <c r="J302" s="356">
        <v>830.55000000000007</v>
      </c>
      <c r="K302" s="355">
        <v>810.85</v>
      </c>
      <c r="L302" s="355">
        <v>784.45</v>
      </c>
      <c r="M302" s="355">
        <v>36.276589999999999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2809.85</v>
      </c>
      <c r="D303" s="356">
        <v>2853.7166666666667</v>
      </c>
      <c r="E303" s="356">
        <v>2739.0333333333333</v>
      </c>
      <c r="F303" s="356">
        <v>2668.2166666666667</v>
      </c>
      <c r="G303" s="356">
        <v>2553.5333333333333</v>
      </c>
      <c r="H303" s="356">
        <v>2924.5333333333333</v>
      </c>
      <c r="I303" s="356">
        <v>3039.2166666666667</v>
      </c>
      <c r="J303" s="356">
        <v>3110.0333333333333</v>
      </c>
      <c r="K303" s="355">
        <v>2968.4</v>
      </c>
      <c r="L303" s="355">
        <v>2782.9</v>
      </c>
      <c r="M303" s="355">
        <v>0.59811000000000003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454</v>
      </c>
      <c r="D304" s="356">
        <v>458.33333333333331</v>
      </c>
      <c r="E304" s="356">
        <v>441.71666666666664</v>
      </c>
      <c r="F304" s="356">
        <v>429.43333333333334</v>
      </c>
      <c r="G304" s="356">
        <v>412.81666666666666</v>
      </c>
      <c r="H304" s="356">
        <v>470.61666666666662</v>
      </c>
      <c r="I304" s="356">
        <v>487.23333333333329</v>
      </c>
      <c r="J304" s="356">
        <v>499.51666666666659</v>
      </c>
      <c r="K304" s="355">
        <v>474.95</v>
      </c>
      <c r="L304" s="355">
        <v>446.05</v>
      </c>
      <c r="M304" s="355">
        <v>6.4841100000000003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832.05</v>
      </c>
      <c r="D305" s="356">
        <v>828.9666666666667</v>
      </c>
      <c r="E305" s="356">
        <v>820.23333333333335</v>
      </c>
      <c r="F305" s="356">
        <v>808.41666666666663</v>
      </c>
      <c r="G305" s="356">
        <v>799.68333333333328</v>
      </c>
      <c r="H305" s="356">
        <v>840.78333333333342</v>
      </c>
      <c r="I305" s="356">
        <v>849.51666666666677</v>
      </c>
      <c r="J305" s="356">
        <v>861.33333333333348</v>
      </c>
      <c r="K305" s="355">
        <v>837.7</v>
      </c>
      <c r="L305" s="355">
        <v>817.15</v>
      </c>
      <c r="M305" s="355">
        <v>27.296309999999998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154</v>
      </c>
      <c r="D306" s="356">
        <v>153.65</v>
      </c>
      <c r="E306" s="356">
        <v>151.10000000000002</v>
      </c>
      <c r="F306" s="356">
        <v>148.20000000000002</v>
      </c>
      <c r="G306" s="356">
        <v>145.65000000000003</v>
      </c>
      <c r="H306" s="356">
        <v>156.55000000000001</v>
      </c>
      <c r="I306" s="356">
        <v>159.10000000000002</v>
      </c>
      <c r="J306" s="356">
        <v>162</v>
      </c>
      <c r="K306" s="355">
        <v>156.19999999999999</v>
      </c>
      <c r="L306" s="355">
        <v>150.75</v>
      </c>
      <c r="M306" s="355">
        <v>45.27402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20.149999999999999</v>
      </c>
      <c r="D307" s="356">
        <v>20.2</v>
      </c>
      <c r="E307" s="356">
        <v>19.849999999999998</v>
      </c>
      <c r="F307" s="356">
        <v>19.549999999999997</v>
      </c>
      <c r="G307" s="356">
        <v>19.199999999999996</v>
      </c>
      <c r="H307" s="356">
        <v>20.5</v>
      </c>
      <c r="I307" s="356">
        <v>20.85</v>
      </c>
      <c r="J307" s="356">
        <v>21.150000000000002</v>
      </c>
      <c r="K307" s="355">
        <v>20.55</v>
      </c>
      <c r="L307" s="355">
        <v>19.899999999999999</v>
      </c>
      <c r="M307" s="355">
        <v>37.378740000000001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206.95</v>
      </c>
      <c r="D308" s="356">
        <v>207.85</v>
      </c>
      <c r="E308" s="356">
        <v>203.1</v>
      </c>
      <c r="F308" s="356">
        <v>199.25</v>
      </c>
      <c r="G308" s="356">
        <v>194.5</v>
      </c>
      <c r="H308" s="356">
        <v>211.7</v>
      </c>
      <c r="I308" s="356">
        <v>216.45</v>
      </c>
      <c r="J308" s="356">
        <v>220.29999999999998</v>
      </c>
      <c r="K308" s="355">
        <v>212.6</v>
      </c>
      <c r="L308" s="355">
        <v>204</v>
      </c>
      <c r="M308" s="355">
        <v>0.92647999999999997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534.5</v>
      </c>
      <c r="D309" s="356">
        <v>537.76666666666665</v>
      </c>
      <c r="E309" s="356">
        <v>520.93333333333328</v>
      </c>
      <c r="F309" s="356">
        <v>507.36666666666667</v>
      </c>
      <c r="G309" s="356">
        <v>490.5333333333333</v>
      </c>
      <c r="H309" s="356">
        <v>551.33333333333326</v>
      </c>
      <c r="I309" s="356">
        <v>568.16666666666674</v>
      </c>
      <c r="J309" s="356">
        <v>581.73333333333323</v>
      </c>
      <c r="K309" s="355">
        <v>554.6</v>
      </c>
      <c r="L309" s="355">
        <v>524.20000000000005</v>
      </c>
      <c r="M309" s="355">
        <v>1.6989300000000001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159.1</v>
      </c>
      <c r="D310" s="356">
        <v>157.96666666666667</v>
      </c>
      <c r="E310" s="356">
        <v>155.53333333333333</v>
      </c>
      <c r="F310" s="356">
        <v>151.96666666666667</v>
      </c>
      <c r="G310" s="356">
        <v>149.53333333333333</v>
      </c>
      <c r="H310" s="356">
        <v>161.53333333333333</v>
      </c>
      <c r="I310" s="356">
        <v>163.96666666666667</v>
      </c>
      <c r="J310" s="356">
        <v>167.53333333333333</v>
      </c>
      <c r="K310" s="355">
        <v>160.4</v>
      </c>
      <c r="L310" s="355">
        <v>154.4</v>
      </c>
      <c r="M310" s="355">
        <v>47.606099999999998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505.8</v>
      </c>
      <c r="D311" s="356">
        <v>508.9666666666667</v>
      </c>
      <c r="E311" s="356">
        <v>501.23333333333335</v>
      </c>
      <c r="F311" s="356">
        <v>496.66666666666663</v>
      </c>
      <c r="G311" s="356">
        <v>488.93333333333328</v>
      </c>
      <c r="H311" s="356">
        <v>513.53333333333342</v>
      </c>
      <c r="I311" s="356">
        <v>521.26666666666677</v>
      </c>
      <c r="J311" s="356">
        <v>525.83333333333348</v>
      </c>
      <c r="K311" s="355">
        <v>516.70000000000005</v>
      </c>
      <c r="L311" s="355">
        <v>504.4</v>
      </c>
      <c r="M311" s="355">
        <v>15.64673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8599.4500000000007</v>
      </c>
      <c r="D312" s="356">
        <v>8608.2000000000007</v>
      </c>
      <c r="E312" s="356">
        <v>8427.3000000000011</v>
      </c>
      <c r="F312" s="356">
        <v>8255.15</v>
      </c>
      <c r="G312" s="356">
        <v>8074.25</v>
      </c>
      <c r="H312" s="356">
        <v>8780.3500000000022</v>
      </c>
      <c r="I312" s="356">
        <v>8961.2500000000036</v>
      </c>
      <c r="J312" s="356">
        <v>9133.4000000000033</v>
      </c>
      <c r="K312" s="355">
        <v>8789.1</v>
      </c>
      <c r="L312" s="355">
        <v>8436.0499999999993</v>
      </c>
      <c r="M312" s="355">
        <v>9.9818200000000008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2625.95</v>
      </c>
      <c r="D313" s="356">
        <v>2665.9833333333331</v>
      </c>
      <c r="E313" s="356">
        <v>2573.4666666666662</v>
      </c>
      <c r="F313" s="356">
        <v>2520.9833333333331</v>
      </c>
      <c r="G313" s="356">
        <v>2428.4666666666662</v>
      </c>
      <c r="H313" s="356">
        <v>2718.4666666666662</v>
      </c>
      <c r="I313" s="356">
        <v>2810.9833333333336</v>
      </c>
      <c r="J313" s="356">
        <v>2863.4666666666662</v>
      </c>
      <c r="K313" s="355">
        <v>2758.5</v>
      </c>
      <c r="L313" s="355">
        <v>2613.5</v>
      </c>
      <c r="M313" s="355">
        <v>0.56089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359.9</v>
      </c>
      <c r="D314" s="356">
        <v>359.68333333333334</v>
      </c>
      <c r="E314" s="356">
        <v>349.86666666666667</v>
      </c>
      <c r="F314" s="356">
        <v>339.83333333333331</v>
      </c>
      <c r="G314" s="356">
        <v>330.01666666666665</v>
      </c>
      <c r="H314" s="356">
        <v>369.7166666666667</v>
      </c>
      <c r="I314" s="356">
        <v>379.53333333333342</v>
      </c>
      <c r="J314" s="356">
        <v>389.56666666666672</v>
      </c>
      <c r="K314" s="355">
        <v>369.5</v>
      </c>
      <c r="L314" s="355">
        <v>349.65</v>
      </c>
      <c r="M314" s="355">
        <v>18.08184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265.05</v>
      </c>
      <c r="D315" s="356">
        <v>265.46666666666664</v>
      </c>
      <c r="E315" s="356">
        <v>261.93333333333328</v>
      </c>
      <c r="F315" s="356">
        <v>258.81666666666666</v>
      </c>
      <c r="G315" s="356">
        <v>255.2833333333333</v>
      </c>
      <c r="H315" s="356">
        <v>268.58333333333326</v>
      </c>
      <c r="I315" s="356">
        <v>272.11666666666667</v>
      </c>
      <c r="J315" s="356">
        <v>275.23333333333323</v>
      </c>
      <c r="K315" s="355">
        <v>269</v>
      </c>
      <c r="L315" s="355">
        <v>262.35000000000002</v>
      </c>
      <c r="M315" s="355">
        <v>1.0922499999999999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847.8</v>
      </c>
      <c r="D316" s="356">
        <v>852.33333333333337</v>
      </c>
      <c r="E316" s="356">
        <v>838.7166666666667</v>
      </c>
      <c r="F316" s="356">
        <v>829.63333333333333</v>
      </c>
      <c r="G316" s="356">
        <v>816.01666666666665</v>
      </c>
      <c r="H316" s="356">
        <v>861.41666666666674</v>
      </c>
      <c r="I316" s="356">
        <v>875.0333333333333</v>
      </c>
      <c r="J316" s="356">
        <v>884.11666666666679</v>
      </c>
      <c r="K316" s="355">
        <v>865.95</v>
      </c>
      <c r="L316" s="355">
        <v>843.25</v>
      </c>
      <c r="M316" s="355">
        <v>15.340059999999999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1424.7</v>
      </c>
      <c r="D317" s="356">
        <v>1417.9166666666667</v>
      </c>
      <c r="E317" s="356">
        <v>1401.8333333333335</v>
      </c>
      <c r="F317" s="356">
        <v>1378.9666666666667</v>
      </c>
      <c r="G317" s="356">
        <v>1362.8833333333334</v>
      </c>
      <c r="H317" s="356">
        <v>1440.7833333333335</v>
      </c>
      <c r="I317" s="356">
        <v>1456.866666666667</v>
      </c>
      <c r="J317" s="356">
        <v>1479.7333333333336</v>
      </c>
      <c r="K317" s="355">
        <v>1434</v>
      </c>
      <c r="L317" s="355">
        <v>1395.05</v>
      </c>
      <c r="M317" s="355">
        <v>4.9195799999999998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2433.6</v>
      </c>
      <c r="D318" s="356">
        <v>2472.0333333333333</v>
      </c>
      <c r="E318" s="356">
        <v>2376.8166666666666</v>
      </c>
      <c r="F318" s="356">
        <v>2320.0333333333333</v>
      </c>
      <c r="G318" s="356">
        <v>2224.8166666666666</v>
      </c>
      <c r="H318" s="356">
        <v>2528.8166666666666</v>
      </c>
      <c r="I318" s="356">
        <v>2624.0333333333328</v>
      </c>
      <c r="J318" s="356">
        <v>2680.8166666666666</v>
      </c>
      <c r="K318" s="355">
        <v>2567.25</v>
      </c>
      <c r="L318" s="355">
        <v>2415.25</v>
      </c>
      <c r="M318" s="355">
        <v>2.3747099999999999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858.85</v>
      </c>
      <c r="D319" s="356">
        <v>865.13333333333321</v>
      </c>
      <c r="E319" s="356">
        <v>849.01666666666642</v>
      </c>
      <c r="F319" s="356">
        <v>839.18333333333317</v>
      </c>
      <c r="G319" s="356">
        <v>823.06666666666638</v>
      </c>
      <c r="H319" s="356">
        <v>874.96666666666647</v>
      </c>
      <c r="I319" s="356">
        <v>891.08333333333326</v>
      </c>
      <c r="J319" s="356">
        <v>900.91666666666652</v>
      </c>
      <c r="K319" s="355">
        <v>881.25</v>
      </c>
      <c r="L319" s="355">
        <v>855.3</v>
      </c>
      <c r="M319" s="355">
        <v>3.9861599999999999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828.85</v>
      </c>
      <c r="D320" s="356">
        <v>827.6</v>
      </c>
      <c r="E320" s="356">
        <v>818.55000000000007</v>
      </c>
      <c r="F320" s="356">
        <v>808.25</v>
      </c>
      <c r="G320" s="356">
        <v>799.2</v>
      </c>
      <c r="H320" s="356">
        <v>837.90000000000009</v>
      </c>
      <c r="I320" s="356">
        <v>846.95</v>
      </c>
      <c r="J320" s="356">
        <v>857.25000000000011</v>
      </c>
      <c r="K320" s="355">
        <v>836.65</v>
      </c>
      <c r="L320" s="355">
        <v>817.3</v>
      </c>
      <c r="M320" s="355">
        <v>5.1785899999999998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206.05</v>
      </c>
      <c r="D321" s="356">
        <v>204.28333333333333</v>
      </c>
      <c r="E321" s="356">
        <v>201.26666666666665</v>
      </c>
      <c r="F321" s="356">
        <v>196.48333333333332</v>
      </c>
      <c r="G321" s="356">
        <v>193.46666666666664</v>
      </c>
      <c r="H321" s="356">
        <v>209.06666666666666</v>
      </c>
      <c r="I321" s="356">
        <v>212.08333333333337</v>
      </c>
      <c r="J321" s="356">
        <v>216.86666666666667</v>
      </c>
      <c r="K321" s="355">
        <v>207.3</v>
      </c>
      <c r="L321" s="355">
        <v>199.5</v>
      </c>
      <c r="M321" s="355">
        <v>4.7024499999999998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190.1</v>
      </c>
      <c r="D322" s="356">
        <v>190.25</v>
      </c>
      <c r="E322" s="356">
        <v>187.7</v>
      </c>
      <c r="F322" s="356">
        <v>185.29999999999998</v>
      </c>
      <c r="G322" s="356">
        <v>182.74999999999997</v>
      </c>
      <c r="H322" s="356">
        <v>192.65</v>
      </c>
      <c r="I322" s="356">
        <v>195.20000000000002</v>
      </c>
      <c r="J322" s="356">
        <v>197.60000000000002</v>
      </c>
      <c r="K322" s="355">
        <v>192.8</v>
      </c>
      <c r="L322" s="355">
        <v>187.85</v>
      </c>
      <c r="M322" s="355">
        <v>1.5783400000000001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190.3</v>
      </c>
      <c r="D323" s="356">
        <v>191.08333333333334</v>
      </c>
      <c r="E323" s="356">
        <v>184.2166666666667</v>
      </c>
      <c r="F323" s="356">
        <v>178.13333333333335</v>
      </c>
      <c r="G323" s="356">
        <v>171.26666666666671</v>
      </c>
      <c r="H323" s="356">
        <v>197.16666666666669</v>
      </c>
      <c r="I323" s="356">
        <v>204.0333333333333</v>
      </c>
      <c r="J323" s="356">
        <v>210.11666666666667</v>
      </c>
      <c r="K323" s="355">
        <v>197.95</v>
      </c>
      <c r="L323" s="355">
        <v>185</v>
      </c>
      <c r="M323" s="355">
        <v>10.639250000000001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1026.3499999999999</v>
      </c>
      <c r="D324" s="356">
        <v>1047.6499999999999</v>
      </c>
      <c r="E324" s="356">
        <v>989.89999999999964</v>
      </c>
      <c r="F324" s="356">
        <v>953.44999999999982</v>
      </c>
      <c r="G324" s="356">
        <v>895.69999999999959</v>
      </c>
      <c r="H324" s="356">
        <v>1084.0999999999997</v>
      </c>
      <c r="I324" s="356">
        <v>1141.8500000000001</v>
      </c>
      <c r="J324" s="356">
        <v>1178.2999999999997</v>
      </c>
      <c r="K324" s="355">
        <v>1105.4000000000001</v>
      </c>
      <c r="L324" s="355">
        <v>1011.2</v>
      </c>
      <c r="M324" s="355">
        <v>10.54087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3884.5</v>
      </c>
      <c r="D325" s="356">
        <v>3887.3666666666663</v>
      </c>
      <c r="E325" s="356">
        <v>3818.3333333333326</v>
      </c>
      <c r="F325" s="356">
        <v>3752.1666666666661</v>
      </c>
      <c r="G325" s="356">
        <v>3683.1333333333323</v>
      </c>
      <c r="H325" s="356">
        <v>3953.5333333333328</v>
      </c>
      <c r="I325" s="356">
        <v>4022.5666666666666</v>
      </c>
      <c r="J325" s="356">
        <v>4088.7333333333331</v>
      </c>
      <c r="K325" s="355">
        <v>3956.4</v>
      </c>
      <c r="L325" s="355">
        <v>3821.2</v>
      </c>
      <c r="M325" s="355">
        <v>5.2887899999999997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51.55</v>
      </c>
      <c r="D326" s="356">
        <v>52.066666666666663</v>
      </c>
      <c r="E326" s="356">
        <v>50.483333333333327</v>
      </c>
      <c r="F326" s="356">
        <v>49.416666666666664</v>
      </c>
      <c r="G326" s="356">
        <v>47.833333333333329</v>
      </c>
      <c r="H326" s="356">
        <v>53.133333333333326</v>
      </c>
      <c r="I326" s="356">
        <v>54.716666666666669</v>
      </c>
      <c r="J326" s="356">
        <v>55.783333333333324</v>
      </c>
      <c r="K326" s="355">
        <v>53.65</v>
      </c>
      <c r="L326" s="355">
        <v>51</v>
      </c>
      <c r="M326" s="355">
        <v>68.396850000000001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176.55</v>
      </c>
      <c r="D327" s="356">
        <v>176.1</v>
      </c>
      <c r="E327" s="356">
        <v>173.85</v>
      </c>
      <c r="F327" s="356">
        <v>171.15</v>
      </c>
      <c r="G327" s="356">
        <v>168.9</v>
      </c>
      <c r="H327" s="356">
        <v>178.79999999999998</v>
      </c>
      <c r="I327" s="356">
        <v>181.04999999999998</v>
      </c>
      <c r="J327" s="356">
        <v>183.74999999999997</v>
      </c>
      <c r="K327" s="355">
        <v>178.35</v>
      </c>
      <c r="L327" s="355">
        <v>173.4</v>
      </c>
      <c r="M327" s="355">
        <v>1.80843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910.65</v>
      </c>
      <c r="D328" s="356">
        <v>915.9666666666667</v>
      </c>
      <c r="E328" s="356">
        <v>893.28333333333342</v>
      </c>
      <c r="F328" s="356">
        <v>875.91666666666674</v>
      </c>
      <c r="G328" s="356">
        <v>853.23333333333346</v>
      </c>
      <c r="H328" s="356">
        <v>933.33333333333337</v>
      </c>
      <c r="I328" s="356">
        <v>956.01666666666677</v>
      </c>
      <c r="J328" s="356">
        <v>973.38333333333333</v>
      </c>
      <c r="K328" s="355">
        <v>938.65</v>
      </c>
      <c r="L328" s="355">
        <v>898.6</v>
      </c>
      <c r="M328" s="355">
        <v>5.0916499999999996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2981.6</v>
      </c>
      <c r="D329" s="356">
        <v>2993.0333333333333</v>
      </c>
      <c r="E329" s="356">
        <v>2928.5666666666666</v>
      </c>
      <c r="F329" s="356">
        <v>2875.5333333333333</v>
      </c>
      <c r="G329" s="356">
        <v>2811.0666666666666</v>
      </c>
      <c r="H329" s="356">
        <v>3046.0666666666666</v>
      </c>
      <c r="I329" s="356">
        <v>3110.5333333333328</v>
      </c>
      <c r="J329" s="356">
        <v>3163.5666666666666</v>
      </c>
      <c r="K329" s="355">
        <v>3057.5</v>
      </c>
      <c r="L329" s="355">
        <v>2940</v>
      </c>
      <c r="M329" s="355">
        <v>2.3515299999999999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69426.350000000006</v>
      </c>
      <c r="D330" s="356">
        <v>69242.116666666669</v>
      </c>
      <c r="E330" s="356">
        <v>68684.233333333337</v>
      </c>
      <c r="F330" s="356">
        <v>67942.116666666669</v>
      </c>
      <c r="G330" s="356">
        <v>67384.233333333337</v>
      </c>
      <c r="H330" s="356">
        <v>69984.233333333337</v>
      </c>
      <c r="I330" s="356">
        <v>70542.116666666669</v>
      </c>
      <c r="J330" s="356">
        <v>71284.233333333337</v>
      </c>
      <c r="K330" s="355">
        <v>69800</v>
      </c>
      <c r="L330" s="355">
        <v>68500</v>
      </c>
      <c r="M330" s="355">
        <v>0.11669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46.95</v>
      </c>
      <c r="D331" s="356">
        <v>47.116666666666667</v>
      </c>
      <c r="E331" s="356">
        <v>46.083333333333336</v>
      </c>
      <c r="F331" s="356">
        <v>45.216666666666669</v>
      </c>
      <c r="G331" s="356">
        <v>44.183333333333337</v>
      </c>
      <c r="H331" s="356">
        <v>47.983333333333334</v>
      </c>
      <c r="I331" s="356">
        <v>49.016666666666666</v>
      </c>
      <c r="J331" s="356">
        <v>49.883333333333333</v>
      </c>
      <c r="K331" s="355">
        <v>48.15</v>
      </c>
      <c r="L331" s="355">
        <v>46.25</v>
      </c>
      <c r="M331" s="355">
        <v>12.14226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1439.95</v>
      </c>
      <c r="D332" s="356">
        <v>1432.8166666666666</v>
      </c>
      <c r="E332" s="356">
        <v>1417.6333333333332</v>
      </c>
      <c r="F332" s="356">
        <v>1395.3166666666666</v>
      </c>
      <c r="G332" s="356">
        <v>1380.1333333333332</v>
      </c>
      <c r="H332" s="356">
        <v>1455.1333333333332</v>
      </c>
      <c r="I332" s="356">
        <v>1470.3166666666666</v>
      </c>
      <c r="J332" s="356">
        <v>1492.6333333333332</v>
      </c>
      <c r="K332" s="355">
        <v>1448</v>
      </c>
      <c r="L332" s="355">
        <v>1410.5</v>
      </c>
      <c r="M332" s="355">
        <v>4.8114299999999997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328.55</v>
      </c>
      <c r="D333" s="356">
        <v>328.05</v>
      </c>
      <c r="E333" s="356">
        <v>323.65000000000003</v>
      </c>
      <c r="F333" s="356">
        <v>318.75</v>
      </c>
      <c r="G333" s="356">
        <v>314.35000000000002</v>
      </c>
      <c r="H333" s="356">
        <v>332.95000000000005</v>
      </c>
      <c r="I333" s="356">
        <v>337.35</v>
      </c>
      <c r="J333" s="356">
        <v>342.25000000000006</v>
      </c>
      <c r="K333" s="355">
        <v>332.45</v>
      </c>
      <c r="L333" s="355">
        <v>323.14999999999998</v>
      </c>
      <c r="M333" s="355">
        <v>6.8199199999999998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910.7</v>
      </c>
      <c r="D334" s="356">
        <v>910.16666666666663</v>
      </c>
      <c r="E334" s="356">
        <v>901.33333333333326</v>
      </c>
      <c r="F334" s="356">
        <v>891.96666666666658</v>
      </c>
      <c r="G334" s="356">
        <v>883.13333333333321</v>
      </c>
      <c r="H334" s="356">
        <v>919.5333333333333</v>
      </c>
      <c r="I334" s="356">
        <v>928.36666666666656</v>
      </c>
      <c r="J334" s="356">
        <v>937.73333333333335</v>
      </c>
      <c r="K334" s="355">
        <v>919</v>
      </c>
      <c r="L334" s="355">
        <v>900.8</v>
      </c>
      <c r="M334" s="355">
        <v>0.91115000000000002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119.2</v>
      </c>
      <c r="D335" s="356">
        <v>118.31666666666666</v>
      </c>
      <c r="E335" s="356">
        <v>115.18333333333332</v>
      </c>
      <c r="F335" s="356">
        <v>111.16666666666666</v>
      </c>
      <c r="G335" s="356">
        <v>108.03333333333332</v>
      </c>
      <c r="H335" s="356">
        <v>122.33333333333333</v>
      </c>
      <c r="I335" s="356">
        <v>125.46666666666665</v>
      </c>
      <c r="J335" s="356">
        <v>129.48333333333335</v>
      </c>
      <c r="K335" s="355">
        <v>121.45</v>
      </c>
      <c r="L335" s="355">
        <v>114.3</v>
      </c>
      <c r="M335" s="355">
        <v>393.05477999999999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4775.2</v>
      </c>
      <c r="D336" s="356">
        <v>4815.9166666666661</v>
      </c>
      <c r="E336" s="356">
        <v>4714.4333333333325</v>
      </c>
      <c r="F336" s="356">
        <v>4653.6666666666661</v>
      </c>
      <c r="G336" s="356">
        <v>4552.1833333333325</v>
      </c>
      <c r="H336" s="356">
        <v>4876.6833333333325</v>
      </c>
      <c r="I336" s="356">
        <v>4978.1666666666661</v>
      </c>
      <c r="J336" s="356">
        <v>5038.9333333333325</v>
      </c>
      <c r="K336" s="355">
        <v>4917.3999999999996</v>
      </c>
      <c r="L336" s="355">
        <v>4755.1499999999996</v>
      </c>
      <c r="M336" s="355">
        <v>3.5324300000000002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4045.65</v>
      </c>
      <c r="D337" s="356">
        <v>4017.1333333333332</v>
      </c>
      <c r="E337" s="356">
        <v>3958.6666666666665</v>
      </c>
      <c r="F337" s="356">
        <v>3871.6833333333334</v>
      </c>
      <c r="G337" s="356">
        <v>3813.2166666666667</v>
      </c>
      <c r="H337" s="356">
        <v>4104.1166666666668</v>
      </c>
      <c r="I337" s="356">
        <v>4162.5833333333339</v>
      </c>
      <c r="J337" s="356">
        <v>4249.5666666666657</v>
      </c>
      <c r="K337" s="355">
        <v>4075.6</v>
      </c>
      <c r="L337" s="355">
        <v>3930.15</v>
      </c>
      <c r="M337" s="355">
        <v>1.01908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1957.65</v>
      </c>
      <c r="D338" s="356">
        <v>1988.7666666666667</v>
      </c>
      <c r="E338" s="356">
        <v>1908.8833333333332</v>
      </c>
      <c r="F338" s="356">
        <v>1860.1166666666666</v>
      </c>
      <c r="G338" s="356">
        <v>1780.2333333333331</v>
      </c>
      <c r="H338" s="356">
        <v>2037.5333333333333</v>
      </c>
      <c r="I338" s="356">
        <v>2117.416666666667</v>
      </c>
      <c r="J338" s="356">
        <v>2166.1833333333334</v>
      </c>
      <c r="K338" s="355">
        <v>2068.65</v>
      </c>
      <c r="L338" s="355">
        <v>1940</v>
      </c>
      <c r="M338" s="355">
        <v>0.87270000000000003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44.95</v>
      </c>
      <c r="D339" s="356">
        <v>45</v>
      </c>
      <c r="E339" s="356">
        <v>44.3</v>
      </c>
      <c r="F339" s="356">
        <v>43.65</v>
      </c>
      <c r="G339" s="356">
        <v>42.949999999999996</v>
      </c>
      <c r="H339" s="356">
        <v>45.65</v>
      </c>
      <c r="I339" s="356">
        <v>46.35</v>
      </c>
      <c r="J339" s="356">
        <v>47</v>
      </c>
      <c r="K339" s="355">
        <v>45.7</v>
      </c>
      <c r="L339" s="355">
        <v>44.35</v>
      </c>
      <c r="M339" s="355">
        <v>33.209820000000001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72</v>
      </c>
      <c r="D340" s="356">
        <v>72.8</v>
      </c>
      <c r="E340" s="356">
        <v>70.5</v>
      </c>
      <c r="F340" s="356">
        <v>69</v>
      </c>
      <c r="G340" s="356">
        <v>66.7</v>
      </c>
      <c r="H340" s="356">
        <v>74.3</v>
      </c>
      <c r="I340" s="356">
        <v>76.59999999999998</v>
      </c>
      <c r="J340" s="356">
        <v>78.099999999999994</v>
      </c>
      <c r="K340" s="355">
        <v>75.099999999999994</v>
      </c>
      <c r="L340" s="355">
        <v>71.3</v>
      </c>
      <c r="M340" s="355">
        <v>44.071280000000002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563.65</v>
      </c>
      <c r="D341" s="356">
        <v>566.20000000000005</v>
      </c>
      <c r="E341" s="356">
        <v>557.15000000000009</v>
      </c>
      <c r="F341" s="356">
        <v>550.65000000000009</v>
      </c>
      <c r="G341" s="356">
        <v>541.60000000000014</v>
      </c>
      <c r="H341" s="356">
        <v>572.70000000000005</v>
      </c>
      <c r="I341" s="356">
        <v>581.75</v>
      </c>
      <c r="J341" s="356">
        <v>588.25</v>
      </c>
      <c r="K341" s="355">
        <v>575.25</v>
      </c>
      <c r="L341" s="355">
        <v>559.70000000000005</v>
      </c>
      <c r="M341" s="355">
        <v>0.34467999999999999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18087.150000000001</v>
      </c>
      <c r="D342" s="356">
        <v>18097.133333333335</v>
      </c>
      <c r="E342" s="356">
        <v>17980.01666666667</v>
      </c>
      <c r="F342" s="356">
        <v>17872.883333333335</v>
      </c>
      <c r="G342" s="356">
        <v>17755.76666666667</v>
      </c>
      <c r="H342" s="356">
        <v>18204.26666666667</v>
      </c>
      <c r="I342" s="356">
        <v>18321.383333333331</v>
      </c>
      <c r="J342" s="356">
        <v>18428.51666666667</v>
      </c>
      <c r="K342" s="355">
        <v>18214.25</v>
      </c>
      <c r="L342" s="355">
        <v>17990</v>
      </c>
      <c r="M342" s="355">
        <v>0.39384999999999998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83.6</v>
      </c>
      <c r="D343" s="356">
        <v>82.866666666666674</v>
      </c>
      <c r="E343" s="356">
        <v>80.033333333333346</v>
      </c>
      <c r="F343" s="356">
        <v>76.466666666666669</v>
      </c>
      <c r="G343" s="356">
        <v>73.63333333333334</v>
      </c>
      <c r="H343" s="356">
        <v>86.433333333333351</v>
      </c>
      <c r="I343" s="356">
        <v>89.266666666666666</v>
      </c>
      <c r="J343" s="356">
        <v>92.833333333333357</v>
      </c>
      <c r="K343" s="355">
        <v>85.7</v>
      </c>
      <c r="L343" s="355">
        <v>79.3</v>
      </c>
      <c r="M343" s="355">
        <v>8.3954599999999999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53.85</v>
      </c>
      <c r="D344" s="356">
        <v>54.15</v>
      </c>
      <c r="E344" s="356">
        <v>53</v>
      </c>
      <c r="F344" s="356">
        <v>52.15</v>
      </c>
      <c r="G344" s="356">
        <v>51</v>
      </c>
      <c r="H344" s="356">
        <v>55</v>
      </c>
      <c r="I344" s="356">
        <v>56.149999999999991</v>
      </c>
      <c r="J344" s="356">
        <v>57</v>
      </c>
      <c r="K344" s="355">
        <v>55.3</v>
      </c>
      <c r="L344" s="355">
        <v>53.3</v>
      </c>
      <c r="M344" s="355">
        <v>4.8606199999999999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656.95</v>
      </c>
      <c r="D345" s="356">
        <v>657.65</v>
      </c>
      <c r="E345" s="356">
        <v>640.29999999999995</v>
      </c>
      <c r="F345" s="356">
        <v>623.65</v>
      </c>
      <c r="G345" s="356">
        <v>606.29999999999995</v>
      </c>
      <c r="H345" s="356">
        <v>674.3</v>
      </c>
      <c r="I345" s="356">
        <v>691.65000000000009</v>
      </c>
      <c r="J345" s="356">
        <v>708.3</v>
      </c>
      <c r="K345" s="355">
        <v>675</v>
      </c>
      <c r="L345" s="355">
        <v>641</v>
      </c>
      <c r="M345" s="355">
        <v>1.6572499999999999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29.55</v>
      </c>
      <c r="D346" s="356">
        <v>29.7</v>
      </c>
      <c r="E346" s="356">
        <v>29.349999999999998</v>
      </c>
      <c r="F346" s="356">
        <v>29.15</v>
      </c>
      <c r="G346" s="356">
        <v>28.799999999999997</v>
      </c>
      <c r="H346" s="356">
        <v>29.9</v>
      </c>
      <c r="I346" s="356">
        <v>30.25</v>
      </c>
      <c r="J346" s="356">
        <v>30.45</v>
      </c>
      <c r="K346" s="355">
        <v>30.05</v>
      </c>
      <c r="L346" s="355">
        <v>29.5</v>
      </c>
      <c r="M346" s="355">
        <v>36.745699999999999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135.80000000000001</v>
      </c>
      <c r="D347" s="356">
        <v>136.11666666666667</v>
      </c>
      <c r="E347" s="356">
        <v>134.68333333333334</v>
      </c>
      <c r="F347" s="356">
        <v>133.56666666666666</v>
      </c>
      <c r="G347" s="356">
        <v>132.13333333333333</v>
      </c>
      <c r="H347" s="356">
        <v>137.23333333333335</v>
      </c>
      <c r="I347" s="356">
        <v>138.66666666666669</v>
      </c>
      <c r="J347" s="356">
        <v>139.78333333333336</v>
      </c>
      <c r="K347" s="355">
        <v>137.55000000000001</v>
      </c>
      <c r="L347" s="355">
        <v>135</v>
      </c>
      <c r="M347" s="355">
        <v>1.8937999999999999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2291.25</v>
      </c>
      <c r="D348" s="356">
        <v>2291.1666666666665</v>
      </c>
      <c r="E348" s="356">
        <v>2256.333333333333</v>
      </c>
      <c r="F348" s="356">
        <v>2221.4166666666665</v>
      </c>
      <c r="G348" s="356">
        <v>2186.583333333333</v>
      </c>
      <c r="H348" s="356">
        <v>2326.083333333333</v>
      </c>
      <c r="I348" s="356">
        <v>2360.9166666666661</v>
      </c>
      <c r="J348" s="356">
        <v>2395.833333333333</v>
      </c>
      <c r="K348" s="355">
        <v>2326</v>
      </c>
      <c r="L348" s="355">
        <v>2256.25</v>
      </c>
      <c r="M348" s="355">
        <v>2.7029999999999998E-2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72.8</v>
      </c>
      <c r="D349" s="356">
        <v>72.900000000000006</v>
      </c>
      <c r="E349" s="356">
        <v>70.800000000000011</v>
      </c>
      <c r="F349" s="356">
        <v>68.800000000000011</v>
      </c>
      <c r="G349" s="356">
        <v>66.700000000000017</v>
      </c>
      <c r="H349" s="356">
        <v>74.900000000000006</v>
      </c>
      <c r="I349" s="356">
        <v>77</v>
      </c>
      <c r="J349" s="356">
        <v>79</v>
      </c>
      <c r="K349" s="355">
        <v>75</v>
      </c>
      <c r="L349" s="355">
        <v>70.900000000000006</v>
      </c>
      <c r="M349" s="355">
        <v>73.005529999999993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153.4</v>
      </c>
      <c r="D350" s="356">
        <v>153.03333333333333</v>
      </c>
      <c r="E350" s="356">
        <v>150.71666666666667</v>
      </c>
      <c r="F350" s="356">
        <v>148.03333333333333</v>
      </c>
      <c r="G350" s="356">
        <v>145.71666666666667</v>
      </c>
      <c r="H350" s="356">
        <v>155.71666666666667</v>
      </c>
      <c r="I350" s="356">
        <v>158.03333333333333</v>
      </c>
      <c r="J350" s="356">
        <v>160.71666666666667</v>
      </c>
      <c r="K350" s="355">
        <v>155.35</v>
      </c>
      <c r="L350" s="355">
        <v>150.35</v>
      </c>
      <c r="M350" s="355">
        <v>123.26734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222.8</v>
      </c>
      <c r="D351" s="356">
        <v>223.7833333333333</v>
      </c>
      <c r="E351" s="356">
        <v>217.96666666666661</v>
      </c>
      <c r="F351" s="356">
        <v>213.1333333333333</v>
      </c>
      <c r="G351" s="356">
        <v>207.31666666666661</v>
      </c>
      <c r="H351" s="356">
        <v>228.61666666666662</v>
      </c>
      <c r="I351" s="356">
        <v>234.43333333333334</v>
      </c>
      <c r="J351" s="356">
        <v>239.26666666666662</v>
      </c>
      <c r="K351" s="355">
        <v>229.6</v>
      </c>
      <c r="L351" s="355">
        <v>218.95</v>
      </c>
      <c r="M351" s="355">
        <v>4.8581399999999997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135</v>
      </c>
      <c r="D352" s="356">
        <v>134.48333333333332</v>
      </c>
      <c r="E352" s="356">
        <v>133.31666666666663</v>
      </c>
      <c r="F352" s="356">
        <v>131.63333333333333</v>
      </c>
      <c r="G352" s="356">
        <v>130.46666666666664</v>
      </c>
      <c r="H352" s="356">
        <v>136.16666666666663</v>
      </c>
      <c r="I352" s="356">
        <v>137.33333333333331</v>
      </c>
      <c r="J352" s="356">
        <v>139.01666666666662</v>
      </c>
      <c r="K352" s="355">
        <v>135.65</v>
      </c>
      <c r="L352" s="355">
        <v>132.80000000000001</v>
      </c>
      <c r="M352" s="355">
        <v>87.216309999999993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909.75</v>
      </c>
      <c r="D353" s="356">
        <v>912.16666666666663</v>
      </c>
      <c r="E353" s="356">
        <v>895.63333333333321</v>
      </c>
      <c r="F353" s="356">
        <v>881.51666666666654</v>
      </c>
      <c r="G353" s="356">
        <v>864.98333333333312</v>
      </c>
      <c r="H353" s="356">
        <v>926.2833333333333</v>
      </c>
      <c r="I353" s="356">
        <v>942.81666666666683</v>
      </c>
      <c r="J353" s="356">
        <v>956.93333333333339</v>
      </c>
      <c r="K353" s="355">
        <v>928.7</v>
      </c>
      <c r="L353" s="355">
        <v>898.05</v>
      </c>
      <c r="M353" s="355">
        <v>5.9229000000000003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3587.75</v>
      </c>
      <c r="D354" s="356">
        <v>3574.25</v>
      </c>
      <c r="E354" s="356">
        <v>3524.5</v>
      </c>
      <c r="F354" s="356">
        <v>3461.25</v>
      </c>
      <c r="G354" s="356">
        <v>3411.5</v>
      </c>
      <c r="H354" s="356">
        <v>3637.5</v>
      </c>
      <c r="I354" s="356">
        <v>3687.25</v>
      </c>
      <c r="J354" s="356">
        <v>3750.5</v>
      </c>
      <c r="K354" s="355">
        <v>3624</v>
      </c>
      <c r="L354" s="355">
        <v>3511</v>
      </c>
      <c r="M354" s="355">
        <v>0.98168999999999995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230.05</v>
      </c>
      <c r="D355" s="356">
        <v>228.78333333333333</v>
      </c>
      <c r="E355" s="356">
        <v>222.81666666666666</v>
      </c>
      <c r="F355" s="356">
        <v>215.58333333333334</v>
      </c>
      <c r="G355" s="356">
        <v>209.61666666666667</v>
      </c>
      <c r="H355" s="356">
        <v>236.01666666666665</v>
      </c>
      <c r="I355" s="356">
        <v>241.98333333333329</v>
      </c>
      <c r="J355" s="356">
        <v>249.21666666666664</v>
      </c>
      <c r="K355" s="355">
        <v>234.75</v>
      </c>
      <c r="L355" s="355">
        <v>221.55</v>
      </c>
      <c r="M355" s="355">
        <v>9.6968599999999991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166.95</v>
      </c>
      <c r="D356" s="356">
        <v>168.81666666666666</v>
      </c>
      <c r="E356" s="356">
        <v>164.63333333333333</v>
      </c>
      <c r="F356" s="356">
        <v>162.31666666666666</v>
      </c>
      <c r="G356" s="356">
        <v>158.13333333333333</v>
      </c>
      <c r="H356" s="356">
        <v>171.13333333333333</v>
      </c>
      <c r="I356" s="356">
        <v>175.31666666666666</v>
      </c>
      <c r="J356" s="356">
        <v>177.63333333333333</v>
      </c>
      <c r="K356" s="355">
        <v>173</v>
      </c>
      <c r="L356" s="355">
        <v>166.5</v>
      </c>
      <c r="M356" s="355">
        <v>132.31599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334.9</v>
      </c>
      <c r="D357" s="356">
        <v>334.31666666666666</v>
      </c>
      <c r="E357" s="356">
        <v>331.63333333333333</v>
      </c>
      <c r="F357" s="356">
        <v>328.36666666666667</v>
      </c>
      <c r="G357" s="356">
        <v>325.68333333333334</v>
      </c>
      <c r="H357" s="356">
        <v>337.58333333333331</v>
      </c>
      <c r="I357" s="356">
        <v>340.26666666666659</v>
      </c>
      <c r="J357" s="356">
        <v>343.5333333333333</v>
      </c>
      <c r="K357" s="355">
        <v>337</v>
      </c>
      <c r="L357" s="355">
        <v>331.05</v>
      </c>
      <c r="M357" s="355">
        <v>1.12618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40884.199999999997</v>
      </c>
      <c r="D358" s="356">
        <v>40903.599999999999</v>
      </c>
      <c r="E358" s="356">
        <v>40380.6</v>
      </c>
      <c r="F358" s="356">
        <v>39877</v>
      </c>
      <c r="G358" s="356">
        <v>39354</v>
      </c>
      <c r="H358" s="356">
        <v>41407.199999999997</v>
      </c>
      <c r="I358" s="356">
        <v>41930.199999999997</v>
      </c>
      <c r="J358" s="356">
        <v>42433.799999999996</v>
      </c>
      <c r="K358" s="355">
        <v>41426.6</v>
      </c>
      <c r="L358" s="355">
        <v>40400</v>
      </c>
      <c r="M358" s="355">
        <v>0.31879000000000002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2437.35</v>
      </c>
      <c r="D359" s="356">
        <v>2435.6833333333329</v>
      </c>
      <c r="E359" s="356">
        <v>2397.6666666666661</v>
      </c>
      <c r="F359" s="356">
        <v>2357.9833333333331</v>
      </c>
      <c r="G359" s="356">
        <v>2319.9666666666662</v>
      </c>
      <c r="H359" s="356">
        <v>2475.3666666666659</v>
      </c>
      <c r="I359" s="356">
        <v>2513.3833333333332</v>
      </c>
      <c r="J359" s="356">
        <v>2553.0666666666657</v>
      </c>
      <c r="K359" s="355">
        <v>2473.6999999999998</v>
      </c>
      <c r="L359" s="355">
        <v>2396</v>
      </c>
      <c r="M359" s="355">
        <v>2.7147399999999999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4163.3999999999996</v>
      </c>
      <c r="D360" s="356">
        <v>4192.4666666666662</v>
      </c>
      <c r="E360" s="356">
        <v>4110.9333333333325</v>
      </c>
      <c r="F360" s="356">
        <v>4058.4666666666662</v>
      </c>
      <c r="G360" s="356">
        <v>3976.9333333333325</v>
      </c>
      <c r="H360" s="356">
        <v>4244.9333333333325</v>
      </c>
      <c r="I360" s="356">
        <v>4326.4666666666672</v>
      </c>
      <c r="J360" s="356">
        <v>4378.9333333333325</v>
      </c>
      <c r="K360" s="355">
        <v>4274</v>
      </c>
      <c r="L360" s="355">
        <v>4140</v>
      </c>
      <c r="M360" s="355">
        <v>1.2600100000000001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216.45</v>
      </c>
      <c r="D361" s="356">
        <v>215.85</v>
      </c>
      <c r="E361" s="356">
        <v>213.2</v>
      </c>
      <c r="F361" s="356">
        <v>209.95</v>
      </c>
      <c r="G361" s="356">
        <v>207.29999999999998</v>
      </c>
      <c r="H361" s="356">
        <v>219.1</v>
      </c>
      <c r="I361" s="356">
        <v>221.75000000000003</v>
      </c>
      <c r="J361" s="356">
        <v>225</v>
      </c>
      <c r="K361" s="355">
        <v>218.5</v>
      </c>
      <c r="L361" s="355">
        <v>212.6</v>
      </c>
      <c r="M361" s="355">
        <v>69.355990000000006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118.1</v>
      </c>
      <c r="D362" s="356">
        <v>118.53333333333335</v>
      </c>
      <c r="E362" s="356">
        <v>116.36666666666669</v>
      </c>
      <c r="F362" s="356">
        <v>114.63333333333334</v>
      </c>
      <c r="G362" s="356">
        <v>112.46666666666668</v>
      </c>
      <c r="H362" s="356">
        <v>120.26666666666669</v>
      </c>
      <c r="I362" s="356">
        <v>122.43333333333335</v>
      </c>
      <c r="J362" s="356">
        <v>124.1666666666667</v>
      </c>
      <c r="K362" s="355">
        <v>120.7</v>
      </c>
      <c r="L362" s="355">
        <v>116.8</v>
      </c>
      <c r="M362" s="355">
        <v>100.81872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4537.5</v>
      </c>
      <c r="D363" s="356">
        <v>4502.5</v>
      </c>
      <c r="E363" s="356">
        <v>4415</v>
      </c>
      <c r="F363" s="356">
        <v>4292.5</v>
      </c>
      <c r="G363" s="356">
        <v>4205</v>
      </c>
      <c r="H363" s="356">
        <v>4625</v>
      </c>
      <c r="I363" s="356">
        <v>4712.5</v>
      </c>
      <c r="J363" s="356">
        <v>4835</v>
      </c>
      <c r="K363" s="355">
        <v>4590</v>
      </c>
      <c r="L363" s="355">
        <v>4380</v>
      </c>
      <c r="M363" s="355">
        <v>1.13429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15216.1</v>
      </c>
      <c r="D364" s="356">
        <v>15155.383333333331</v>
      </c>
      <c r="E364" s="356">
        <v>15010.766666666663</v>
      </c>
      <c r="F364" s="356">
        <v>14805.433333333331</v>
      </c>
      <c r="G364" s="356">
        <v>14660.816666666662</v>
      </c>
      <c r="H364" s="356">
        <v>15360.716666666664</v>
      </c>
      <c r="I364" s="356">
        <v>15505.333333333332</v>
      </c>
      <c r="J364" s="356">
        <v>15710.666666666664</v>
      </c>
      <c r="K364" s="355">
        <v>15300</v>
      </c>
      <c r="L364" s="355">
        <v>14950.05</v>
      </c>
      <c r="M364" s="355">
        <v>0.16683999999999999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5024.3</v>
      </c>
      <c r="D365" s="356">
        <v>5041.1833333333334</v>
      </c>
      <c r="E365" s="356">
        <v>4995.166666666667</v>
      </c>
      <c r="F365" s="356">
        <v>4966.0333333333338</v>
      </c>
      <c r="G365" s="356">
        <v>4920.0166666666673</v>
      </c>
      <c r="H365" s="356">
        <v>5070.3166666666666</v>
      </c>
      <c r="I365" s="356">
        <v>5116.333333333333</v>
      </c>
      <c r="J365" s="356">
        <v>5145.4666666666662</v>
      </c>
      <c r="K365" s="355">
        <v>5087.2</v>
      </c>
      <c r="L365" s="355">
        <v>5012.05</v>
      </c>
      <c r="M365" s="355">
        <v>0.11147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942.9</v>
      </c>
      <c r="D367" s="356">
        <v>961.2166666666667</v>
      </c>
      <c r="E367" s="356">
        <v>917.93333333333339</v>
      </c>
      <c r="F367" s="356">
        <v>892.9666666666667</v>
      </c>
      <c r="G367" s="356">
        <v>849.68333333333339</v>
      </c>
      <c r="H367" s="356">
        <v>986.18333333333339</v>
      </c>
      <c r="I367" s="356">
        <v>1029.4666666666667</v>
      </c>
      <c r="J367" s="356">
        <v>1054.4333333333334</v>
      </c>
      <c r="K367" s="355">
        <v>1004.5</v>
      </c>
      <c r="L367" s="355">
        <v>936.25</v>
      </c>
      <c r="M367" s="355">
        <v>1.8186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2415.35</v>
      </c>
      <c r="D368" s="356">
        <v>2421.2333333333331</v>
      </c>
      <c r="E368" s="356">
        <v>2396.6666666666661</v>
      </c>
      <c r="F368" s="356">
        <v>2377.9833333333331</v>
      </c>
      <c r="G368" s="356">
        <v>2353.4166666666661</v>
      </c>
      <c r="H368" s="356">
        <v>2439.9166666666661</v>
      </c>
      <c r="I368" s="356">
        <v>2464.4833333333327</v>
      </c>
      <c r="J368" s="356">
        <v>2483.1666666666661</v>
      </c>
      <c r="K368" s="355">
        <v>2445.8000000000002</v>
      </c>
      <c r="L368" s="355">
        <v>2402.5500000000002</v>
      </c>
      <c r="M368" s="355">
        <v>5.4763000000000002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2664</v>
      </c>
      <c r="D369" s="356">
        <v>2644.9833333333331</v>
      </c>
      <c r="E369" s="356">
        <v>2605.5666666666662</v>
      </c>
      <c r="F369" s="356">
        <v>2547.1333333333332</v>
      </c>
      <c r="G369" s="356">
        <v>2507.7166666666662</v>
      </c>
      <c r="H369" s="356">
        <v>2703.4166666666661</v>
      </c>
      <c r="I369" s="356">
        <v>2742.833333333333</v>
      </c>
      <c r="J369" s="356">
        <v>2801.266666666666</v>
      </c>
      <c r="K369" s="355">
        <v>2684.4</v>
      </c>
      <c r="L369" s="355">
        <v>2586.5500000000002</v>
      </c>
      <c r="M369" s="355">
        <v>4.3162500000000001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42</v>
      </c>
      <c r="D370" s="356">
        <v>41.583333333333336</v>
      </c>
      <c r="E370" s="356">
        <v>40.966666666666669</v>
      </c>
      <c r="F370" s="356">
        <v>39.93333333333333</v>
      </c>
      <c r="G370" s="356">
        <v>39.316666666666663</v>
      </c>
      <c r="H370" s="356">
        <v>42.616666666666674</v>
      </c>
      <c r="I370" s="356">
        <v>43.233333333333334</v>
      </c>
      <c r="J370" s="356">
        <v>44.26666666666668</v>
      </c>
      <c r="K370" s="355">
        <v>42.2</v>
      </c>
      <c r="L370" s="355">
        <v>40.549999999999997</v>
      </c>
      <c r="M370" s="355">
        <v>828.98919999999998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420.75</v>
      </c>
      <c r="D371" s="356">
        <v>423.84999999999997</v>
      </c>
      <c r="E371" s="356">
        <v>412.39999999999992</v>
      </c>
      <c r="F371" s="356">
        <v>404.04999999999995</v>
      </c>
      <c r="G371" s="356">
        <v>392.59999999999991</v>
      </c>
      <c r="H371" s="356">
        <v>432.19999999999993</v>
      </c>
      <c r="I371" s="356">
        <v>443.65</v>
      </c>
      <c r="J371" s="356">
        <v>451.99999999999994</v>
      </c>
      <c r="K371" s="355">
        <v>435.3</v>
      </c>
      <c r="L371" s="355">
        <v>415.5</v>
      </c>
      <c r="M371" s="355">
        <v>1.7892999999999999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292.7</v>
      </c>
      <c r="D372" s="356">
        <v>294.86666666666662</v>
      </c>
      <c r="E372" s="356">
        <v>287.03333333333325</v>
      </c>
      <c r="F372" s="356">
        <v>281.36666666666662</v>
      </c>
      <c r="G372" s="356">
        <v>273.53333333333325</v>
      </c>
      <c r="H372" s="356">
        <v>300.53333333333325</v>
      </c>
      <c r="I372" s="356">
        <v>308.36666666666662</v>
      </c>
      <c r="J372" s="356">
        <v>314.03333333333325</v>
      </c>
      <c r="K372" s="355">
        <v>302.7</v>
      </c>
      <c r="L372" s="355">
        <v>289.2</v>
      </c>
      <c r="M372" s="355">
        <v>2.21279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2368.75</v>
      </c>
      <c r="D373" s="356">
        <v>2375.5833333333335</v>
      </c>
      <c r="E373" s="356">
        <v>2316.166666666667</v>
      </c>
      <c r="F373" s="356">
        <v>2263.5833333333335</v>
      </c>
      <c r="G373" s="356">
        <v>2204.166666666667</v>
      </c>
      <c r="H373" s="356">
        <v>2428.166666666667</v>
      </c>
      <c r="I373" s="356">
        <v>2487.5833333333339</v>
      </c>
      <c r="J373" s="356">
        <v>2540.166666666667</v>
      </c>
      <c r="K373" s="355">
        <v>2435</v>
      </c>
      <c r="L373" s="355">
        <v>2323</v>
      </c>
      <c r="M373" s="355">
        <v>3.4270700000000001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764.3</v>
      </c>
      <c r="D374" s="356">
        <v>778.65</v>
      </c>
      <c r="E374" s="356">
        <v>722.69999999999993</v>
      </c>
      <c r="F374" s="356">
        <v>681.09999999999991</v>
      </c>
      <c r="G374" s="356">
        <v>625.14999999999986</v>
      </c>
      <c r="H374" s="356">
        <v>820.25</v>
      </c>
      <c r="I374" s="356">
        <v>876.2</v>
      </c>
      <c r="J374" s="356">
        <v>917.80000000000007</v>
      </c>
      <c r="K374" s="355">
        <v>834.6</v>
      </c>
      <c r="L374" s="355">
        <v>737.05</v>
      </c>
      <c r="M374" s="355">
        <v>2.7040299999999999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1997.45</v>
      </c>
      <c r="D375" s="356">
        <v>1991.8166666666666</v>
      </c>
      <c r="E375" s="356">
        <v>1937.6333333333332</v>
      </c>
      <c r="F375" s="356">
        <v>1877.8166666666666</v>
      </c>
      <c r="G375" s="356">
        <v>1823.6333333333332</v>
      </c>
      <c r="H375" s="356">
        <v>2051.6333333333332</v>
      </c>
      <c r="I375" s="356">
        <v>2105.8166666666666</v>
      </c>
      <c r="J375" s="356">
        <v>2165.6333333333332</v>
      </c>
      <c r="K375" s="355">
        <v>2046</v>
      </c>
      <c r="L375" s="355">
        <v>1932</v>
      </c>
      <c r="M375" s="355">
        <v>5.56846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247.1</v>
      </c>
      <c r="D376" s="356">
        <v>250</v>
      </c>
      <c r="E376" s="356">
        <v>242.60000000000002</v>
      </c>
      <c r="F376" s="356">
        <v>238.10000000000002</v>
      </c>
      <c r="G376" s="356">
        <v>230.70000000000005</v>
      </c>
      <c r="H376" s="356">
        <v>254.5</v>
      </c>
      <c r="I376" s="356">
        <v>261.89999999999998</v>
      </c>
      <c r="J376" s="356">
        <v>266.39999999999998</v>
      </c>
      <c r="K376" s="355">
        <v>257.39999999999998</v>
      </c>
      <c r="L376" s="355">
        <v>245.5</v>
      </c>
      <c r="M376" s="355">
        <v>38.509639999999997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210.05</v>
      </c>
      <c r="D377" s="356">
        <v>211.31666666666669</v>
      </c>
      <c r="E377" s="356">
        <v>207.23333333333338</v>
      </c>
      <c r="F377" s="356">
        <v>204.41666666666669</v>
      </c>
      <c r="G377" s="356">
        <v>200.33333333333337</v>
      </c>
      <c r="H377" s="356">
        <v>214.13333333333338</v>
      </c>
      <c r="I377" s="356">
        <v>218.2166666666667</v>
      </c>
      <c r="J377" s="356">
        <v>221.03333333333339</v>
      </c>
      <c r="K377" s="355">
        <v>215.4</v>
      </c>
      <c r="L377" s="355">
        <v>208.5</v>
      </c>
      <c r="M377" s="355">
        <v>68.056780000000003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3111.65</v>
      </c>
      <c r="D378" s="356">
        <v>3101.4666666666667</v>
      </c>
      <c r="E378" s="356">
        <v>3030.1833333333334</v>
      </c>
      <c r="F378" s="356">
        <v>2948.7166666666667</v>
      </c>
      <c r="G378" s="356">
        <v>2877.4333333333334</v>
      </c>
      <c r="H378" s="356">
        <v>3182.9333333333334</v>
      </c>
      <c r="I378" s="356">
        <v>3254.2166666666672</v>
      </c>
      <c r="J378" s="356">
        <v>3335.6833333333334</v>
      </c>
      <c r="K378" s="355">
        <v>3172.75</v>
      </c>
      <c r="L378" s="355">
        <v>3020</v>
      </c>
      <c r="M378" s="355">
        <v>0.41199999999999998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411.95</v>
      </c>
      <c r="D379" s="356">
        <v>414.25</v>
      </c>
      <c r="E379" s="356">
        <v>398.7</v>
      </c>
      <c r="F379" s="356">
        <v>385.45</v>
      </c>
      <c r="G379" s="356">
        <v>369.9</v>
      </c>
      <c r="H379" s="356">
        <v>427.5</v>
      </c>
      <c r="I379" s="356">
        <v>443.04999999999995</v>
      </c>
      <c r="J379" s="356">
        <v>456.3</v>
      </c>
      <c r="K379" s="355">
        <v>429.8</v>
      </c>
      <c r="L379" s="355">
        <v>401</v>
      </c>
      <c r="M379" s="355">
        <v>7.7144399999999997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459.55</v>
      </c>
      <c r="D380" s="356">
        <v>460.56666666666666</v>
      </c>
      <c r="E380" s="356">
        <v>454.48333333333335</v>
      </c>
      <c r="F380" s="356">
        <v>449.41666666666669</v>
      </c>
      <c r="G380" s="356">
        <v>443.33333333333337</v>
      </c>
      <c r="H380" s="356">
        <v>465.63333333333333</v>
      </c>
      <c r="I380" s="356">
        <v>471.7166666666667</v>
      </c>
      <c r="J380" s="356">
        <v>476.7833333333333</v>
      </c>
      <c r="K380" s="355">
        <v>466.65</v>
      </c>
      <c r="L380" s="355">
        <v>455.5</v>
      </c>
      <c r="M380" s="355">
        <v>4.9046200000000004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695.3</v>
      </c>
      <c r="D381" s="356">
        <v>700.38333333333333</v>
      </c>
      <c r="E381" s="356">
        <v>686.91666666666663</v>
      </c>
      <c r="F381" s="356">
        <v>678.5333333333333</v>
      </c>
      <c r="G381" s="356">
        <v>665.06666666666661</v>
      </c>
      <c r="H381" s="356">
        <v>708.76666666666665</v>
      </c>
      <c r="I381" s="356">
        <v>722.23333333333335</v>
      </c>
      <c r="J381" s="356">
        <v>730.61666666666667</v>
      </c>
      <c r="K381" s="355">
        <v>713.85</v>
      </c>
      <c r="L381" s="355">
        <v>692</v>
      </c>
      <c r="M381" s="355">
        <v>1.8089500000000001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128.15</v>
      </c>
      <c r="D382" s="356">
        <v>129.70000000000002</v>
      </c>
      <c r="E382" s="356">
        <v>124.55000000000004</v>
      </c>
      <c r="F382" s="356">
        <v>120.95000000000002</v>
      </c>
      <c r="G382" s="356">
        <v>115.80000000000004</v>
      </c>
      <c r="H382" s="356">
        <v>133.30000000000004</v>
      </c>
      <c r="I382" s="356">
        <v>138.45000000000002</v>
      </c>
      <c r="J382" s="356">
        <v>142.05000000000004</v>
      </c>
      <c r="K382" s="355">
        <v>134.85</v>
      </c>
      <c r="L382" s="355">
        <v>126.1</v>
      </c>
      <c r="M382" s="355">
        <v>4.9498300000000004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1618.15</v>
      </c>
      <c r="D383" s="356">
        <v>1612.5</v>
      </c>
      <c r="E383" s="356">
        <v>1593.65</v>
      </c>
      <c r="F383" s="356">
        <v>1569.15</v>
      </c>
      <c r="G383" s="356">
        <v>1550.3000000000002</v>
      </c>
      <c r="H383" s="356">
        <v>1637</v>
      </c>
      <c r="I383" s="356">
        <v>1655.85</v>
      </c>
      <c r="J383" s="356">
        <v>1680.35</v>
      </c>
      <c r="K383" s="355">
        <v>1631.35</v>
      </c>
      <c r="L383" s="355">
        <v>1588</v>
      </c>
      <c r="M383" s="355">
        <v>7.95181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725</v>
      </c>
      <c r="D384" s="356">
        <v>726.4</v>
      </c>
      <c r="E384" s="356">
        <v>712.8</v>
      </c>
      <c r="F384" s="356">
        <v>700.6</v>
      </c>
      <c r="G384" s="356">
        <v>687</v>
      </c>
      <c r="H384" s="356">
        <v>738.59999999999991</v>
      </c>
      <c r="I384" s="356">
        <v>752.2</v>
      </c>
      <c r="J384" s="356">
        <v>764.39999999999986</v>
      </c>
      <c r="K384" s="355">
        <v>740</v>
      </c>
      <c r="L384" s="355">
        <v>714.2</v>
      </c>
      <c r="M384" s="355">
        <v>1.83796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890.4</v>
      </c>
      <c r="D385" s="356">
        <v>914.15</v>
      </c>
      <c r="E385" s="356">
        <v>857.34999999999991</v>
      </c>
      <c r="F385" s="356">
        <v>824.3</v>
      </c>
      <c r="G385" s="356">
        <v>767.49999999999989</v>
      </c>
      <c r="H385" s="356">
        <v>947.19999999999993</v>
      </c>
      <c r="I385" s="356">
        <v>1003.9999999999999</v>
      </c>
      <c r="J385" s="356">
        <v>1037.05</v>
      </c>
      <c r="K385" s="355">
        <v>970.95</v>
      </c>
      <c r="L385" s="355">
        <v>881.1</v>
      </c>
      <c r="M385" s="355">
        <v>13.10097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111.6</v>
      </c>
      <c r="D386" s="356">
        <v>111.95</v>
      </c>
      <c r="E386" s="356">
        <v>110.4</v>
      </c>
      <c r="F386" s="356">
        <v>109.2</v>
      </c>
      <c r="G386" s="356">
        <v>107.65</v>
      </c>
      <c r="H386" s="356">
        <v>113.15</v>
      </c>
      <c r="I386" s="356">
        <v>114.69999999999999</v>
      </c>
      <c r="J386" s="356">
        <v>115.9</v>
      </c>
      <c r="K386" s="355">
        <v>113.5</v>
      </c>
      <c r="L386" s="355">
        <v>110.75</v>
      </c>
      <c r="M386" s="355">
        <v>5.7809299999999997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226.2</v>
      </c>
      <c r="D387" s="356">
        <v>224.36666666666667</v>
      </c>
      <c r="E387" s="356">
        <v>217.93333333333334</v>
      </c>
      <c r="F387" s="356">
        <v>209.66666666666666</v>
      </c>
      <c r="G387" s="356">
        <v>203.23333333333332</v>
      </c>
      <c r="H387" s="356">
        <v>232.63333333333335</v>
      </c>
      <c r="I387" s="356">
        <v>239.06666666666669</v>
      </c>
      <c r="J387" s="356">
        <v>247.33333333333337</v>
      </c>
      <c r="K387" s="355">
        <v>230.8</v>
      </c>
      <c r="L387" s="355">
        <v>216.1</v>
      </c>
      <c r="M387" s="355">
        <v>22.21002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833.2</v>
      </c>
      <c r="D388" s="356">
        <v>821.56666666666661</v>
      </c>
      <c r="E388" s="356">
        <v>804.18333333333317</v>
      </c>
      <c r="F388" s="356">
        <v>775.16666666666652</v>
      </c>
      <c r="G388" s="356">
        <v>757.78333333333308</v>
      </c>
      <c r="H388" s="356">
        <v>850.58333333333326</v>
      </c>
      <c r="I388" s="356">
        <v>867.9666666666667</v>
      </c>
      <c r="J388" s="356">
        <v>896.98333333333335</v>
      </c>
      <c r="K388" s="355">
        <v>838.95</v>
      </c>
      <c r="L388" s="355">
        <v>792.55</v>
      </c>
      <c r="M388" s="355">
        <v>2.64757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249.8</v>
      </c>
      <c r="D389" s="356">
        <v>251.26666666666665</v>
      </c>
      <c r="E389" s="356">
        <v>247.5333333333333</v>
      </c>
      <c r="F389" s="356">
        <v>245.26666666666665</v>
      </c>
      <c r="G389" s="356">
        <v>241.5333333333333</v>
      </c>
      <c r="H389" s="356">
        <v>253.5333333333333</v>
      </c>
      <c r="I389" s="356">
        <v>257.26666666666665</v>
      </c>
      <c r="J389" s="356">
        <v>259.5333333333333</v>
      </c>
      <c r="K389" s="355">
        <v>255</v>
      </c>
      <c r="L389" s="355">
        <v>249</v>
      </c>
      <c r="M389" s="355">
        <v>2.23976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877.35</v>
      </c>
      <c r="D390" s="356">
        <v>875.7833333333333</v>
      </c>
      <c r="E390" s="356">
        <v>861.56666666666661</v>
      </c>
      <c r="F390" s="356">
        <v>845.7833333333333</v>
      </c>
      <c r="G390" s="356">
        <v>831.56666666666661</v>
      </c>
      <c r="H390" s="356">
        <v>891.56666666666661</v>
      </c>
      <c r="I390" s="356">
        <v>905.7833333333333</v>
      </c>
      <c r="J390" s="356">
        <v>921.56666666666661</v>
      </c>
      <c r="K390" s="355">
        <v>890</v>
      </c>
      <c r="L390" s="355">
        <v>860</v>
      </c>
      <c r="M390" s="355">
        <v>2.1021899999999998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2184.9499999999998</v>
      </c>
      <c r="D391" s="356">
        <v>2156.7833333333333</v>
      </c>
      <c r="E391" s="356">
        <v>2112.5666666666666</v>
      </c>
      <c r="F391" s="356">
        <v>2040.1833333333334</v>
      </c>
      <c r="G391" s="356">
        <v>1995.9666666666667</v>
      </c>
      <c r="H391" s="356">
        <v>2229.1666666666665</v>
      </c>
      <c r="I391" s="356">
        <v>2273.3833333333328</v>
      </c>
      <c r="J391" s="356">
        <v>2345.7666666666664</v>
      </c>
      <c r="K391" s="355">
        <v>2201</v>
      </c>
      <c r="L391" s="355">
        <v>2084.4</v>
      </c>
      <c r="M391" s="355">
        <v>0.17147000000000001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144.65</v>
      </c>
      <c r="D392" s="356">
        <v>143.96666666666667</v>
      </c>
      <c r="E392" s="356">
        <v>140.28333333333333</v>
      </c>
      <c r="F392" s="356">
        <v>135.91666666666666</v>
      </c>
      <c r="G392" s="356">
        <v>132.23333333333332</v>
      </c>
      <c r="H392" s="356">
        <v>148.33333333333334</v>
      </c>
      <c r="I392" s="356">
        <v>152.01666666666668</v>
      </c>
      <c r="J392" s="356">
        <v>156.38333333333335</v>
      </c>
      <c r="K392" s="355">
        <v>147.65</v>
      </c>
      <c r="L392" s="355">
        <v>139.6</v>
      </c>
      <c r="M392" s="355">
        <v>156.89705000000001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76.900000000000006</v>
      </c>
      <c r="D393" s="356">
        <v>76.966666666666669</v>
      </c>
      <c r="E393" s="356">
        <v>75.333333333333343</v>
      </c>
      <c r="F393" s="356">
        <v>73.76666666666668</v>
      </c>
      <c r="G393" s="356">
        <v>72.133333333333354</v>
      </c>
      <c r="H393" s="356">
        <v>78.533333333333331</v>
      </c>
      <c r="I393" s="356">
        <v>80.166666666666657</v>
      </c>
      <c r="J393" s="356">
        <v>81.73333333333332</v>
      </c>
      <c r="K393" s="355">
        <v>78.599999999999994</v>
      </c>
      <c r="L393" s="355">
        <v>75.400000000000006</v>
      </c>
      <c r="M393" s="355">
        <v>30.638339999999999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135.30000000000001</v>
      </c>
      <c r="D394" s="356">
        <v>135.43333333333331</v>
      </c>
      <c r="E394" s="356">
        <v>133.26666666666662</v>
      </c>
      <c r="F394" s="356">
        <v>131.23333333333332</v>
      </c>
      <c r="G394" s="356">
        <v>129.06666666666663</v>
      </c>
      <c r="H394" s="356">
        <v>137.46666666666661</v>
      </c>
      <c r="I394" s="356">
        <v>139.6333333333333</v>
      </c>
      <c r="J394" s="356">
        <v>141.6666666666666</v>
      </c>
      <c r="K394" s="355">
        <v>137.6</v>
      </c>
      <c r="L394" s="355">
        <v>133.4</v>
      </c>
      <c r="M394" s="355">
        <v>63.733930000000001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159.69999999999999</v>
      </c>
      <c r="D395" s="356">
        <v>160.19999999999999</v>
      </c>
      <c r="E395" s="356">
        <v>154.54999999999998</v>
      </c>
      <c r="F395" s="356">
        <v>149.4</v>
      </c>
      <c r="G395" s="356">
        <v>143.75</v>
      </c>
      <c r="H395" s="356">
        <v>165.34999999999997</v>
      </c>
      <c r="I395" s="356">
        <v>170.99999999999994</v>
      </c>
      <c r="J395" s="356">
        <v>176.14999999999995</v>
      </c>
      <c r="K395" s="355">
        <v>165.85</v>
      </c>
      <c r="L395" s="355">
        <v>155.05000000000001</v>
      </c>
      <c r="M395" s="355">
        <v>23.697399999999998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1305.45</v>
      </c>
      <c r="D396" s="356">
        <v>1301.8166666666666</v>
      </c>
      <c r="E396" s="356">
        <v>1288.6333333333332</v>
      </c>
      <c r="F396" s="356">
        <v>1271.8166666666666</v>
      </c>
      <c r="G396" s="356">
        <v>1258.6333333333332</v>
      </c>
      <c r="H396" s="356">
        <v>1318.6333333333332</v>
      </c>
      <c r="I396" s="356">
        <v>1331.8166666666666</v>
      </c>
      <c r="J396" s="356">
        <v>1348.6333333333332</v>
      </c>
      <c r="K396" s="355">
        <v>1315</v>
      </c>
      <c r="L396" s="355">
        <v>1285</v>
      </c>
      <c r="M396" s="355">
        <v>9.9170499999999997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2356.0500000000002</v>
      </c>
      <c r="D397" s="356">
        <v>2342.0166666666669</v>
      </c>
      <c r="E397" s="356">
        <v>2324.0333333333338</v>
      </c>
      <c r="F397" s="356">
        <v>2292.0166666666669</v>
      </c>
      <c r="G397" s="356">
        <v>2274.0333333333338</v>
      </c>
      <c r="H397" s="356">
        <v>2374.0333333333338</v>
      </c>
      <c r="I397" s="356">
        <v>2392.0166666666664</v>
      </c>
      <c r="J397" s="356">
        <v>2424.0333333333338</v>
      </c>
      <c r="K397" s="355">
        <v>2360</v>
      </c>
      <c r="L397" s="355">
        <v>2310</v>
      </c>
      <c r="M397" s="355">
        <v>55.660800000000002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409.65</v>
      </c>
      <c r="D398" s="356">
        <v>412.0333333333333</v>
      </c>
      <c r="E398" s="356">
        <v>401.61666666666662</v>
      </c>
      <c r="F398" s="356">
        <v>393.58333333333331</v>
      </c>
      <c r="G398" s="356">
        <v>383.16666666666663</v>
      </c>
      <c r="H398" s="356">
        <v>420.06666666666661</v>
      </c>
      <c r="I398" s="356">
        <v>430.48333333333335</v>
      </c>
      <c r="J398" s="356">
        <v>438.51666666666659</v>
      </c>
      <c r="K398" s="355">
        <v>422.45</v>
      </c>
      <c r="L398" s="355">
        <v>404</v>
      </c>
      <c r="M398" s="355">
        <v>1.44475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263.2</v>
      </c>
      <c r="D399" s="356">
        <v>263.01666666666665</v>
      </c>
      <c r="E399" s="356">
        <v>258.18333333333328</v>
      </c>
      <c r="F399" s="356">
        <v>253.16666666666663</v>
      </c>
      <c r="G399" s="356">
        <v>248.33333333333326</v>
      </c>
      <c r="H399" s="356">
        <v>268.0333333333333</v>
      </c>
      <c r="I399" s="356">
        <v>272.86666666666667</v>
      </c>
      <c r="J399" s="356">
        <v>277.88333333333333</v>
      </c>
      <c r="K399" s="355">
        <v>267.85000000000002</v>
      </c>
      <c r="L399" s="355">
        <v>258</v>
      </c>
      <c r="M399" s="355">
        <v>0.57740000000000002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1175.3499999999999</v>
      </c>
      <c r="D400" s="356">
        <v>1188.6666666666667</v>
      </c>
      <c r="E400" s="356">
        <v>1157.3333333333335</v>
      </c>
      <c r="F400" s="356">
        <v>1139.3166666666668</v>
      </c>
      <c r="G400" s="356">
        <v>1107.9833333333336</v>
      </c>
      <c r="H400" s="356">
        <v>1206.6833333333334</v>
      </c>
      <c r="I400" s="356">
        <v>1238.0166666666669</v>
      </c>
      <c r="J400" s="356">
        <v>1256.0333333333333</v>
      </c>
      <c r="K400" s="355">
        <v>1220</v>
      </c>
      <c r="L400" s="355">
        <v>1170.6500000000001</v>
      </c>
      <c r="M400" s="355">
        <v>0.51534999999999997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1730.65</v>
      </c>
      <c r="D401" s="356">
        <v>1735.5833333333333</v>
      </c>
      <c r="E401" s="356">
        <v>1698.1666666666665</v>
      </c>
      <c r="F401" s="356">
        <v>1665.6833333333332</v>
      </c>
      <c r="G401" s="356">
        <v>1628.2666666666664</v>
      </c>
      <c r="H401" s="356">
        <v>1768.0666666666666</v>
      </c>
      <c r="I401" s="356">
        <v>1805.4833333333331</v>
      </c>
      <c r="J401" s="356">
        <v>1837.9666666666667</v>
      </c>
      <c r="K401" s="355">
        <v>1773</v>
      </c>
      <c r="L401" s="355">
        <v>1703.1</v>
      </c>
      <c r="M401" s="355">
        <v>0.99717999999999996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34.450000000000003</v>
      </c>
      <c r="D402" s="356">
        <v>34.533333333333339</v>
      </c>
      <c r="E402" s="356">
        <v>33.966666666666676</v>
      </c>
      <c r="F402" s="356">
        <v>33.483333333333334</v>
      </c>
      <c r="G402" s="356">
        <v>32.916666666666671</v>
      </c>
      <c r="H402" s="356">
        <v>35.01666666666668</v>
      </c>
      <c r="I402" s="356">
        <v>35.583333333333343</v>
      </c>
      <c r="J402" s="356">
        <v>36.066666666666684</v>
      </c>
      <c r="K402" s="355">
        <v>35.1</v>
      </c>
      <c r="L402" s="355">
        <v>34.049999999999997</v>
      </c>
      <c r="M402" s="355">
        <v>24.327539999999999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101.9</v>
      </c>
      <c r="D403" s="356">
        <v>101.83333333333333</v>
      </c>
      <c r="E403" s="356">
        <v>99.566666666666663</v>
      </c>
      <c r="F403" s="356">
        <v>97.233333333333334</v>
      </c>
      <c r="G403" s="356">
        <v>94.966666666666669</v>
      </c>
      <c r="H403" s="356">
        <v>104.16666666666666</v>
      </c>
      <c r="I403" s="356">
        <v>106.43333333333334</v>
      </c>
      <c r="J403" s="356">
        <v>108.76666666666665</v>
      </c>
      <c r="K403" s="355">
        <v>104.1</v>
      </c>
      <c r="L403" s="355">
        <v>99.5</v>
      </c>
      <c r="M403" s="355">
        <v>432.78258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7326.85</v>
      </c>
      <c r="D404" s="356">
        <v>7393.0666666666666</v>
      </c>
      <c r="E404" s="356">
        <v>7245.083333333333</v>
      </c>
      <c r="F404" s="356">
        <v>7163.3166666666666</v>
      </c>
      <c r="G404" s="356">
        <v>7015.333333333333</v>
      </c>
      <c r="H404" s="356">
        <v>7474.833333333333</v>
      </c>
      <c r="I404" s="356">
        <v>7622.8166666666666</v>
      </c>
      <c r="J404" s="356">
        <v>7704.583333333333</v>
      </c>
      <c r="K404" s="355">
        <v>7541.05</v>
      </c>
      <c r="L404" s="355">
        <v>7311.3</v>
      </c>
      <c r="M404" s="355">
        <v>3.175E-2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819.35</v>
      </c>
      <c r="D405" s="356">
        <v>826.08333333333337</v>
      </c>
      <c r="E405" s="356">
        <v>809.26666666666677</v>
      </c>
      <c r="F405" s="356">
        <v>799.18333333333339</v>
      </c>
      <c r="G405" s="356">
        <v>782.36666666666679</v>
      </c>
      <c r="H405" s="356">
        <v>836.16666666666674</v>
      </c>
      <c r="I405" s="356">
        <v>852.98333333333335</v>
      </c>
      <c r="J405" s="356">
        <v>863.06666666666672</v>
      </c>
      <c r="K405" s="355">
        <v>842.9</v>
      </c>
      <c r="L405" s="355">
        <v>816</v>
      </c>
      <c r="M405" s="355">
        <v>11.7545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1131.1500000000001</v>
      </c>
      <c r="D406" s="356">
        <v>1132.5</v>
      </c>
      <c r="E406" s="356">
        <v>1116</v>
      </c>
      <c r="F406" s="356">
        <v>1100.8499999999999</v>
      </c>
      <c r="G406" s="356">
        <v>1084.3499999999999</v>
      </c>
      <c r="H406" s="356">
        <v>1147.6500000000001</v>
      </c>
      <c r="I406" s="356">
        <v>1164.1500000000001</v>
      </c>
      <c r="J406" s="356">
        <v>1179.3000000000002</v>
      </c>
      <c r="K406" s="355">
        <v>1149</v>
      </c>
      <c r="L406" s="355">
        <v>1117.3499999999999</v>
      </c>
      <c r="M406" s="355">
        <v>15.116669999999999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531.35</v>
      </c>
      <c r="D407" s="356">
        <v>529.33333333333337</v>
      </c>
      <c r="E407" s="356">
        <v>521.01666666666677</v>
      </c>
      <c r="F407" s="356">
        <v>510.68333333333339</v>
      </c>
      <c r="G407" s="356">
        <v>502.36666666666679</v>
      </c>
      <c r="H407" s="356">
        <v>539.66666666666674</v>
      </c>
      <c r="I407" s="356">
        <v>547.98333333333335</v>
      </c>
      <c r="J407" s="356">
        <v>558.31666666666672</v>
      </c>
      <c r="K407" s="355">
        <v>537.65</v>
      </c>
      <c r="L407" s="355">
        <v>519</v>
      </c>
      <c r="M407" s="355">
        <v>265.67545999999999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1764.9</v>
      </c>
      <c r="D408" s="356">
        <v>1781.6333333333332</v>
      </c>
      <c r="E408" s="356">
        <v>1738.2666666666664</v>
      </c>
      <c r="F408" s="356">
        <v>1711.6333333333332</v>
      </c>
      <c r="G408" s="356">
        <v>1668.2666666666664</v>
      </c>
      <c r="H408" s="356">
        <v>1808.2666666666664</v>
      </c>
      <c r="I408" s="356">
        <v>1851.6333333333332</v>
      </c>
      <c r="J408" s="356">
        <v>1878.2666666666664</v>
      </c>
      <c r="K408" s="355">
        <v>1825</v>
      </c>
      <c r="L408" s="355">
        <v>1755</v>
      </c>
      <c r="M408" s="355">
        <v>0.74878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106.05</v>
      </c>
      <c r="D409" s="356">
        <v>106.13333333333333</v>
      </c>
      <c r="E409" s="356">
        <v>104.56666666666665</v>
      </c>
      <c r="F409" s="356">
        <v>103.08333333333333</v>
      </c>
      <c r="G409" s="356">
        <v>101.51666666666665</v>
      </c>
      <c r="H409" s="356">
        <v>107.61666666666665</v>
      </c>
      <c r="I409" s="356">
        <v>109.18333333333331</v>
      </c>
      <c r="J409" s="356">
        <v>110.66666666666664</v>
      </c>
      <c r="K409" s="355">
        <v>107.7</v>
      </c>
      <c r="L409" s="355">
        <v>104.65</v>
      </c>
      <c r="M409" s="355">
        <v>2.13544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125.55</v>
      </c>
      <c r="D410" s="356">
        <v>126.43333333333334</v>
      </c>
      <c r="E410" s="356">
        <v>123.86666666666667</v>
      </c>
      <c r="F410" s="356">
        <v>122.18333333333334</v>
      </c>
      <c r="G410" s="356">
        <v>119.61666666666667</v>
      </c>
      <c r="H410" s="356">
        <v>128.11666666666667</v>
      </c>
      <c r="I410" s="356">
        <v>130.68333333333334</v>
      </c>
      <c r="J410" s="356">
        <v>132.36666666666667</v>
      </c>
      <c r="K410" s="355">
        <v>129</v>
      </c>
      <c r="L410" s="355">
        <v>124.75</v>
      </c>
      <c r="M410" s="355">
        <v>7.0879099999999999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156</v>
      </c>
      <c r="D411" s="356">
        <v>157.25</v>
      </c>
      <c r="E411" s="356">
        <v>152.75</v>
      </c>
      <c r="F411" s="356">
        <v>149.5</v>
      </c>
      <c r="G411" s="356">
        <v>145</v>
      </c>
      <c r="H411" s="356">
        <v>160.5</v>
      </c>
      <c r="I411" s="356">
        <v>165</v>
      </c>
      <c r="J411" s="356">
        <v>168.25</v>
      </c>
      <c r="K411" s="355">
        <v>161.75</v>
      </c>
      <c r="L411" s="355">
        <v>154</v>
      </c>
      <c r="M411" s="355">
        <v>7.7707800000000002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3304</v>
      </c>
      <c r="D412" s="356">
        <v>3299.75</v>
      </c>
      <c r="E412" s="356">
        <v>3239.5</v>
      </c>
      <c r="F412" s="356">
        <v>3175</v>
      </c>
      <c r="G412" s="356">
        <v>3114.75</v>
      </c>
      <c r="H412" s="356">
        <v>3364.25</v>
      </c>
      <c r="I412" s="356">
        <v>3424.5</v>
      </c>
      <c r="J412" s="356">
        <v>3489</v>
      </c>
      <c r="K412" s="355">
        <v>3360</v>
      </c>
      <c r="L412" s="355">
        <v>3235.25</v>
      </c>
      <c r="M412" s="355">
        <v>8.6059999999999998E-2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604.15</v>
      </c>
      <c r="D413" s="356">
        <v>622.85</v>
      </c>
      <c r="E413" s="356">
        <v>577.30000000000007</v>
      </c>
      <c r="F413" s="356">
        <v>550.45000000000005</v>
      </c>
      <c r="G413" s="356">
        <v>504.90000000000009</v>
      </c>
      <c r="H413" s="356">
        <v>649.70000000000005</v>
      </c>
      <c r="I413" s="356">
        <v>695.25</v>
      </c>
      <c r="J413" s="356">
        <v>722.1</v>
      </c>
      <c r="K413" s="355">
        <v>668.4</v>
      </c>
      <c r="L413" s="355">
        <v>596</v>
      </c>
      <c r="M413" s="355">
        <v>5.0734700000000004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489.35</v>
      </c>
      <c r="D414" s="356">
        <v>495.7833333333333</v>
      </c>
      <c r="E414" s="356">
        <v>474.81666666666661</v>
      </c>
      <c r="F414" s="356">
        <v>460.2833333333333</v>
      </c>
      <c r="G414" s="356">
        <v>439.31666666666661</v>
      </c>
      <c r="H414" s="356">
        <v>510.31666666666661</v>
      </c>
      <c r="I414" s="356">
        <v>531.2833333333333</v>
      </c>
      <c r="J414" s="356">
        <v>545.81666666666661</v>
      </c>
      <c r="K414" s="355">
        <v>516.75</v>
      </c>
      <c r="L414" s="355">
        <v>481.25</v>
      </c>
      <c r="M414" s="355">
        <v>1.32376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24764</v>
      </c>
      <c r="D415" s="356">
        <v>24766.933333333334</v>
      </c>
      <c r="E415" s="356">
        <v>24504.116666666669</v>
      </c>
      <c r="F415" s="356">
        <v>24244.233333333334</v>
      </c>
      <c r="G415" s="356">
        <v>23981.416666666668</v>
      </c>
      <c r="H415" s="356">
        <v>25026.816666666669</v>
      </c>
      <c r="I415" s="356">
        <v>25289.633333333335</v>
      </c>
      <c r="J415" s="356">
        <v>25549.51666666667</v>
      </c>
      <c r="K415" s="355">
        <v>25029.75</v>
      </c>
      <c r="L415" s="355">
        <v>24507.05</v>
      </c>
      <c r="M415" s="355">
        <v>0.29110999999999998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1785.45</v>
      </c>
      <c r="D416" s="356">
        <v>1770.1333333333332</v>
      </c>
      <c r="E416" s="356">
        <v>1745.3166666666664</v>
      </c>
      <c r="F416" s="356">
        <v>1705.1833333333332</v>
      </c>
      <c r="G416" s="356">
        <v>1680.3666666666663</v>
      </c>
      <c r="H416" s="356">
        <v>1810.2666666666664</v>
      </c>
      <c r="I416" s="356">
        <v>1835.083333333333</v>
      </c>
      <c r="J416" s="356">
        <v>1875.2166666666665</v>
      </c>
      <c r="K416" s="355">
        <v>1794.95</v>
      </c>
      <c r="L416" s="355">
        <v>1730</v>
      </c>
      <c r="M416" s="355">
        <v>0.32667000000000002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2363.65</v>
      </c>
      <c r="D417" s="356">
        <v>2405.2166666666667</v>
      </c>
      <c r="E417" s="356">
        <v>2312.4333333333334</v>
      </c>
      <c r="F417" s="356">
        <v>2261.2166666666667</v>
      </c>
      <c r="G417" s="356">
        <v>2168.4333333333334</v>
      </c>
      <c r="H417" s="356">
        <v>2456.4333333333334</v>
      </c>
      <c r="I417" s="356">
        <v>2549.2166666666672</v>
      </c>
      <c r="J417" s="356">
        <v>2600.4333333333334</v>
      </c>
      <c r="K417" s="355">
        <v>2498</v>
      </c>
      <c r="L417" s="355">
        <v>2354</v>
      </c>
      <c r="M417" s="355">
        <v>9.9281199999999998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548.95000000000005</v>
      </c>
      <c r="D418" s="356">
        <v>543.38333333333333</v>
      </c>
      <c r="E418" s="356">
        <v>526.76666666666665</v>
      </c>
      <c r="F418" s="356">
        <v>504.58333333333337</v>
      </c>
      <c r="G418" s="356">
        <v>487.9666666666667</v>
      </c>
      <c r="H418" s="356">
        <v>565.56666666666661</v>
      </c>
      <c r="I418" s="356">
        <v>582.18333333333317</v>
      </c>
      <c r="J418" s="356">
        <v>604.36666666666656</v>
      </c>
      <c r="K418" s="355">
        <v>560</v>
      </c>
      <c r="L418" s="355">
        <v>521.20000000000005</v>
      </c>
      <c r="M418" s="355">
        <v>14.59151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30.85</v>
      </c>
      <c r="D419" s="356">
        <v>30.983333333333334</v>
      </c>
      <c r="E419" s="356">
        <v>30.416666666666668</v>
      </c>
      <c r="F419" s="356">
        <v>29.983333333333334</v>
      </c>
      <c r="G419" s="356">
        <v>29.416666666666668</v>
      </c>
      <c r="H419" s="356">
        <v>31.416666666666668</v>
      </c>
      <c r="I419" s="356">
        <v>31.983333333333331</v>
      </c>
      <c r="J419" s="356">
        <v>32.416666666666671</v>
      </c>
      <c r="K419" s="355">
        <v>31.55</v>
      </c>
      <c r="L419" s="355">
        <v>30.55</v>
      </c>
      <c r="M419" s="355">
        <v>21.260470000000002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3610.1</v>
      </c>
      <c r="D420" s="356">
        <v>3622.5166666666664</v>
      </c>
      <c r="E420" s="356">
        <v>3557.8833333333328</v>
      </c>
      <c r="F420" s="356">
        <v>3505.6666666666665</v>
      </c>
      <c r="G420" s="356">
        <v>3441.0333333333328</v>
      </c>
      <c r="H420" s="356">
        <v>3674.7333333333327</v>
      </c>
      <c r="I420" s="356">
        <v>3739.3666666666659</v>
      </c>
      <c r="J420" s="356">
        <v>3791.5833333333326</v>
      </c>
      <c r="K420" s="355">
        <v>3687.15</v>
      </c>
      <c r="L420" s="355">
        <v>3570.3</v>
      </c>
      <c r="M420" s="355">
        <v>0.17030999999999999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882.15</v>
      </c>
      <c r="D421" s="356">
        <v>874.7166666666667</v>
      </c>
      <c r="E421" s="356">
        <v>859.43333333333339</v>
      </c>
      <c r="F421" s="356">
        <v>836.7166666666667</v>
      </c>
      <c r="G421" s="356">
        <v>821.43333333333339</v>
      </c>
      <c r="H421" s="356">
        <v>897.43333333333339</v>
      </c>
      <c r="I421" s="356">
        <v>912.7166666666667</v>
      </c>
      <c r="J421" s="356">
        <v>935.43333333333339</v>
      </c>
      <c r="K421" s="355">
        <v>890</v>
      </c>
      <c r="L421" s="355">
        <v>852</v>
      </c>
      <c r="M421" s="355">
        <v>1.80785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960.15</v>
      </c>
      <c r="D422" s="356">
        <v>948.75</v>
      </c>
      <c r="E422" s="356">
        <v>928.6</v>
      </c>
      <c r="F422" s="356">
        <v>897.05000000000007</v>
      </c>
      <c r="G422" s="356">
        <v>876.90000000000009</v>
      </c>
      <c r="H422" s="356">
        <v>980.3</v>
      </c>
      <c r="I422" s="356">
        <v>1000.45</v>
      </c>
      <c r="J422" s="356">
        <v>1032</v>
      </c>
      <c r="K422" s="355">
        <v>968.9</v>
      </c>
      <c r="L422" s="355">
        <v>917.2</v>
      </c>
      <c r="M422" s="355">
        <v>0.73694999999999999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2355.4499999999998</v>
      </c>
      <c r="D423" s="356">
        <v>2368.1833333333329</v>
      </c>
      <c r="E423" s="356">
        <v>2321.3666666666659</v>
      </c>
      <c r="F423" s="356">
        <v>2287.2833333333328</v>
      </c>
      <c r="G423" s="356">
        <v>2240.4666666666658</v>
      </c>
      <c r="H423" s="356">
        <v>2402.266666666666</v>
      </c>
      <c r="I423" s="356">
        <v>2449.0833333333326</v>
      </c>
      <c r="J423" s="356">
        <v>2483.1666666666661</v>
      </c>
      <c r="K423" s="355">
        <v>2415</v>
      </c>
      <c r="L423" s="355">
        <v>2334.1</v>
      </c>
      <c r="M423" s="355">
        <v>0.55983000000000005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810.4</v>
      </c>
      <c r="D424" s="356">
        <v>818.4666666666667</v>
      </c>
      <c r="E424" s="356">
        <v>797.53333333333342</v>
      </c>
      <c r="F424" s="356">
        <v>784.66666666666674</v>
      </c>
      <c r="G424" s="356">
        <v>763.73333333333346</v>
      </c>
      <c r="H424" s="356">
        <v>831.33333333333337</v>
      </c>
      <c r="I424" s="356">
        <v>852.26666666666677</v>
      </c>
      <c r="J424" s="356">
        <v>865.13333333333333</v>
      </c>
      <c r="K424" s="355">
        <v>839.4</v>
      </c>
      <c r="L424" s="355">
        <v>805.6</v>
      </c>
      <c r="M424" s="355">
        <v>0.90344000000000002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401</v>
      </c>
      <c r="D425" s="356">
        <v>408.06666666666666</v>
      </c>
      <c r="E425" s="356">
        <v>386.13333333333333</v>
      </c>
      <c r="F425" s="356">
        <v>371.26666666666665</v>
      </c>
      <c r="G425" s="356">
        <v>349.33333333333331</v>
      </c>
      <c r="H425" s="356">
        <v>422.93333333333334</v>
      </c>
      <c r="I425" s="356">
        <v>444.86666666666662</v>
      </c>
      <c r="J425" s="356">
        <v>459.73333333333335</v>
      </c>
      <c r="K425" s="355">
        <v>430</v>
      </c>
      <c r="L425" s="355">
        <v>393.2</v>
      </c>
      <c r="M425" s="355">
        <v>10.170920000000001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322.14999999999998</v>
      </c>
      <c r="D426" s="356">
        <v>322.81666666666666</v>
      </c>
      <c r="E426" s="356">
        <v>315.73333333333335</v>
      </c>
      <c r="F426" s="356">
        <v>309.31666666666666</v>
      </c>
      <c r="G426" s="356">
        <v>302.23333333333335</v>
      </c>
      <c r="H426" s="356">
        <v>329.23333333333335</v>
      </c>
      <c r="I426" s="356">
        <v>336.31666666666672</v>
      </c>
      <c r="J426" s="356">
        <v>342.73333333333335</v>
      </c>
      <c r="K426" s="355">
        <v>329.9</v>
      </c>
      <c r="L426" s="355">
        <v>316.39999999999998</v>
      </c>
      <c r="M426" s="355">
        <v>6.4543699999999999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60.9</v>
      </c>
      <c r="D427" s="356">
        <v>61.216666666666669</v>
      </c>
      <c r="E427" s="356">
        <v>60.333333333333336</v>
      </c>
      <c r="F427" s="356">
        <v>59.766666666666666</v>
      </c>
      <c r="G427" s="356">
        <v>58.883333333333333</v>
      </c>
      <c r="H427" s="356">
        <v>61.783333333333339</v>
      </c>
      <c r="I427" s="356">
        <v>62.666666666666664</v>
      </c>
      <c r="J427" s="356">
        <v>63.233333333333341</v>
      </c>
      <c r="K427" s="355">
        <v>62.1</v>
      </c>
      <c r="L427" s="355">
        <v>60.65</v>
      </c>
      <c r="M427" s="355">
        <v>16.109570000000001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2531.3000000000002</v>
      </c>
      <c r="D428" s="356">
        <v>2502.7666666666669</v>
      </c>
      <c r="E428" s="356">
        <v>2457.5333333333338</v>
      </c>
      <c r="F428" s="356">
        <v>2383.7666666666669</v>
      </c>
      <c r="G428" s="356">
        <v>2338.5333333333338</v>
      </c>
      <c r="H428" s="356">
        <v>2576.5333333333338</v>
      </c>
      <c r="I428" s="356">
        <v>2621.7666666666664</v>
      </c>
      <c r="J428" s="356">
        <v>2695.5333333333338</v>
      </c>
      <c r="K428" s="355">
        <v>2548</v>
      </c>
      <c r="L428" s="355">
        <v>2429</v>
      </c>
      <c r="M428" s="355">
        <v>12.32058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1240.25</v>
      </c>
      <c r="D429" s="356">
        <v>1230.75</v>
      </c>
      <c r="E429" s="356">
        <v>1216.1500000000001</v>
      </c>
      <c r="F429" s="356">
        <v>1192.0500000000002</v>
      </c>
      <c r="G429" s="356">
        <v>1177.4500000000003</v>
      </c>
      <c r="H429" s="356">
        <v>1254.8499999999999</v>
      </c>
      <c r="I429" s="356">
        <v>1269.4499999999998</v>
      </c>
      <c r="J429" s="356">
        <v>1293.5499999999997</v>
      </c>
      <c r="K429" s="355">
        <v>1245.3499999999999</v>
      </c>
      <c r="L429" s="355">
        <v>1206.6500000000001</v>
      </c>
      <c r="M429" s="355">
        <v>7.6158099999999997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394.2</v>
      </c>
      <c r="D430" s="356">
        <v>391.41666666666669</v>
      </c>
      <c r="E430" s="356">
        <v>387.78333333333336</v>
      </c>
      <c r="F430" s="356">
        <v>381.36666666666667</v>
      </c>
      <c r="G430" s="356">
        <v>377.73333333333335</v>
      </c>
      <c r="H430" s="356">
        <v>397.83333333333337</v>
      </c>
      <c r="I430" s="356">
        <v>401.4666666666667</v>
      </c>
      <c r="J430" s="356">
        <v>407.88333333333338</v>
      </c>
      <c r="K430" s="355">
        <v>395.05</v>
      </c>
      <c r="L430" s="355">
        <v>385</v>
      </c>
      <c r="M430" s="355">
        <v>6.1783999999999999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92.95</v>
      </c>
      <c r="D431" s="356">
        <v>93.55</v>
      </c>
      <c r="E431" s="356">
        <v>91.899999999999991</v>
      </c>
      <c r="F431" s="356">
        <v>90.85</v>
      </c>
      <c r="G431" s="356">
        <v>89.199999999999989</v>
      </c>
      <c r="H431" s="356">
        <v>94.6</v>
      </c>
      <c r="I431" s="356">
        <v>96.25</v>
      </c>
      <c r="J431" s="356">
        <v>97.3</v>
      </c>
      <c r="K431" s="355">
        <v>95.2</v>
      </c>
      <c r="L431" s="355">
        <v>92.5</v>
      </c>
      <c r="M431" s="355">
        <v>0.9859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205.45</v>
      </c>
      <c r="D432" s="356">
        <v>208.25</v>
      </c>
      <c r="E432" s="356">
        <v>200.8</v>
      </c>
      <c r="F432" s="356">
        <v>196.15</v>
      </c>
      <c r="G432" s="356">
        <v>188.70000000000002</v>
      </c>
      <c r="H432" s="356">
        <v>212.9</v>
      </c>
      <c r="I432" s="356">
        <v>220.35</v>
      </c>
      <c r="J432" s="356">
        <v>225</v>
      </c>
      <c r="K432" s="355">
        <v>215.7</v>
      </c>
      <c r="L432" s="355">
        <v>203.6</v>
      </c>
      <c r="M432" s="355">
        <v>10.66516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592.20000000000005</v>
      </c>
      <c r="D433" s="356">
        <v>596.44999999999993</v>
      </c>
      <c r="E433" s="356">
        <v>582.89999999999986</v>
      </c>
      <c r="F433" s="356">
        <v>573.59999999999991</v>
      </c>
      <c r="G433" s="356">
        <v>560.04999999999984</v>
      </c>
      <c r="H433" s="356">
        <v>605.74999999999989</v>
      </c>
      <c r="I433" s="356">
        <v>619.29999999999984</v>
      </c>
      <c r="J433" s="356">
        <v>628.59999999999991</v>
      </c>
      <c r="K433" s="355">
        <v>610</v>
      </c>
      <c r="L433" s="355">
        <v>587.15</v>
      </c>
      <c r="M433" s="355">
        <v>0.79517000000000004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407.7</v>
      </c>
      <c r="D434" s="356">
        <v>411.90000000000003</v>
      </c>
      <c r="E434" s="356">
        <v>400.80000000000007</v>
      </c>
      <c r="F434" s="356">
        <v>393.90000000000003</v>
      </c>
      <c r="G434" s="356">
        <v>382.80000000000007</v>
      </c>
      <c r="H434" s="356">
        <v>418.80000000000007</v>
      </c>
      <c r="I434" s="356">
        <v>429.90000000000009</v>
      </c>
      <c r="J434" s="356">
        <v>436.80000000000007</v>
      </c>
      <c r="K434" s="355">
        <v>423</v>
      </c>
      <c r="L434" s="355">
        <v>405</v>
      </c>
      <c r="M434" s="355">
        <v>3.9278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2228.0500000000002</v>
      </c>
      <c r="D435" s="356">
        <v>2234.6666666666665</v>
      </c>
      <c r="E435" s="356">
        <v>2193.3833333333332</v>
      </c>
      <c r="F435" s="356">
        <v>2158.7166666666667</v>
      </c>
      <c r="G435" s="356">
        <v>2117.4333333333334</v>
      </c>
      <c r="H435" s="356">
        <v>2269.333333333333</v>
      </c>
      <c r="I435" s="356">
        <v>2310.6166666666668</v>
      </c>
      <c r="J435" s="356">
        <v>2345.2833333333328</v>
      </c>
      <c r="K435" s="355">
        <v>2275.9499999999998</v>
      </c>
      <c r="L435" s="355">
        <v>2200</v>
      </c>
      <c r="M435" s="355">
        <v>0.31030000000000002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829.7</v>
      </c>
      <c r="D436" s="356">
        <v>831.9</v>
      </c>
      <c r="E436" s="356">
        <v>822.8</v>
      </c>
      <c r="F436" s="356">
        <v>815.9</v>
      </c>
      <c r="G436" s="356">
        <v>806.8</v>
      </c>
      <c r="H436" s="356">
        <v>838.8</v>
      </c>
      <c r="I436" s="356">
        <v>847.90000000000009</v>
      </c>
      <c r="J436" s="356">
        <v>854.8</v>
      </c>
      <c r="K436" s="355">
        <v>841</v>
      </c>
      <c r="L436" s="355">
        <v>825</v>
      </c>
      <c r="M436" s="355">
        <v>0.26279000000000002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894.1</v>
      </c>
      <c r="D437" s="356">
        <v>890.68333333333339</v>
      </c>
      <c r="E437" s="356">
        <v>885.41666666666674</v>
      </c>
      <c r="F437" s="356">
        <v>876.73333333333335</v>
      </c>
      <c r="G437" s="356">
        <v>871.4666666666667</v>
      </c>
      <c r="H437" s="356">
        <v>899.36666666666679</v>
      </c>
      <c r="I437" s="356">
        <v>904.63333333333344</v>
      </c>
      <c r="J437" s="356">
        <v>913.31666666666683</v>
      </c>
      <c r="K437" s="355">
        <v>895.95</v>
      </c>
      <c r="L437" s="355">
        <v>882</v>
      </c>
      <c r="M437" s="355">
        <v>47.665579999999999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489.1</v>
      </c>
      <c r="D438" s="356">
        <v>488.88333333333338</v>
      </c>
      <c r="E438" s="356">
        <v>479.41666666666674</v>
      </c>
      <c r="F438" s="356">
        <v>469.73333333333335</v>
      </c>
      <c r="G438" s="356">
        <v>460.26666666666671</v>
      </c>
      <c r="H438" s="356">
        <v>498.56666666666678</v>
      </c>
      <c r="I438" s="356">
        <v>508.03333333333336</v>
      </c>
      <c r="J438" s="356">
        <v>517.71666666666681</v>
      </c>
      <c r="K438" s="355">
        <v>498.35</v>
      </c>
      <c r="L438" s="355">
        <v>479.2</v>
      </c>
      <c r="M438" s="355">
        <v>3.3074499999999998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503.6</v>
      </c>
      <c r="D439" s="356">
        <v>502.2</v>
      </c>
      <c r="E439" s="356">
        <v>495.15</v>
      </c>
      <c r="F439" s="356">
        <v>486.7</v>
      </c>
      <c r="G439" s="356">
        <v>479.65</v>
      </c>
      <c r="H439" s="356">
        <v>510.65</v>
      </c>
      <c r="I439" s="356">
        <v>517.70000000000005</v>
      </c>
      <c r="J439" s="356">
        <v>526.15</v>
      </c>
      <c r="K439" s="355">
        <v>509.25</v>
      </c>
      <c r="L439" s="355">
        <v>493.75</v>
      </c>
      <c r="M439" s="355">
        <v>6.3078200000000004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687.75</v>
      </c>
      <c r="D440" s="356">
        <v>687.55000000000007</v>
      </c>
      <c r="E440" s="356">
        <v>675.20000000000016</v>
      </c>
      <c r="F440" s="356">
        <v>662.65000000000009</v>
      </c>
      <c r="G440" s="356">
        <v>650.30000000000018</v>
      </c>
      <c r="H440" s="356">
        <v>700.10000000000014</v>
      </c>
      <c r="I440" s="356">
        <v>712.45</v>
      </c>
      <c r="J440" s="356">
        <v>725.00000000000011</v>
      </c>
      <c r="K440" s="355">
        <v>699.9</v>
      </c>
      <c r="L440" s="355">
        <v>675</v>
      </c>
      <c r="M440" s="355">
        <v>0.37311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402.2</v>
      </c>
      <c r="D441" s="356">
        <v>400.0333333333333</v>
      </c>
      <c r="E441" s="356">
        <v>395.26666666666659</v>
      </c>
      <c r="F441" s="356">
        <v>388.33333333333331</v>
      </c>
      <c r="G441" s="356">
        <v>383.56666666666661</v>
      </c>
      <c r="H441" s="356">
        <v>406.96666666666658</v>
      </c>
      <c r="I441" s="356">
        <v>411.73333333333323</v>
      </c>
      <c r="J441" s="356">
        <v>418.66666666666657</v>
      </c>
      <c r="K441" s="355">
        <v>404.8</v>
      </c>
      <c r="L441" s="355">
        <v>393.1</v>
      </c>
      <c r="M441" s="355">
        <v>0.94850000000000001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1985.7</v>
      </c>
      <c r="D442" s="356">
        <v>2000.3000000000002</v>
      </c>
      <c r="E442" s="356">
        <v>1955.4500000000003</v>
      </c>
      <c r="F442" s="356">
        <v>1925.2</v>
      </c>
      <c r="G442" s="356">
        <v>1880.3500000000001</v>
      </c>
      <c r="H442" s="356">
        <v>2030.5500000000004</v>
      </c>
      <c r="I442" s="356">
        <v>2075.4000000000005</v>
      </c>
      <c r="J442" s="356">
        <v>2105.6500000000005</v>
      </c>
      <c r="K442" s="355">
        <v>2045.15</v>
      </c>
      <c r="L442" s="355">
        <v>1970.05</v>
      </c>
      <c r="M442" s="355">
        <v>2.1827100000000002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569.6</v>
      </c>
      <c r="D443" s="356">
        <v>566.36666666666667</v>
      </c>
      <c r="E443" s="356">
        <v>558.23333333333335</v>
      </c>
      <c r="F443" s="356">
        <v>546.86666666666667</v>
      </c>
      <c r="G443" s="356">
        <v>538.73333333333335</v>
      </c>
      <c r="H443" s="356">
        <v>577.73333333333335</v>
      </c>
      <c r="I443" s="356">
        <v>585.86666666666679</v>
      </c>
      <c r="J443" s="356">
        <v>597.23333333333335</v>
      </c>
      <c r="K443" s="355">
        <v>574.5</v>
      </c>
      <c r="L443" s="355">
        <v>555</v>
      </c>
      <c r="M443" s="355">
        <v>11.00713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10.55</v>
      </c>
      <c r="D444" s="356">
        <v>10.75</v>
      </c>
      <c r="E444" s="356">
        <v>10.35</v>
      </c>
      <c r="F444" s="356">
        <v>10.15</v>
      </c>
      <c r="G444" s="356">
        <v>9.75</v>
      </c>
      <c r="H444" s="356">
        <v>10.95</v>
      </c>
      <c r="I444" s="356">
        <v>11.349999999999998</v>
      </c>
      <c r="J444" s="356">
        <v>11.549999999999999</v>
      </c>
      <c r="K444" s="355">
        <v>11.15</v>
      </c>
      <c r="L444" s="355">
        <v>10.55</v>
      </c>
      <c r="M444" s="355">
        <v>1206.2489700000001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374.65</v>
      </c>
      <c r="D445" s="356">
        <v>375.9666666666667</v>
      </c>
      <c r="E445" s="356">
        <v>370.03333333333342</v>
      </c>
      <c r="F445" s="356">
        <v>365.41666666666674</v>
      </c>
      <c r="G445" s="356">
        <v>359.48333333333346</v>
      </c>
      <c r="H445" s="356">
        <v>380.58333333333337</v>
      </c>
      <c r="I445" s="356">
        <v>386.51666666666665</v>
      </c>
      <c r="J445" s="356">
        <v>391.13333333333333</v>
      </c>
      <c r="K445" s="355">
        <v>381.9</v>
      </c>
      <c r="L445" s="355">
        <v>371.35</v>
      </c>
      <c r="M445" s="355">
        <v>4.02799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997.6</v>
      </c>
      <c r="D446" s="356">
        <v>993.25</v>
      </c>
      <c r="E446" s="356">
        <v>986.5</v>
      </c>
      <c r="F446" s="356">
        <v>975.4</v>
      </c>
      <c r="G446" s="356">
        <v>968.65</v>
      </c>
      <c r="H446" s="356">
        <v>1004.35</v>
      </c>
      <c r="I446" s="356">
        <v>1011.1</v>
      </c>
      <c r="J446" s="356">
        <v>1022.2</v>
      </c>
      <c r="K446" s="355">
        <v>1000</v>
      </c>
      <c r="L446" s="355">
        <v>982.15</v>
      </c>
      <c r="M446" s="355">
        <v>0.16841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572.5</v>
      </c>
      <c r="D447" s="356">
        <v>572.5</v>
      </c>
      <c r="E447" s="356">
        <v>565</v>
      </c>
      <c r="F447" s="356">
        <v>557.5</v>
      </c>
      <c r="G447" s="356">
        <v>550</v>
      </c>
      <c r="H447" s="356">
        <v>580</v>
      </c>
      <c r="I447" s="356">
        <v>587.5</v>
      </c>
      <c r="J447" s="356">
        <v>595</v>
      </c>
      <c r="K447" s="355">
        <v>580</v>
      </c>
      <c r="L447" s="355">
        <v>565</v>
      </c>
      <c r="M447" s="355">
        <v>3.04149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1639.15</v>
      </c>
      <c r="D448" s="356">
        <v>1654.7333333333333</v>
      </c>
      <c r="E448" s="356">
        <v>1590.4666666666667</v>
      </c>
      <c r="F448" s="356">
        <v>1541.7833333333333</v>
      </c>
      <c r="G448" s="356">
        <v>1477.5166666666667</v>
      </c>
      <c r="H448" s="356">
        <v>1703.4166666666667</v>
      </c>
      <c r="I448" s="356">
        <v>1767.6833333333336</v>
      </c>
      <c r="J448" s="356">
        <v>1816.3666666666668</v>
      </c>
      <c r="K448" s="355">
        <v>1719</v>
      </c>
      <c r="L448" s="355">
        <v>1606.05</v>
      </c>
      <c r="M448" s="355">
        <v>2.3296299999999999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12898.8</v>
      </c>
      <c r="D449" s="356">
        <v>12921.4</v>
      </c>
      <c r="E449" s="356">
        <v>12777.4</v>
      </c>
      <c r="F449" s="356">
        <v>12656</v>
      </c>
      <c r="G449" s="356">
        <v>12512</v>
      </c>
      <c r="H449" s="356">
        <v>13042.8</v>
      </c>
      <c r="I449" s="356">
        <v>13186.8</v>
      </c>
      <c r="J449" s="356">
        <v>13308.199999999999</v>
      </c>
      <c r="K449" s="355">
        <v>13065.4</v>
      </c>
      <c r="L449" s="355">
        <v>12800</v>
      </c>
      <c r="M449" s="355">
        <v>4.1599999999999996E-3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927.9</v>
      </c>
      <c r="D450" s="356">
        <v>934.5</v>
      </c>
      <c r="E450" s="356">
        <v>909.4</v>
      </c>
      <c r="F450" s="356">
        <v>890.9</v>
      </c>
      <c r="G450" s="356">
        <v>865.8</v>
      </c>
      <c r="H450" s="356">
        <v>953</v>
      </c>
      <c r="I450" s="356">
        <v>978.09999999999991</v>
      </c>
      <c r="J450" s="356">
        <v>996.6</v>
      </c>
      <c r="K450" s="355">
        <v>959.6</v>
      </c>
      <c r="L450" s="355">
        <v>916</v>
      </c>
      <c r="M450" s="355">
        <v>10.611969999999999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210.75</v>
      </c>
      <c r="D451" s="356">
        <v>210.78333333333333</v>
      </c>
      <c r="E451" s="356">
        <v>208.06666666666666</v>
      </c>
      <c r="F451" s="356">
        <v>205.38333333333333</v>
      </c>
      <c r="G451" s="356">
        <v>202.66666666666666</v>
      </c>
      <c r="H451" s="356">
        <v>213.46666666666667</v>
      </c>
      <c r="I451" s="356">
        <v>216.18333333333331</v>
      </c>
      <c r="J451" s="356">
        <v>218.86666666666667</v>
      </c>
      <c r="K451" s="355">
        <v>213.5</v>
      </c>
      <c r="L451" s="355">
        <v>208.1</v>
      </c>
      <c r="M451" s="355">
        <v>7.3869899999999999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1268.55</v>
      </c>
      <c r="D452" s="356">
        <v>1275.3666666666668</v>
      </c>
      <c r="E452" s="356">
        <v>1248.7333333333336</v>
      </c>
      <c r="F452" s="356">
        <v>1228.9166666666667</v>
      </c>
      <c r="G452" s="356">
        <v>1202.2833333333335</v>
      </c>
      <c r="H452" s="356">
        <v>1295.1833333333336</v>
      </c>
      <c r="I452" s="356">
        <v>1321.8166666666668</v>
      </c>
      <c r="J452" s="356">
        <v>1341.6333333333337</v>
      </c>
      <c r="K452" s="355">
        <v>1302</v>
      </c>
      <c r="L452" s="355">
        <v>1255.55</v>
      </c>
      <c r="M452" s="355">
        <v>5.3282800000000003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697.1</v>
      </c>
      <c r="D453" s="356">
        <v>699.48333333333323</v>
      </c>
      <c r="E453" s="356">
        <v>688.96666666666647</v>
      </c>
      <c r="F453" s="356">
        <v>680.83333333333326</v>
      </c>
      <c r="G453" s="356">
        <v>670.31666666666649</v>
      </c>
      <c r="H453" s="356">
        <v>707.61666666666645</v>
      </c>
      <c r="I453" s="356">
        <v>718.1333333333331</v>
      </c>
      <c r="J453" s="356">
        <v>726.26666666666642</v>
      </c>
      <c r="K453" s="355">
        <v>710</v>
      </c>
      <c r="L453" s="355">
        <v>691.35</v>
      </c>
      <c r="M453" s="355">
        <v>24.10446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7615.6</v>
      </c>
      <c r="D454" s="356">
        <v>7675.8166666666666</v>
      </c>
      <c r="E454" s="356">
        <v>7518.6333333333332</v>
      </c>
      <c r="F454" s="356">
        <v>7421.666666666667</v>
      </c>
      <c r="G454" s="356">
        <v>7264.4833333333336</v>
      </c>
      <c r="H454" s="356">
        <v>7772.7833333333328</v>
      </c>
      <c r="I454" s="356">
        <v>7929.9666666666653</v>
      </c>
      <c r="J454" s="356">
        <v>8026.9333333333325</v>
      </c>
      <c r="K454" s="355">
        <v>7833</v>
      </c>
      <c r="L454" s="355">
        <v>7578.85</v>
      </c>
      <c r="M454" s="355">
        <v>6.3728100000000003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492.75</v>
      </c>
      <c r="D455" s="356">
        <v>490.13333333333338</v>
      </c>
      <c r="E455" s="356">
        <v>481.76666666666677</v>
      </c>
      <c r="F455" s="356">
        <v>470.78333333333336</v>
      </c>
      <c r="G455" s="356">
        <v>462.41666666666674</v>
      </c>
      <c r="H455" s="356">
        <v>501.11666666666679</v>
      </c>
      <c r="I455" s="356">
        <v>509.48333333333346</v>
      </c>
      <c r="J455" s="356">
        <v>520.46666666666681</v>
      </c>
      <c r="K455" s="355">
        <v>498.5</v>
      </c>
      <c r="L455" s="355">
        <v>479.15</v>
      </c>
      <c r="M455" s="355">
        <v>233.78622999999999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236.5</v>
      </c>
      <c r="D456" s="356">
        <v>236.16666666666666</v>
      </c>
      <c r="E456" s="356">
        <v>231.58333333333331</v>
      </c>
      <c r="F456" s="356">
        <v>226.66666666666666</v>
      </c>
      <c r="G456" s="356">
        <v>222.08333333333331</v>
      </c>
      <c r="H456" s="356">
        <v>241.08333333333331</v>
      </c>
      <c r="I456" s="356">
        <v>245.66666666666663</v>
      </c>
      <c r="J456" s="356">
        <v>250.58333333333331</v>
      </c>
      <c r="K456" s="355">
        <v>240.75</v>
      </c>
      <c r="L456" s="355">
        <v>231.25</v>
      </c>
      <c r="M456" s="355">
        <v>22.669129999999999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234.85</v>
      </c>
      <c r="D457" s="356">
        <v>240.35</v>
      </c>
      <c r="E457" s="356">
        <v>227.1</v>
      </c>
      <c r="F457" s="356">
        <v>219.35</v>
      </c>
      <c r="G457" s="356">
        <v>206.1</v>
      </c>
      <c r="H457" s="356">
        <v>248.1</v>
      </c>
      <c r="I457" s="356">
        <v>261.35000000000002</v>
      </c>
      <c r="J457" s="356">
        <v>269.10000000000002</v>
      </c>
      <c r="K457" s="355">
        <v>253.6</v>
      </c>
      <c r="L457" s="355">
        <v>232.6</v>
      </c>
      <c r="M457" s="355">
        <v>820.53976999999998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1219.5999999999999</v>
      </c>
      <c r="D458" s="356">
        <v>1204.5</v>
      </c>
      <c r="E458" s="356">
        <v>1186.5999999999999</v>
      </c>
      <c r="F458" s="356">
        <v>1153.5999999999999</v>
      </c>
      <c r="G458" s="356">
        <v>1135.6999999999998</v>
      </c>
      <c r="H458" s="356">
        <v>1237.5</v>
      </c>
      <c r="I458" s="356">
        <v>1255.4000000000001</v>
      </c>
      <c r="J458" s="356">
        <v>1288.4000000000001</v>
      </c>
      <c r="K458" s="355">
        <v>1222.4000000000001</v>
      </c>
      <c r="L458" s="355">
        <v>1171.5</v>
      </c>
      <c r="M458" s="355">
        <v>140.83984000000001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736.65</v>
      </c>
      <c r="D459" s="356">
        <v>735.69999999999993</v>
      </c>
      <c r="E459" s="356">
        <v>723.99999999999989</v>
      </c>
      <c r="F459" s="356">
        <v>711.34999999999991</v>
      </c>
      <c r="G459" s="356">
        <v>699.64999999999986</v>
      </c>
      <c r="H459" s="356">
        <v>748.34999999999991</v>
      </c>
      <c r="I459" s="356">
        <v>760.05</v>
      </c>
      <c r="J459" s="356">
        <v>772.69999999999993</v>
      </c>
      <c r="K459" s="355">
        <v>747.4</v>
      </c>
      <c r="L459" s="355">
        <v>723.05</v>
      </c>
      <c r="M459" s="355">
        <v>0.80844000000000005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1765.6</v>
      </c>
      <c r="D460" s="356">
        <v>1782.9333333333332</v>
      </c>
      <c r="E460" s="356">
        <v>1709.0666666666664</v>
      </c>
      <c r="F460" s="356">
        <v>1652.5333333333333</v>
      </c>
      <c r="G460" s="356">
        <v>1578.6666666666665</v>
      </c>
      <c r="H460" s="356">
        <v>1839.4666666666662</v>
      </c>
      <c r="I460" s="356">
        <v>1913.333333333333</v>
      </c>
      <c r="J460" s="356">
        <v>1969.8666666666661</v>
      </c>
      <c r="K460" s="355">
        <v>1856.8</v>
      </c>
      <c r="L460" s="355">
        <v>1726.4</v>
      </c>
      <c r="M460" s="355">
        <v>0.65098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707.85</v>
      </c>
      <c r="D461" s="356">
        <v>713.33333333333337</v>
      </c>
      <c r="E461" s="356">
        <v>684.4666666666667</v>
      </c>
      <c r="F461" s="356">
        <v>661.08333333333337</v>
      </c>
      <c r="G461" s="356">
        <v>632.2166666666667</v>
      </c>
      <c r="H461" s="356">
        <v>736.7166666666667</v>
      </c>
      <c r="I461" s="356">
        <v>765.58333333333326</v>
      </c>
      <c r="J461" s="356">
        <v>788.9666666666667</v>
      </c>
      <c r="K461" s="355">
        <v>742.2</v>
      </c>
      <c r="L461" s="355">
        <v>689.95</v>
      </c>
      <c r="M461" s="355">
        <v>0.19855999999999999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3743.45</v>
      </c>
      <c r="D462" s="356">
        <v>3754.7166666666667</v>
      </c>
      <c r="E462" s="356">
        <v>3709.7333333333336</v>
      </c>
      <c r="F462" s="356">
        <v>3676.0166666666669</v>
      </c>
      <c r="G462" s="356">
        <v>3631.0333333333338</v>
      </c>
      <c r="H462" s="356">
        <v>3788.4333333333334</v>
      </c>
      <c r="I462" s="356">
        <v>3833.4166666666661</v>
      </c>
      <c r="J462" s="356">
        <v>3867.1333333333332</v>
      </c>
      <c r="K462" s="355">
        <v>3799.7</v>
      </c>
      <c r="L462" s="355">
        <v>3721</v>
      </c>
      <c r="M462" s="355">
        <v>29.46443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4333.1000000000004</v>
      </c>
      <c r="D463" s="356">
        <v>4381.0333333333338</v>
      </c>
      <c r="E463" s="356">
        <v>4252.0666666666675</v>
      </c>
      <c r="F463" s="356">
        <v>4171.0333333333338</v>
      </c>
      <c r="G463" s="356">
        <v>4042.0666666666675</v>
      </c>
      <c r="H463" s="356">
        <v>4462.0666666666675</v>
      </c>
      <c r="I463" s="356">
        <v>4591.0333333333328</v>
      </c>
      <c r="J463" s="356">
        <v>4672.0666666666675</v>
      </c>
      <c r="K463" s="355">
        <v>4510</v>
      </c>
      <c r="L463" s="355">
        <v>4300</v>
      </c>
      <c r="M463" s="355">
        <v>9.2899999999999996E-2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1434.2</v>
      </c>
      <c r="D464" s="356">
        <v>1436.8500000000001</v>
      </c>
      <c r="E464" s="356">
        <v>1417.5500000000002</v>
      </c>
      <c r="F464" s="356">
        <v>1400.9</v>
      </c>
      <c r="G464" s="356">
        <v>1381.6000000000001</v>
      </c>
      <c r="H464" s="356">
        <v>1453.5000000000002</v>
      </c>
      <c r="I464" s="356">
        <v>1472.8</v>
      </c>
      <c r="J464" s="356">
        <v>1489.4500000000003</v>
      </c>
      <c r="K464" s="355">
        <v>1456.15</v>
      </c>
      <c r="L464" s="355">
        <v>1420.2</v>
      </c>
      <c r="M464" s="355">
        <v>19.811109999999999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1953.65</v>
      </c>
      <c r="D465" s="356">
        <v>1985.5833333333333</v>
      </c>
      <c r="E465" s="356">
        <v>1908.0666666666666</v>
      </c>
      <c r="F465" s="356">
        <v>1862.4833333333333</v>
      </c>
      <c r="G465" s="356">
        <v>1784.9666666666667</v>
      </c>
      <c r="H465" s="356">
        <v>2031.1666666666665</v>
      </c>
      <c r="I465" s="356">
        <v>2108.6833333333334</v>
      </c>
      <c r="J465" s="356">
        <v>2154.2666666666664</v>
      </c>
      <c r="K465" s="355">
        <v>2063.1</v>
      </c>
      <c r="L465" s="355">
        <v>1940</v>
      </c>
      <c r="M465" s="355">
        <v>0.92834000000000005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972.8</v>
      </c>
      <c r="D466" s="356">
        <v>977.86666666666667</v>
      </c>
      <c r="E466" s="356">
        <v>963.0333333333333</v>
      </c>
      <c r="F466" s="356">
        <v>953.26666666666665</v>
      </c>
      <c r="G466" s="356">
        <v>938.43333333333328</v>
      </c>
      <c r="H466" s="356">
        <v>987.63333333333333</v>
      </c>
      <c r="I466" s="356">
        <v>1002.4666666666666</v>
      </c>
      <c r="J466" s="356">
        <v>1012.2333333333333</v>
      </c>
      <c r="K466" s="355">
        <v>992.7</v>
      </c>
      <c r="L466" s="355">
        <v>968.1</v>
      </c>
      <c r="M466" s="355">
        <v>0.18501999999999999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1780.05</v>
      </c>
      <c r="D467" s="356">
        <v>1789.1333333333332</v>
      </c>
      <c r="E467" s="356">
        <v>1754.2666666666664</v>
      </c>
      <c r="F467" s="356">
        <v>1728.4833333333331</v>
      </c>
      <c r="G467" s="356">
        <v>1693.6166666666663</v>
      </c>
      <c r="H467" s="356">
        <v>1814.9166666666665</v>
      </c>
      <c r="I467" s="356">
        <v>1849.7833333333333</v>
      </c>
      <c r="J467" s="356">
        <v>1875.5666666666666</v>
      </c>
      <c r="K467" s="355">
        <v>1824</v>
      </c>
      <c r="L467" s="355">
        <v>1763.35</v>
      </c>
      <c r="M467" s="355">
        <v>1.1629100000000001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1930.55</v>
      </c>
      <c r="D468" s="356">
        <v>1928.1833333333334</v>
      </c>
      <c r="E468" s="356">
        <v>1911.3666666666668</v>
      </c>
      <c r="F468" s="356">
        <v>1892.1833333333334</v>
      </c>
      <c r="G468" s="356">
        <v>1875.3666666666668</v>
      </c>
      <c r="H468" s="356">
        <v>1947.3666666666668</v>
      </c>
      <c r="I468" s="356">
        <v>1964.1833333333334</v>
      </c>
      <c r="J468" s="356">
        <v>1983.3666666666668</v>
      </c>
      <c r="K468" s="355">
        <v>1945</v>
      </c>
      <c r="L468" s="355">
        <v>1909</v>
      </c>
      <c r="M468" s="355">
        <v>0.12625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2443.65</v>
      </c>
      <c r="D469" s="356">
        <v>2436.5166666666664</v>
      </c>
      <c r="E469" s="356">
        <v>2408.0333333333328</v>
      </c>
      <c r="F469" s="356">
        <v>2372.4166666666665</v>
      </c>
      <c r="G469" s="356">
        <v>2343.9333333333329</v>
      </c>
      <c r="H469" s="356">
        <v>2472.1333333333328</v>
      </c>
      <c r="I469" s="356">
        <v>2500.6166666666663</v>
      </c>
      <c r="J469" s="356">
        <v>2536.2333333333327</v>
      </c>
      <c r="K469" s="355">
        <v>2465</v>
      </c>
      <c r="L469" s="355">
        <v>2400.9</v>
      </c>
      <c r="M469" s="355">
        <v>15.245799999999999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2600.3000000000002</v>
      </c>
      <c r="D470" s="356">
        <v>2606.2666666666669</v>
      </c>
      <c r="E470" s="356">
        <v>2574.1333333333337</v>
      </c>
      <c r="F470" s="356">
        <v>2547.9666666666667</v>
      </c>
      <c r="G470" s="356">
        <v>2515.8333333333335</v>
      </c>
      <c r="H470" s="356">
        <v>2632.4333333333338</v>
      </c>
      <c r="I470" s="356">
        <v>2664.5666666666671</v>
      </c>
      <c r="J470" s="356">
        <v>2690.733333333334</v>
      </c>
      <c r="K470" s="355">
        <v>2638.4</v>
      </c>
      <c r="L470" s="355">
        <v>2580.1</v>
      </c>
      <c r="M470" s="355">
        <v>3.5720200000000002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510.1</v>
      </c>
      <c r="D471" s="356">
        <v>516.78333333333342</v>
      </c>
      <c r="E471" s="356">
        <v>498.51666666666688</v>
      </c>
      <c r="F471" s="356">
        <v>486.93333333333345</v>
      </c>
      <c r="G471" s="356">
        <v>468.66666666666691</v>
      </c>
      <c r="H471" s="356">
        <v>528.36666666666679</v>
      </c>
      <c r="I471" s="356">
        <v>546.63333333333344</v>
      </c>
      <c r="J471" s="356">
        <v>558.21666666666681</v>
      </c>
      <c r="K471" s="355">
        <v>535.04999999999995</v>
      </c>
      <c r="L471" s="355">
        <v>505.2</v>
      </c>
      <c r="M471" s="355">
        <v>31.095610000000001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1053.95</v>
      </c>
      <c r="D472" s="356">
        <v>1052.1166666666666</v>
      </c>
      <c r="E472" s="356">
        <v>1037.1833333333332</v>
      </c>
      <c r="F472" s="356">
        <v>1020.4166666666665</v>
      </c>
      <c r="G472" s="356">
        <v>1005.4833333333331</v>
      </c>
      <c r="H472" s="356">
        <v>1068.8833333333332</v>
      </c>
      <c r="I472" s="356">
        <v>1083.8166666666666</v>
      </c>
      <c r="J472" s="356">
        <v>1100.5833333333333</v>
      </c>
      <c r="K472" s="355">
        <v>1067.05</v>
      </c>
      <c r="L472" s="355">
        <v>1035.3499999999999</v>
      </c>
      <c r="M472" s="355">
        <v>3.7758500000000002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60.45</v>
      </c>
      <c r="D473" s="356">
        <v>60.45000000000001</v>
      </c>
      <c r="E473" s="356">
        <v>58.550000000000018</v>
      </c>
      <c r="F473" s="356">
        <v>56.650000000000006</v>
      </c>
      <c r="G473" s="356">
        <v>54.750000000000014</v>
      </c>
      <c r="H473" s="356">
        <v>62.350000000000023</v>
      </c>
      <c r="I473" s="356">
        <v>64.250000000000014</v>
      </c>
      <c r="J473" s="356">
        <v>66.150000000000034</v>
      </c>
      <c r="K473" s="355">
        <v>62.35</v>
      </c>
      <c r="L473" s="355">
        <v>58.55</v>
      </c>
      <c r="M473" s="355">
        <v>56.264560000000003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209.4</v>
      </c>
      <c r="D474" s="356">
        <v>210.31666666666669</v>
      </c>
      <c r="E474" s="356">
        <v>204.73333333333338</v>
      </c>
      <c r="F474" s="356">
        <v>200.06666666666669</v>
      </c>
      <c r="G474" s="356">
        <v>194.48333333333338</v>
      </c>
      <c r="H474" s="356">
        <v>214.98333333333338</v>
      </c>
      <c r="I474" s="356">
        <v>220.56666666666669</v>
      </c>
      <c r="J474" s="356">
        <v>225.23333333333338</v>
      </c>
      <c r="K474" s="355">
        <v>215.9</v>
      </c>
      <c r="L474" s="355">
        <v>205.65</v>
      </c>
      <c r="M474" s="355">
        <v>8.8344299999999993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887.75</v>
      </c>
      <c r="D475" s="356">
        <v>894.56666666666661</v>
      </c>
      <c r="E475" s="356">
        <v>874.23333333333323</v>
      </c>
      <c r="F475" s="356">
        <v>860.71666666666658</v>
      </c>
      <c r="G475" s="356">
        <v>840.38333333333321</v>
      </c>
      <c r="H475" s="356">
        <v>908.08333333333326</v>
      </c>
      <c r="I475" s="356">
        <v>928.41666666666674</v>
      </c>
      <c r="J475" s="356">
        <v>941.93333333333328</v>
      </c>
      <c r="K475" s="355">
        <v>914.9</v>
      </c>
      <c r="L475" s="355">
        <v>881.05</v>
      </c>
      <c r="M475" s="355">
        <v>0.56138999999999994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180.8</v>
      </c>
      <c r="D476" s="356">
        <v>180.80000000000004</v>
      </c>
      <c r="E476" s="356">
        <v>180.80000000000007</v>
      </c>
      <c r="F476" s="356">
        <v>180.80000000000004</v>
      </c>
      <c r="G476" s="356">
        <v>180.80000000000007</v>
      </c>
      <c r="H476" s="356">
        <v>180.80000000000007</v>
      </c>
      <c r="I476" s="356">
        <v>180.8</v>
      </c>
      <c r="J476" s="356">
        <v>180.80000000000007</v>
      </c>
      <c r="K476" s="355">
        <v>180.8</v>
      </c>
      <c r="L476" s="355">
        <v>180.8</v>
      </c>
      <c r="M476" s="355">
        <v>14.917109999999999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62.25</v>
      </c>
      <c r="D477" s="356">
        <v>61.883333333333333</v>
      </c>
      <c r="E477" s="356">
        <v>59.566666666666663</v>
      </c>
      <c r="F477" s="356">
        <v>56.883333333333333</v>
      </c>
      <c r="G477" s="356">
        <v>54.566666666666663</v>
      </c>
      <c r="H477" s="356">
        <v>64.566666666666663</v>
      </c>
      <c r="I477" s="356">
        <v>66.88333333333334</v>
      </c>
      <c r="J477" s="356">
        <v>69.566666666666663</v>
      </c>
      <c r="K477" s="355">
        <v>64.2</v>
      </c>
      <c r="L477" s="355">
        <v>59.2</v>
      </c>
      <c r="M477" s="355">
        <v>96.863119999999995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656.5</v>
      </c>
      <c r="D478" s="356">
        <v>654.66666666666663</v>
      </c>
      <c r="E478" s="356">
        <v>640.33333333333326</v>
      </c>
      <c r="F478" s="356">
        <v>624.16666666666663</v>
      </c>
      <c r="G478" s="356">
        <v>609.83333333333326</v>
      </c>
      <c r="H478" s="356">
        <v>670.83333333333326</v>
      </c>
      <c r="I478" s="356">
        <v>685.16666666666652</v>
      </c>
      <c r="J478" s="356">
        <v>701.33333333333326</v>
      </c>
      <c r="K478" s="355">
        <v>669</v>
      </c>
      <c r="L478" s="355">
        <v>638.5</v>
      </c>
      <c r="M478" s="355">
        <v>101.00060000000001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1597.45</v>
      </c>
      <c r="D479" s="356">
        <v>1598.75</v>
      </c>
      <c r="E479" s="356">
        <v>1578.7</v>
      </c>
      <c r="F479" s="356">
        <v>1559.95</v>
      </c>
      <c r="G479" s="356">
        <v>1539.9</v>
      </c>
      <c r="H479" s="356">
        <v>1617.5</v>
      </c>
      <c r="I479" s="356">
        <v>1637.5500000000002</v>
      </c>
      <c r="J479" s="356">
        <v>1656.3</v>
      </c>
      <c r="K479" s="355">
        <v>1618.8</v>
      </c>
      <c r="L479" s="355">
        <v>1580</v>
      </c>
      <c r="M479" s="355">
        <v>1.62883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13.3</v>
      </c>
      <c r="D480" s="356">
        <v>13.366666666666667</v>
      </c>
      <c r="E480" s="356">
        <v>13.183333333333334</v>
      </c>
      <c r="F480" s="356">
        <v>13.066666666666666</v>
      </c>
      <c r="G480" s="356">
        <v>12.883333333333333</v>
      </c>
      <c r="H480" s="356">
        <v>13.483333333333334</v>
      </c>
      <c r="I480" s="356">
        <v>13.666666666666668</v>
      </c>
      <c r="J480" s="356">
        <v>13.783333333333335</v>
      </c>
      <c r="K480" s="355">
        <v>13.55</v>
      </c>
      <c r="L480" s="355">
        <v>13.25</v>
      </c>
      <c r="M480" s="355">
        <v>40.284999999999997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508.9</v>
      </c>
      <c r="D481" s="356">
        <v>510.9666666666667</v>
      </c>
      <c r="E481" s="356">
        <v>499.93333333333339</v>
      </c>
      <c r="F481" s="356">
        <v>490.9666666666667</v>
      </c>
      <c r="G481" s="356">
        <v>479.93333333333339</v>
      </c>
      <c r="H481" s="356">
        <v>519.93333333333339</v>
      </c>
      <c r="I481" s="356">
        <v>530.9666666666667</v>
      </c>
      <c r="J481" s="356">
        <v>539.93333333333339</v>
      </c>
      <c r="K481" s="355">
        <v>522</v>
      </c>
      <c r="L481" s="355">
        <v>502</v>
      </c>
      <c r="M481" s="355">
        <v>1.48821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123.8</v>
      </c>
      <c r="D482" s="356">
        <v>124.46666666666665</v>
      </c>
      <c r="E482" s="356">
        <v>121.48333333333331</v>
      </c>
      <c r="F482" s="356">
        <v>119.16666666666666</v>
      </c>
      <c r="G482" s="356">
        <v>116.18333333333331</v>
      </c>
      <c r="H482" s="356">
        <v>126.7833333333333</v>
      </c>
      <c r="I482" s="356">
        <v>129.76666666666665</v>
      </c>
      <c r="J482" s="356">
        <v>132.08333333333331</v>
      </c>
      <c r="K482" s="355">
        <v>127.45</v>
      </c>
      <c r="L482" s="355">
        <v>122.15</v>
      </c>
      <c r="M482" s="355">
        <v>26.714839999999999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18.95</v>
      </c>
      <c r="D483" s="356">
        <v>19.033333333333331</v>
      </c>
      <c r="E483" s="356">
        <v>18.666666666666664</v>
      </c>
      <c r="F483" s="356">
        <v>18.383333333333333</v>
      </c>
      <c r="G483" s="356">
        <v>18.016666666666666</v>
      </c>
      <c r="H483" s="356">
        <v>19.316666666666663</v>
      </c>
      <c r="I483" s="356">
        <v>19.68333333333333</v>
      </c>
      <c r="J483" s="356">
        <v>19.966666666666661</v>
      </c>
      <c r="K483" s="355">
        <v>19.399999999999999</v>
      </c>
      <c r="L483" s="355">
        <v>18.75</v>
      </c>
      <c r="M483" s="355">
        <v>14.52439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7421.35</v>
      </c>
      <c r="D484" s="356">
        <v>7425.3833333333341</v>
      </c>
      <c r="E484" s="356">
        <v>7351.7666666666682</v>
      </c>
      <c r="F484" s="356">
        <v>7282.1833333333343</v>
      </c>
      <c r="G484" s="356">
        <v>7208.5666666666684</v>
      </c>
      <c r="H484" s="356">
        <v>7494.9666666666681</v>
      </c>
      <c r="I484" s="356">
        <v>7568.5833333333348</v>
      </c>
      <c r="J484" s="356">
        <v>7638.1666666666679</v>
      </c>
      <c r="K484" s="355">
        <v>7499</v>
      </c>
      <c r="L484" s="355">
        <v>7355.8</v>
      </c>
      <c r="M484" s="355">
        <v>2.7060399999999998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47.7</v>
      </c>
      <c r="D485" s="356">
        <v>47.433333333333337</v>
      </c>
      <c r="E485" s="356">
        <v>46.366666666666674</v>
      </c>
      <c r="F485" s="356">
        <v>45.033333333333339</v>
      </c>
      <c r="G485" s="356">
        <v>43.966666666666676</v>
      </c>
      <c r="H485" s="356">
        <v>48.766666666666673</v>
      </c>
      <c r="I485" s="356">
        <v>49.833333333333336</v>
      </c>
      <c r="J485" s="356">
        <v>51.166666666666671</v>
      </c>
      <c r="K485" s="355">
        <v>48.5</v>
      </c>
      <c r="L485" s="355">
        <v>46.1</v>
      </c>
      <c r="M485" s="355">
        <v>261.37027999999998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758.65</v>
      </c>
      <c r="D486" s="356">
        <v>755.56666666666661</v>
      </c>
      <c r="E486" s="356">
        <v>747.18333333333317</v>
      </c>
      <c r="F486" s="356">
        <v>735.71666666666658</v>
      </c>
      <c r="G486" s="356">
        <v>727.33333333333314</v>
      </c>
      <c r="H486" s="356">
        <v>767.03333333333319</v>
      </c>
      <c r="I486" s="356">
        <v>775.41666666666663</v>
      </c>
      <c r="J486" s="356">
        <v>786.88333333333321</v>
      </c>
      <c r="K486" s="355">
        <v>763.95</v>
      </c>
      <c r="L486" s="355">
        <v>744.1</v>
      </c>
      <c r="M486" s="355">
        <v>20.63533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819.9</v>
      </c>
      <c r="D487" s="356">
        <v>825.01666666666677</v>
      </c>
      <c r="E487" s="356">
        <v>804.03333333333353</v>
      </c>
      <c r="F487" s="356">
        <v>788.16666666666674</v>
      </c>
      <c r="G487" s="356">
        <v>767.18333333333351</v>
      </c>
      <c r="H487" s="356">
        <v>840.88333333333355</v>
      </c>
      <c r="I487" s="356">
        <v>861.8666666666669</v>
      </c>
      <c r="J487" s="356">
        <v>877.73333333333358</v>
      </c>
      <c r="K487" s="355">
        <v>846</v>
      </c>
      <c r="L487" s="355">
        <v>809.15</v>
      </c>
      <c r="M487" s="355">
        <v>2.85189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452.8</v>
      </c>
      <c r="D488" s="356">
        <v>453.59999999999997</v>
      </c>
      <c r="E488" s="356">
        <v>446.24999999999994</v>
      </c>
      <c r="F488" s="356">
        <v>439.7</v>
      </c>
      <c r="G488" s="356">
        <v>432.34999999999997</v>
      </c>
      <c r="H488" s="356">
        <v>460.14999999999992</v>
      </c>
      <c r="I488" s="356">
        <v>467.49999999999994</v>
      </c>
      <c r="J488" s="356">
        <v>474.0499999999999</v>
      </c>
      <c r="K488" s="355">
        <v>460.95</v>
      </c>
      <c r="L488" s="355">
        <v>447.05</v>
      </c>
      <c r="M488" s="355">
        <v>1.12998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38.200000000000003</v>
      </c>
      <c r="D489" s="356">
        <v>37.933333333333337</v>
      </c>
      <c r="E489" s="356">
        <v>37.166666666666671</v>
      </c>
      <c r="F489" s="356">
        <v>36.133333333333333</v>
      </c>
      <c r="G489" s="356">
        <v>35.366666666666667</v>
      </c>
      <c r="H489" s="356">
        <v>38.966666666666676</v>
      </c>
      <c r="I489" s="356">
        <v>39.733333333333341</v>
      </c>
      <c r="J489" s="356">
        <v>40.76666666666668</v>
      </c>
      <c r="K489" s="355">
        <v>38.700000000000003</v>
      </c>
      <c r="L489" s="355">
        <v>36.9</v>
      </c>
      <c r="M489" s="355">
        <v>19.98892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1110.75</v>
      </c>
      <c r="D490" s="356">
        <v>1119.1166666666666</v>
      </c>
      <c r="E490" s="356">
        <v>1081.6333333333332</v>
      </c>
      <c r="F490" s="356">
        <v>1052.5166666666667</v>
      </c>
      <c r="G490" s="356">
        <v>1015.0333333333333</v>
      </c>
      <c r="H490" s="356">
        <v>1148.2333333333331</v>
      </c>
      <c r="I490" s="356">
        <v>1185.7166666666662</v>
      </c>
      <c r="J490" s="356">
        <v>1214.833333333333</v>
      </c>
      <c r="K490" s="355">
        <v>1156.5999999999999</v>
      </c>
      <c r="L490" s="355">
        <v>1090</v>
      </c>
      <c r="M490" s="355">
        <v>0.33932000000000001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417.5</v>
      </c>
      <c r="D491" s="356">
        <v>415.38333333333338</v>
      </c>
      <c r="E491" s="356">
        <v>407.31666666666678</v>
      </c>
      <c r="F491" s="356">
        <v>397.13333333333338</v>
      </c>
      <c r="G491" s="356">
        <v>389.06666666666678</v>
      </c>
      <c r="H491" s="356">
        <v>425.56666666666678</v>
      </c>
      <c r="I491" s="356">
        <v>433.63333333333338</v>
      </c>
      <c r="J491" s="356">
        <v>443.81666666666678</v>
      </c>
      <c r="K491" s="355">
        <v>423.45</v>
      </c>
      <c r="L491" s="355">
        <v>405.2</v>
      </c>
      <c r="M491" s="355">
        <v>1.63835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945.65</v>
      </c>
      <c r="D492" s="356">
        <v>946.2833333333333</v>
      </c>
      <c r="E492" s="356">
        <v>939.36666666666656</v>
      </c>
      <c r="F492" s="356">
        <v>933.08333333333326</v>
      </c>
      <c r="G492" s="356">
        <v>926.16666666666652</v>
      </c>
      <c r="H492" s="356">
        <v>952.56666666666661</v>
      </c>
      <c r="I492" s="356">
        <v>959.48333333333335</v>
      </c>
      <c r="J492" s="356">
        <v>965.76666666666665</v>
      </c>
      <c r="K492" s="355">
        <v>953.2</v>
      </c>
      <c r="L492" s="355">
        <v>940</v>
      </c>
      <c r="M492" s="355">
        <v>4.35785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369.45</v>
      </c>
      <c r="D493" s="356">
        <v>367.84999999999997</v>
      </c>
      <c r="E493" s="356">
        <v>360.89999999999992</v>
      </c>
      <c r="F493" s="356">
        <v>352.34999999999997</v>
      </c>
      <c r="G493" s="356">
        <v>345.39999999999992</v>
      </c>
      <c r="H493" s="356">
        <v>376.39999999999992</v>
      </c>
      <c r="I493" s="356">
        <v>383.34999999999997</v>
      </c>
      <c r="J493" s="356">
        <v>391.89999999999992</v>
      </c>
      <c r="K493" s="355">
        <v>374.8</v>
      </c>
      <c r="L493" s="355">
        <v>359.3</v>
      </c>
      <c r="M493" s="355">
        <v>142.09893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2253.9499999999998</v>
      </c>
      <c r="D494" s="356">
        <v>2268.0666666666666</v>
      </c>
      <c r="E494" s="356">
        <v>2216.8833333333332</v>
      </c>
      <c r="F494" s="356">
        <v>2179.8166666666666</v>
      </c>
      <c r="G494" s="356">
        <v>2128.6333333333332</v>
      </c>
      <c r="H494" s="356">
        <v>2305.1333333333332</v>
      </c>
      <c r="I494" s="356">
        <v>2356.3166666666666</v>
      </c>
      <c r="J494" s="356">
        <v>2393.3833333333332</v>
      </c>
      <c r="K494" s="355">
        <v>2319.25</v>
      </c>
      <c r="L494" s="355">
        <v>2231</v>
      </c>
      <c r="M494" s="355">
        <v>0.70589999999999997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218</v>
      </c>
      <c r="D495" s="356">
        <v>220.16666666666666</v>
      </c>
      <c r="E495" s="356">
        <v>214.83333333333331</v>
      </c>
      <c r="F495" s="356">
        <v>211.66666666666666</v>
      </c>
      <c r="G495" s="356">
        <v>206.33333333333331</v>
      </c>
      <c r="H495" s="356">
        <v>223.33333333333331</v>
      </c>
      <c r="I495" s="356">
        <v>228.66666666666663</v>
      </c>
      <c r="J495" s="356">
        <v>231.83333333333331</v>
      </c>
      <c r="K495" s="355">
        <v>225.5</v>
      </c>
      <c r="L495" s="355">
        <v>217</v>
      </c>
      <c r="M495" s="355">
        <v>3.60555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1932.1</v>
      </c>
      <c r="D496" s="356">
        <v>1942.2833333333335</v>
      </c>
      <c r="E496" s="356">
        <v>1900.5666666666671</v>
      </c>
      <c r="F496" s="356">
        <v>1869.0333333333335</v>
      </c>
      <c r="G496" s="356">
        <v>1827.3166666666671</v>
      </c>
      <c r="H496" s="356">
        <v>1973.8166666666671</v>
      </c>
      <c r="I496" s="356">
        <v>2015.5333333333338</v>
      </c>
      <c r="J496" s="356">
        <v>2047.0666666666671</v>
      </c>
      <c r="K496" s="355">
        <v>1984</v>
      </c>
      <c r="L496" s="355">
        <v>1910.75</v>
      </c>
      <c r="M496" s="355">
        <v>0.23691000000000001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660.1</v>
      </c>
      <c r="D497" s="356">
        <v>659.23333333333335</v>
      </c>
      <c r="E497" s="356">
        <v>644.86666666666667</v>
      </c>
      <c r="F497" s="356">
        <v>629.63333333333333</v>
      </c>
      <c r="G497" s="356">
        <v>615.26666666666665</v>
      </c>
      <c r="H497" s="356">
        <v>674.4666666666667</v>
      </c>
      <c r="I497" s="356">
        <v>688.83333333333348</v>
      </c>
      <c r="J497" s="356">
        <v>704.06666666666672</v>
      </c>
      <c r="K497" s="355">
        <v>673.6</v>
      </c>
      <c r="L497" s="355">
        <v>644</v>
      </c>
      <c r="M497" s="355">
        <v>4.72553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3663.1</v>
      </c>
      <c r="D498" s="356">
        <v>3684.2166666666667</v>
      </c>
      <c r="E498" s="356">
        <v>3620.2333333333336</v>
      </c>
      <c r="F498" s="356">
        <v>3577.3666666666668</v>
      </c>
      <c r="G498" s="356">
        <v>3513.3833333333337</v>
      </c>
      <c r="H498" s="356">
        <v>3727.0833333333335</v>
      </c>
      <c r="I498" s="356">
        <v>3791.0666666666662</v>
      </c>
      <c r="J498" s="356">
        <v>3833.9333333333334</v>
      </c>
      <c r="K498" s="355">
        <v>3748.2</v>
      </c>
      <c r="L498" s="355">
        <v>3641.35</v>
      </c>
      <c r="M498" s="355">
        <v>9.6339999999999995E-2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1198.75</v>
      </c>
      <c r="D499" s="356">
        <v>1212.2</v>
      </c>
      <c r="E499" s="356">
        <v>1176.5500000000002</v>
      </c>
      <c r="F499" s="356">
        <v>1154.3500000000001</v>
      </c>
      <c r="G499" s="356">
        <v>1118.7000000000003</v>
      </c>
      <c r="H499" s="356">
        <v>1234.4000000000001</v>
      </c>
      <c r="I499" s="356">
        <v>1270.0500000000002</v>
      </c>
      <c r="J499" s="356">
        <v>1292.25</v>
      </c>
      <c r="K499" s="355">
        <v>1247.8499999999999</v>
      </c>
      <c r="L499" s="355">
        <v>1190</v>
      </c>
      <c r="M499" s="355">
        <v>12.07465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2418.85</v>
      </c>
      <c r="D500" s="356">
        <v>2452.9500000000003</v>
      </c>
      <c r="E500" s="356">
        <v>2376.8000000000006</v>
      </c>
      <c r="F500" s="356">
        <v>2334.7500000000005</v>
      </c>
      <c r="G500" s="356">
        <v>2258.6000000000008</v>
      </c>
      <c r="H500" s="356">
        <v>2495.0000000000005</v>
      </c>
      <c r="I500" s="356">
        <v>2571.15</v>
      </c>
      <c r="J500" s="356">
        <v>2613.2000000000003</v>
      </c>
      <c r="K500" s="355">
        <v>2529.1</v>
      </c>
      <c r="L500" s="355">
        <v>2410.9</v>
      </c>
      <c r="M500" s="355">
        <v>1.17788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7998.3</v>
      </c>
      <c r="D501" s="356">
        <v>8036.0999999999995</v>
      </c>
      <c r="E501" s="356">
        <v>7922.1999999999989</v>
      </c>
      <c r="F501" s="356">
        <v>7846.0999999999995</v>
      </c>
      <c r="G501" s="356">
        <v>7732.1999999999989</v>
      </c>
      <c r="H501" s="356">
        <v>8112.1999999999989</v>
      </c>
      <c r="I501" s="356">
        <v>8226.0999999999985</v>
      </c>
      <c r="J501" s="356">
        <v>8302.1999999999989</v>
      </c>
      <c r="K501" s="355">
        <v>8150</v>
      </c>
      <c r="L501" s="355">
        <v>7960</v>
      </c>
      <c r="M501" s="355">
        <v>1.7979999999999999E-2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178.5</v>
      </c>
      <c r="D502" s="356">
        <v>179.48333333333335</v>
      </c>
      <c r="E502" s="356">
        <v>175.6166666666667</v>
      </c>
      <c r="F502" s="356">
        <v>172.73333333333335</v>
      </c>
      <c r="G502" s="356">
        <v>168.8666666666667</v>
      </c>
      <c r="H502" s="356">
        <v>182.3666666666667</v>
      </c>
      <c r="I502" s="356">
        <v>186.23333333333338</v>
      </c>
      <c r="J502" s="356">
        <v>189.1166666666667</v>
      </c>
      <c r="K502" s="355">
        <v>183.35</v>
      </c>
      <c r="L502" s="355">
        <v>176.6</v>
      </c>
      <c r="M502" s="355">
        <v>13.49405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117.3</v>
      </c>
      <c r="D503" s="356">
        <v>119.63333333333333</v>
      </c>
      <c r="E503" s="356">
        <v>114.06666666666665</v>
      </c>
      <c r="F503" s="356">
        <v>110.83333333333333</v>
      </c>
      <c r="G503" s="356">
        <v>105.26666666666665</v>
      </c>
      <c r="H503" s="356">
        <v>122.86666666666665</v>
      </c>
      <c r="I503" s="356">
        <v>128.43333333333331</v>
      </c>
      <c r="J503" s="356">
        <v>131.66666666666663</v>
      </c>
      <c r="K503" s="355">
        <v>125.2</v>
      </c>
      <c r="L503" s="355">
        <v>116.4</v>
      </c>
      <c r="M503" s="355">
        <v>35.125579999999999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483.2</v>
      </c>
      <c r="D504" s="356">
        <v>481.0333333333333</v>
      </c>
      <c r="E504" s="356">
        <v>475.06666666666661</v>
      </c>
      <c r="F504" s="356">
        <v>466.93333333333328</v>
      </c>
      <c r="G504" s="356">
        <v>460.96666666666658</v>
      </c>
      <c r="H504" s="356">
        <v>489.16666666666663</v>
      </c>
      <c r="I504" s="356">
        <v>495.13333333333333</v>
      </c>
      <c r="J504" s="356">
        <v>503.26666666666665</v>
      </c>
      <c r="K504" s="355">
        <v>487</v>
      </c>
      <c r="L504" s="355">
        <v>472.9</v>
      </c>
      <c r="M504" s="355">
        <v>1.78471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1796</v>
      </c>
      <c r="D505" s="356">
        <v>1791.05</v>
      </c>
      <c r="E505" s="356">
        <v>1777.1</v>
      </c>
      <c r="F505" s="356">
        <v>1758.2</v>
      </c>
      <c r="G505" s="356">
        <v>1744.25</v>
      </c>
      <c r="H505" s="356">
        <v>1809.9499999999998</v>
      </c>
      <c r="I505" s="356">
        <v>1823.9</v>
      </c>
      <c r="J505" s="356">
        <v>1842.7999999999997</v>
      </c>
      <c r="K505" s="355">
        <v>1805</v>
      </c>
      <c r="L505" s="355">
        <v>1772.15</v>
      </c>
      <c r="M505" s="355">
        <v>0.71096000000000004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560.25</v>
      </c>
      <c r="D506" s="356">
        <v>560.16666666666663</v>
      </c>
      <c r="E506" s="356">
        <v>554.5333333333333</v>
      </c>
      <c r="F506" s="356">
        <v>548.81666666666672</v>
      </c>
      <c r="G506" s="356">
        <v>543.18333333333339</v>
      </c>
      <c r="H506" s="356">
        <v>565.88333333333321</v>
      </c>
      <c r="I506" s="356">
        <v>571.51666666666665</v>
      </c>
      <c r="J506" s="356">
        <v>577.23333333333312</v>
      </c>
      <c r="K506" s="355">
        <v>565.79999999999995</v>
      </c>
      <c r="L506" s="355">
        <v>554.45000000000005</v>
      </c>
      <c r="M506" s="355">
        <v>69.769069999999999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394.3</v>
      </c>
      <c r="D507" s="356">
        <v>398.61666666666673</v>
      </c>
      <c r="E507" s="356">
        <v>388.63333333333344</v>
      </c>
      <c r="F507" s="356">
        <v>382.9666666666667</v>
      </c>
      <c r="G507" s="356">
        <v>372.98333333333341</v>
      </c>
      <c r="H507" s="356">
        <v>404.28333333333347</v>
      </c>
      <c r="I507" s="356">
        <v>414.26666666666671</v>
      </c>
      <c r="J507" s="356">
        <v>419.93333333333351</v>
      </c>
      <c r="K507" s="355">
        <v>408.6</v>
      </c>
      <c r="L507" s="355">
        <v>392.95</v>
      </c>
      <c r="M507" s="355">
        <v>9.1648599999999991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14.15</v>
      </c>
      <c r="D508" s="356">
        <v>14.133333333333333</v>
      </c>
      <c r="E508" s="356">
        <v>14.016666666666666</v>
      </c>
      <c r="F508" s="356">
        <v>13.883333333333333</v>
      </c>
      <c r="G508" s="356">
        <v>13.766666666666666</v>
      </c>
      <c r="H508" s="356">
        <v>14.266666666666666</v>
      </c>
      <c r="I508" s="356">
        <v>14.383333333333333</v>
      </c>
      <c r="J508" s="356">
        <v>14.516666666666666</v>
      </c>
      <c r="K508" s="355">
        <v>14.25</v>
      </c>
      <c r="L508" s="355">
        <v>14</v>
      </c>
      <c r="M508" s="355">
        <v>1480.2173600000001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270.8</v>
      </c>
      <c r="D509" s="356">
        <v>272.0333333333333</v>
      </c>
      <c r="E509" s="356">
        <v>266.06666666666661</v>
      </c>
      <c r="F509" s="356">
        <v>261.33333333333331</v>
      </c>
      <c r="G509" s="356">
        <v>255.36666666666662</v>
      </c>
      <c r="H509" s="356">
        <v>276.76666666666659</v>
      </c>
      <c r="I509" s="356">
        <v>282.73333333333329</v>
      </c>
      <c r="J509" s="356">
        <v>287.46666666666658</v>
      </c>
      <c r="K509" s="355">
        <v>278</v>
      </c>
      <c r="L509" s="355">
        <v>267.3</v>
      </c>
      <c r="M509" s="355">
        <v>60.487929999999999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389.4</v>
      </c>
      <c r="D510" s="356">
        <v>395</v>
      </c>
      <c r="E510" s="356">
        <v>380.45</v>
      </c>
      <c r="F510" s="356">
        <v>371.5</v>
      </c>
      <c r="G510" s="356">
        <v>356.95</v>
      </c>
      <c r="H510" s="356">
        <v>403.95</v>
      </c>
      <c r="I510" s="356">
        <v>418.49999999999994</v>
      </c>
      <c r="J510" s="356">
        <v>427.45</v>
      </c>
      <c r="K510" s="355">
        <v>409.55</v>
      </c>
      <c r="L510" s="355">
        <v>386.05</v>
      </c>
      <c r="M510" s="355">
        <v>12.621370000000001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1647.45</v>
      </c>
      <c r="D511" s="356">
        <v>1677.3166666666666</v>
      </c>
      <c r="E511" s="356">
        <v>1606.6833333333332</v>
      </c>
      <c r="F511" s="356">
        <v>1565.9166666666665</v>
      </c>
      <c r="G511" s="356">
        <v>1495.2833333333331</v>
      </c>
      <c r="H511" s="356">
        <v>1718.0833333333333</v>
      </c>
      <c r="I511" s="356">
        <v>1788.7166666666665</v>
      </c>
      <c r="J511" s="356">
        <v>1829.4833333333333</v>
      </c>
      <c r="K511" s="355">
        <v>1747.95</v>
      </c>
      <c r="L511" s="355">
        <v>1636.55</v>
      </c>
      <c r="M511" s="355">
        <v>0.58918000000000004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2" sqref="F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0"/>
      <c r="B5" s="461"/>
      <c r="C5" s="460"/>
      <c r="D5" s="46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62" t="s">
        <v>567</v>
      </c>
      <c r="C7" s="461"/>
      <c r="D7" s="7">
        <f>Main!B10</f>
        <v>44601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44600</v>
      </c>
      <c r="B10" s="29">
        <v>539570</v>
      </c>
      <c r="C10" s="28" t="s">
        <v>962</v>
      </c>
      <c r="D10" s="28" t="s">
        <v>995</v>
      </c>
      <c r="E10" s="28" t="s">
        <v>576</v>
      </c>
      <c r="F10" s="87">
        <v>76800</v>
      </c>
      <c r="G10" s="29">
        <v>6.2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44600</v>
      </c>
      <c r="B11" s="29">
        <v>539570</v>
      </c>
      <c r="C11" s="28" t="s">
        <v>962</v>
      </c>
      <c r="D11" s="28" t="s">
        <v>995</v>
      </c>
      <c r="E11" s="28" t="s">
        <v>577</v>
      </c>
      <c r="F11" s="87">
        <v>28800</v>
      </c>
      <c r="G11" s="29">
        <v>6.69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44600</v>
      </c>
      <c r="B12" s="29">
        <v>542579</v>
      </c>
      <c r="C12" s="28" t="s">
        <v>996</v>
      </c>
      <c r="D12" s="28" t="s">
        <v>997</v>
      </c>
      <c r="E12" s="28" t="s">
        <v>576</v>
      </c>
      <c r="F12" s="87">
        <v>148000</v>
      </c>
      <c r="G12" s="29">
        <v>91.48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44600</v>
      </c>
      <c r="B13" s="29">
        <v>542579</v>
      </c>
      <c r="C13" s="28" t="s">
        <v>996</v>
      </c>
      <c r="D13" s="28" t="s">
        <v>998</v>
      </c>
      <c r="E13" s="28" t="s">
        <v>576</v>
      </c>
      <c r="F13" s="87">
        <v>150000</v>
      </c>
      <c r="G13" s="29">
        <v>90.83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44600</v>
      </c>
      <c r="B14" s="29">
        <v>534064</v>
      </c>
      <c r="C14" s="28" t="s">
        <v>999</v>
      </c>
      <c r="D14" s="28" t="s">
        <v>1000</v>
      </c>
      <c r="E14" s="28" t="s">
        <v>576</v>
      </c>
      <c r="F14" s="87">
        <v>87090</v>
      </c>
      <c r="G14" s="29">
        <v>63.05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44600</v>
      </c>
      <c r="B15" s="29">
        <v>534064</v>
      </c>
      <c r="C15" s="28" t="s">
        <v>999</v>
      </c>
      <c r="D15" s="28" t="s">
        <v>1001</v>
      </c>
      <c r="E15" s="28" t="s">
        <v>577</v>
      </c>
      <c r="F15" s="87">
        <v>169999</v>
      </c>
      <c r="G15" s="29">
        <v>63.05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44600</v>
      </c>
      <c r="B16" s="29">
        <v>531991</v>
      </c>
      <c r="C16" s="28" t="s">
        <v>931</v>
      </c>
      <c r="D16" s="28" t="s">
        <v>854</v>
      </c>
      <c r="E16" s="28" t="s">
        <v>577</v>
      </c>
      <c r="F16" s="87">
        <v>973759</v>
      </c>
      <c r="G16" s="29">
        <v>2.2799999999999998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44600</v>
      </c>
      <c r="B17" s="29">
        <v>531673</v>
      </c>
      <c r="C17" s="28" t="s">
        <v>1002</v>
      </c>
      <c r="D17" s="28" t="s">
        <v>1003</v>
      </c>
      <c r="E17" s="28" t="s">
        <v>577</v>
      </c>
      <c r="F17" s="87">
        <v>50000</v>
      </c>
      <c r="G17" s="29">
        <v>13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44600</v>
      </c>
      <c r="B18" s="29">
        <v>531673</v>
      </c>
      <c r="C18" s="28" t="s">
        <v>1002</v>
      </c>
      <c r="D18" s="28" t="s">
        <v>1004</v>
      </c>
      <c r="E18" s="28" t="s">
        <v>576</v>
      </c>
      <c r="F18" s="87">
        <v>50000</v>
      </c>
      <c r="G18" s="29">
        <v>13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44600</v>
      </c>
      <c r="B19" s="29">
        <v>539099</v>
      </c>
      <c r="C19" s="28" t="s">
        <v>1005</v>
      </c>
      <c r="D19" s="28" t="s">
        <v>1006</v>
      </c>
      <c r="E19" s="28" t="s">
        <v>576</v>
      </c>
      <c r="F19" s="87">
        <v>47500</v>
      </c>
      <c r="G19" s="29">
        <v>9.9499999999999993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44600</v>
      </c>
      <c r="B20" s="29">
        <v>539099</v>
      </c>
      <c r="C20" s="28" t="s">
        <v>1005</v>
      </c>
      <c r="D20" s="28" t="s">
        <v>1007</v>
      </c>
      <c r="E20" s="28" t="s">
        <v>577</v>
      </c>
      <c r="F20" s="87">
        <v>42500</v>
      </c>
      <c r="G20" s="29">
        <v>9.9499999999999993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44600</v>
      </c>
      <c r="B21" s="29">
        <v>539621</v>
      </c>
      <c r="C21" s="28" t="s">
        <v>963</v>
      </c>
      <c r="D21" s="28" t="s">
        <v>854</v>
      </c>
      <c r="E21" s="28" t="s">
        <v>577</v>
      </c>
      <c r="F21" s="87">
        <v>32500</v>
      </c>
      <c r="G21" s="29">
        <v>55.65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44600</v>
      </c>
      <c r="B22" s="29">
        <v>512379</v>
      </c>
      <c r="C22" s="28" t="s">
        <v>1008</v>
      </c>
      <c r="D22" s="28" t="s">
        <v>1009</v>
      </c>
      <c r="E22" s="28" t="s">
        <v>576</v>
      </c>
      <c r="F22" s="87">
        <v>2390579</v>
      </c>
      <c r="G22" s="29">
        <v>7.59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44600</v>
      </c>
      <c r="B23" s="29">
        <v>512379</v>
      </c>
      <c r="C23" s="28" t="s">
        <v>1008</v>
      </c>
      <c r="D23" s="28" t="s">
        <v>1009</v>
      </c>
      <c r="E23" s="28" t="s">
        <v>577</v>
      </c>
      <c r="F23" s="87">
        <v>20000</v>
      </c>
      <c r="G23" s="29">
        <v>7.6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44600</v>
      </c>
      <c r="B24" s="29">
        <v>512379</v>
      </c>
      <c r="C24" s="28" t="s">
        <v>1008</v>
      </c>
      <c r="D24" s="28" t="s">
        <v>1004</v>
      </c>
      <c r="E24" s="28" t="s">
        <v>577</v>
      </c>
      <c r="F24" s="87">
        <v>1903015</v>
      </c>
      <c r="G24" s="29">
        <v>7.59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44600</v>
      </c>
      <c r="B25" s="29">
        <v>535431</v>
      </c>
      <c r="C25" s="28" t="s">
        <v>1010</v>
      </c>
      <c r="D25" s="28" t="s">
        <v>1011</v>
      </c>
      <c r="E25" s="28" t="s">
        <v>576</v>
      </c>
      <c r="F25" s="87">
        <v>1224000</v>
      </c>
      <c r="G25" s="29">
        <v>8.18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44600</v>
      </c>
      <c r="B26" s="29">
        <v>535431</v>
      </c>
      <c r="C26" s="28" t="s">
        <v>1010</v>
      </c>
      <c r="D26" s="28" t="s">
        <v>1011</v>
      </c>
      <c r="E26" s="28" t="s">
        <v>577</v>
      </c>
      <c r="F26" s="87">
        <v>1241600</v>
      </c>
      <c r="G26" s="29">
        <v>8.23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44600</v>
      </c>
      <c r="B27" s="29">
        <v>540936</v>
      </c>
      <c r="C27" s="28" t="s">
        <v>880</v>
      </c>
      <c r="D27" s="28" t="s">
        <v>966</v>
      </c>
      <c r="E27" s="28" t="s">
        <v>576</v>
      </c>
      <c r="F27" s="87">
        <v>128813</v>
      </c>
      <c r="G27" s="29">
        <v>19.79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44600</v>
      </c>
      <c r="B28" s="29">
        <v>540936</v>
      </c>
      <c r="C28" s="28" t="s">
        <v>880</v>
      </c>
      <c r="D28" s="28" t="s">
        <v>966</v>
      </c>
      <c r="E28" s="28" t="s">
        <v>577</v>
      </c>
      <c r="F28" s="87">
        <v>156617</v>
      </c>
      <c r="G28" s="29">
        <v>19.77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44600</v>
      </c>
      <c r="B29" s="29">
        <v>540936</v>
      </c>
      <c r="C29" s="28" t="s">
        <v>880</v>
      </c>
      <c r="D29" s="28" t="s">
        <v>1012</v>
      </c>
      <c r="E29" s="28" t="s">
        <v>576</v>
      </c>
      <c r="F29" s="87">
        <v>60000</v>
      </c>
      <c r="G29" s="29">
        <v>19.97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44600</v>
      </c>
      <c r="B30" s="29">
        <v>526859</v>
      </c>
      <c r="C30" s="28" t="s">
        <v>1013</v>
      </c>
      <c r="D30" s="28" t="s">
        <v>1014</v>
      </c>
      <c r="E30" s="28" t="s">
        <v>577</v>
      </c>
      <c r="F30" s="87">
        <v>750000</v>
      </c>
      <c r="G30" s="29">
        <v>10.039999999999999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44600</v>
      </c>
      <c r="B31" s="29">
        <v>531109</v>
      </c>
      <c r="C31" s="28" t="s">
        <v>1015</v>
      </c>
      <c r="D31" s="28" t="s">
        <v>1016</v>
      </c>
      <c r="E31" s="28" t="s">
        <v>576</v>
      </c>
      <c r="F31" s="87">
        <v>700000</v>
      </c>
      <c r="G31" s="29">
        <v>121.71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44600</v>
      </c>
      <c r="B32" s="29">
        <v>531109</v>
      </c>
      <c r="C32" s="28" t="s">
        <v>1015</v>
      </c>
      <c r="D32" s="28" t="s">
        <v>1017</v>
      </c>
      <c r="E32" s="28" t="s">
        <v>576</v>
      </c>
      <c r="F32" s="87">
        <v>201848</v>
      </c>
      <c r="G32" s="29">
        <v>125.48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44600</v>
      </c>
      <c r="B33" s="29">
        <v>531109</v>
      </c>
      <c r="C33" s="28" t="s">
        <v>1015</v>
      </c>
      <c r="D33" s="28" t="s">
        <v>1017</v>
      </c>
      <c r="E33" s="28" t="s">
        <v>577</v>
      </c>
      <c r="F33" s="87">
        <v>171898</v>
      </c>
      <c r="G33" s="29">
        <v>128.75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44600</v>
      </c>
      <c r="B34" s="29">
        <v>531109</v>
      </c>
      <c r="C34" s="28" t="s">
        <v>1015</v>
      </c>
      <c r="D34" s="28" t="s">
        <v>1018</v>
      </c>
      <c r="E34" s="28" t="s">
        <v>577</v>
      </c>
      <c r="F34" s="87">
        <v>2000000</v>
      </c>
      <c r="G34" s="29">
        <v>123.83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44600</v>
      </c>
      <c r="B35" s="29">
        <v>531109</v>
      </c>
      <c r="C35" s="28" t="s">
        <v>1015</v>
      </c>
      <c r="D35" s="28" t="s">
        <v>997</v>
      </c>
      <c r="E35" s="28" t="s">
        <v>576</v>
      </c>
      <c r="F35" s="87">
        <v>100000</v>
      </c>
      <c r="G35" s="29">
        <v>123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44600</v>
      </c>
      <c r="B36" s="29">
        <v>512048</v>
      </c>
      <c r="C36" s="28" t="s">
        <v>1019</v>
      </c>
      <c r="D36" s="28" t="s">
        <v>854</v>
      </c>
      <c r="E36" s="28" t="s">
        <v>576</v>
      </c>
      <c r="F36" s="87">
        <v>550000</v>
      </c>
      <c r="G36" s="29">
        <v>4.3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44600</v>
      </c>
      <c r="B37" s="29">
        <v>512048</v>
      </c>
      <c r="C37" s="28" t="s">
        <v>1019</v>
      </c>
      <c r="D37" s="28" t="s">
        <v>1020</v>
      </c>
      <c r="E37" s="28" t="s">
        <v>577</v>
      </c>
      <c r="F37" s="87">
        <v>516578</v>
      </c>
      <c r="G37" s="29">
        <v>4.3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44600</v>
      </c>
      <c r="B38" s="29">
        <v>511000</v>
      </c>
      <c r="C38" s="28" t="s">
        <v>942</v>
      </c>
      <c r="D38" s="28" t="s">
        <v>861</v>
      </c>
      <c r="E38" s="28" t="s">
        <v>577</v>
      </c>
      <c r="F38" s="87">
        <v>50000</v>
      </c>
      <c r="G38" s="29">
        <v>5.42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44600</v>
      </c>
      <c r="B39" s="29">
        <v>526622</v>
      </c>
      <c r="C39" s="28" t="s">
        <v>932</v>
      </c>
      <c r="D39" s="28" t="s">
        <v>861</v>
      </c>
      <c r="E39" s="28" t="s">
        <v>576</v>
      </c>
      <c r="F39" s="87">
        <v>3000000</v>
      </c>
      <c r="G39" s="29">
        <v>1.97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44600</v>
      </c>
      <c r="B40" s="29">
        <v>541206</v>
      </c>
      <c r="C40" s="28" t="s">
        <v>1021</v>
      </c>
      <c r="D40" s="28" t="s">
        <v>941</v>
      </c>
      <c r="E40" s="28" t="s">
        <v>576</v>
      </c>
      <c r="F40" s="87">
        <v>4000</v>
      </c>
      <c r="G40" s="29">
        <v>188.63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44600</v>
      </c>
      <c r="B41" s="29">
        <v>541206</v>
      </c>
      <c r="C41" s="28" t="s">
        <v>1021</v>
      </c>
      <c r="D41" s="28" t="s">
        <v>941</v>
      </c>
      <c r="E41" s="28" t="s">
        <v>577</v>
      </c>
      <c r="F41" s="87">
        <v>110000</v>
      </c>
      <c r="G41" s="29">
        <v>188.73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44600</v>
      </c>
      <c r="B42" s="29">
        <v>532911</v>
      </c>
      <c r="C42" s="28" t="s">
        <v>967</v>
      </c>
      <c r="D42" s="28" t="s">
        <v>968</v>
      </c>
      <c r="E42" s="28" t="s">
        <v>576</v>
      </c>
      <c r="F42" s="87">
        <v>1602</v>
      </c>
      <c r="G42" s="29">
        <v>10.39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44600</v>
      </c>
      <c r="B43" s="29">
        <v>532911</v>
      </c>
      <c r="C43" s="28" t="s">
        <v>967</v>
      </c>
      <c r="D43" s="28" t="s">
        <v>968</v>
      </c>
      <c r="E43" s="28" t="s">
        <v>577</v>
      </c>
      <c r="F43" s="87">
        <v>87602</v>
      </c>
      <c r="G43" s="29">
        <v>11.38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44600</v>
      </c>
      <c r="B44" s="29">
        <v>532911</v>
      </c>
      <c r="C44" s="28" t="s">
        <v>967</v>
      </c>
      <c r="D44" s="28" t="s">
        <v>1022</v>
      </c>
      <c r="E44" s="28" t="s">
        <v>577</v>
      </c>
      <c r="F44" s="87">
        <v>106283</v>
      </c>
      <c r="G44" s="29">
        <v>11.29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44600</v>
      </c>
      <c r="B45" s="29">
        <v>530951</v>
      </c>
      <c r="C45" s="28" t="s">
        <v>1023</v>
      </c>
      <c r="D45" s="28" t="s">
        <v>1024</v>
      </c>
      <c r="E45" s="28" t="s">
        <v>577</v>
      </c>
      <c r="F45" s="87">
        <v>80667</v>
      </c>
      <c r="G45" s="29">
        <v>147.03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44600</v>
      </c>
      <c r="B46" s="29">
        <v>540175</v>
      </c>
      <c r="C46" s="28" t="s">
        <v>1025</v>
      </c>
      <c r="D46" s="28" t="s">
        <v>1026</v>
      </c>
      <c r="E46" s="28" t="s">
        <v>577</v>
      </c>
      <c r="F46" s="87">
        <v>28398</v>
      </c>
      <c r="G46" s="29">
        <v>9.73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44600</v>
      </c>
      <c r="B47" s="29">
        <v>531893</v>
      </c>
      <c r="C47" s="28" t="s">
        <v>1027</v>
      </c>
      <c r="D47" s="28" t="s">
        <v>1028</v>
      </c>
      <c r="E47" s="28" t="s">
        <v>577</v>
      </c>
      <c r="F47" s="87">
        <v>100000</v>
      </c>
      <c r="G47" s="29">
        <v>37.200000000000003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44600</v>
      </c>
      <c r="B48" s="29">
        <v>538875</v>
      </c>
      <c r="C48" s="28" t="s">
        <v>969</v>
      </c>
      <c r="D48" s="28" t="s">
        <v>970</v>
      </c>
      <c r="E48" s="28" t="s">
        <v>577</v>
      </c>
      <c r="F48" s="87">
        <v>45828</v>
      </c>
      <c r="G48" s="29">
        <v>17.03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44600</v>
      </c>
      <c r="B49" s="29">
        <v>539682</v>
      </c>
      <c r="C49" s="28" t="s">
        <v>1029</v>
      </c>
      <c r="D49" s="28" t="s">
        <v>1030</v>
      </c>
      <c r="E49" s="28" t="s">
        <v>577</v>
      </c>
      <c r="F49" s="87">
        <v>600502</v>
      </c>
      <c r="G49" s="29">
        <v>11.81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44600</v>
      </c>
      <c r="B50" s="29">
        <v>539682</v>
      </c>
      <c r="C50" s="28" t="s">
        <v>1029</v>
      </c>
      <c r="D50" s="28" t="s">
        <v>1031</v>
      </c>
      <c r="E50" s="28" t="s">
        <v>577</v>
      </c>
      <c r="F50" s="87">
        <v>1100000</v>
      </c>
      <c r="G50" s="29">
        <v>11.81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44600</v>
      </c>
      <c r="B51" s="29">
        <v>539682</v>
      </c>
      <c r="C51" s="28" t="s">
        <v>1029</v>
      </c>
      <c r="D51" s="28" t="s">
        <v>1032</v>
      </c>
      <c r="E51" s="28" t="s">
        <v>576</v>
      </c>
      <c r="F51" s="87">
        <v>2500000</v>
      </c>
      <c r="G51" s="29">
        <v>11.81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44600</v>
      </c>
      <c r="B52" s="29">
        <v>539682</v>
      </c>
      <c r="C52" s="28" t="s">
        <v>1029</v>
      </c>
      <c r="D52" s="28" t="s">
        <v>1033</v>
      </c>
      <c r="E52" s="28" t="s">
        <v>577</v>
      </c>
      <c r="F52" s="87">
        <v>800000</v>
      </c>
      <c r="G52" s="29">
        <v>11.81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44600</v>
      </c>
      <c r="B53" s="29">
        <v>532217</v>
      </c>
      <c r="C53" s="28" t="s">
        <v>1034</v>
      </c>
      <c r="D53" s="28" t="s">
        <v>1035</v>
      </c>
      <c r="E53" s="28" t="s">
        <v>577</v>
      </c>
      <c r="F53" s="87">
        <v>80000</v>
      </c>
      <c r="G53" s="29">
        <v>27.69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44600</v>
      </c>
      <c r="B54" s="29">
        <v>532217</v>
      </c>
      <c r="C54" s="28" t="s">
        <v>1034</v>
      </c>
      <c r="D54" s="28" t="s">
        <v>854</v>
      </c>
      <c r="E54" s="28" t="s">
        <v>576</v>
      </c>
      <c r="F54" s="87">
        <v>144877</v>
      </c>
      <c r="G54" s="29">
        <v>26.56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44600</v>
      </c>
      <c r="B55" s="29">
        <v>532217</v>
      </c>
      <c r="C55" s="28" t="s">
        <v>1034</v>
      </c>
      <c r="D55" s="28" t="s">
        <v>854</v>
      </c>
      <c r="E55" s="28" t="s">
        <v>577</v>
      </c>
      <c r="F55" s="87">
        <v>104059</v>
      </c>
      <c r="G55" s="29">
        <v>26.78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44600</v>
      </c>
      <c r="B56" s="29">
        <v>502742</v>
      </c>
      <c r="C56" s="28" t="s">
        <v>1036</v>
      </c>
      <c r="D56" s="28" t="s">
        <v>854</v>
      </c>
      <c r="E56" s="28" t="s">
        <v>576</v>
      </c>
      <c r="F56" s="87">
        <v>3500005</v>
      </c>
      <c r="G56" s="29">
        <v>9.85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44600</v>
      </c>
      <c r="B57" s="29">
        <v>502742</v>
      </c>
      <c r="C57" s="28" t="s">
        <v>1036</v>
      </c>
      <c r="D57" s="28" t="s">
        <v>854</v>
      </c>
      <c r="E57" s="28" t="s">
        <v>577</v>
      </c>
      <c r="F57" s="87">
        <v>1000005</v>
      </c>
      <c r="G57" s="29">
        <v>9.85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44600</v>
      </c>
      <c r="B58" s="29">
        <v>539494</v>
      </c>
      <c r="C58" s="28" t="s">
        <v>1037</v>
      </c>
      <c r="D58" s="28" t="s">
        <v>1038</v>
      </c>
      <c r="E58" s="28" t="s">
        <v>577</v>
      </c>
      <c r="F58" s="87">
        <v>341425</v>
      </c>
      <c r="G58" s="29">
        <v>10.7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44600</v>
      </c>
      <c r="B59" s="29">
        <v>534733</v>
      </c>
      <c r="C59" s="28" t="s">
        <v>915</v>
      </c>
      <c r="D59" s="28" t="s">
        <v>933</v>
      </c>
      <c r="E59" s="28" t="s">
        <v>577</v>
      </c>
      <c r="F59" s="87">
        <v>271599</v>
      </c>
      <c r="G59" s="29">
        <v>4.55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44600</v>
      </c>
      <c r="B60" s="29">
        <v>512359</v>
      </c>
      <c r="C60" s="28" t="s">
        <v>973</v>
      </c>
      <c r="D60" s="28" t="s">
        <v>854</v>
      </c>
      <c r="E60" s="28" t="s">
        <v>576</v>
      </c>
      <c r="F60" s="87">
        <v>1200000</v>
      </c>
      <c r="G60" s="29">
        <v>1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44600</v>
      </c>
      <c r="B61" s="29">
        <v>512359</v>
      </c>
      <c r="C61" s="28" t="s">
        <v>973</v>
      </c>
      <c r="D61" s="28" t="s">
        <v>854</v>
      </c>
      <c r="E61" s="28" t="s">
        <v>577</v>
      </c>
      <c r="F61" s="87">
        <v>616982</v>
      </c>
      <c r="G61" s="29">
        <v>1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44600</v>
      </c>
      <c r="B62" s="29">
        <v>512359</v>
      </c>
      <c r="C62" s="18" t="s">
        <v>973</v>
      </c>
      <c r="D62" s="18" t="s">
        <v>964</v>
      </c>
      <c r="E62" s="28" t="s">
        <v>577</v>
      </c>
      <c r="F62" s="87">
        <v>750000</v>
      </c>
      <c r="G62" s="29">
        <v>1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44600</v>
      </c>
      <c r="B63" s="29">
        <v>542923</v>
      </c>
      <c r="C63" s="28" t="s">
        <v>974</v>
      </c>
      <c r="D63" s="28" t="s">
        <v>975</v>
      </c>
      <c r="E63" s="28" t="s">
        <v>576</v>
      </c>
      <c r="F63" s="87">
        <v>70000</v>
      </c>
      <c r="G63" s="29">
        <v>22.8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44600</v>
      </c>
      <c r="B64" s="29">
        <v>540726</v>
      </c>
      <c r="C64" s="28" t="s">
        <v>976</v>
      </c>
      <c r="D64" s="28" t="s">
        <v>972</v>
      </c>
      <c r="E64" s="28" t="s">
        <v>576</v>
      </c>
      <c r="F64" s="87">
        <v>75000</v>
      </c>
      <c r="G64" s="29">
        <v>67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44600</v>
      </c>
      <c r="B65" s="29">
        <v>538918</v>
      </c>
      <c r="C65" s="28" t="s">
        <v>1039</v>
      </c>
      <c r="D65" s="28" t="s">
        <v>1040</v>
      </c>
      <c r="E65" s="28" t="s">
        <v>577</v>
      </c>
      <c r="F65" s="87">
        <v>104390</v>
      </c>
      <c r="G65" s="29">
        <v>13.84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44600</v>
      </c>
      <c r="B66" s="29">
        <v>538918</v>
      </c>
      <c r="C66" s="28" t="s">
        <v>1039</v>
      </c>
      <c r="D66" s="28" t="s">
        <v>1041</v>
      </c>
      <c r="E66" s="28" t="s">
        <v>577</v>
      </c>
      <c r="F66" s="87">
        <v>33387</v>
      </c>
      <c r="G66" s="29">
        <v>13.85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44600</v>
      </c>
      <c r="B67" s="29">
        <v>538918</v>
      </c>
      <c r="C67" s="28" t="s">
        <v>1039</v>
      </c>
      <c r="D67" s="28" t="s">
        <v>1042</v>
      </c>
      <c r="E67" s="28" t="s">
        <v>576</v>
      </c>
      <c r="F67" s="87">
        <v>142304</v>
      </c>
      <c r="G67" s="29">
        <v>13.84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44600</v>
      </c>
      <c r="B68" s="29">
        <v>511523</v>
      </c>
      <c r="C68" s="28" t="s">
        <v>1043</v>
      </c>
      <c r="D68" s="28" t="s">
        <v>1044</v>
      </c>
      <c r="E68" s="28" t="s">
        <v>576</v>
      </c>
      <c r="F68" s="87">
        <v>39282</v>
      </c>
      <c r="G68" s="29">
        <v>11.5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44600</v>
      </c>
      <c r="B69" s="29">
        <v>511523</v>
      </c>
      <c r="C69" s="28" t="s">
        <v>1043</v>
      </c>
      <c r="D69" s="28" t="s">
        <v>1045</v>
      </c>
      <c r="E69" s="28" t="s">
        <v>577</v>
      </c>
      <c r="F69" s="87">
        <v>39874</v>
      </c>
      <c r="G69" s="29">
        <v>11.5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44600</v>
      </c>
      <c r="B70" s="29">
        <v>511012</v>
      </c>
      <c r="C70" s="28" t="s">
        <v>1046</v>
      </c>
      <c r="D70" s="28" t="s">
        <v>854</v>
      </c>
      <c r="E70" s="28" t="s">
        <v>576</v>
      </c>
      <c r="F70" s="87">
        <v>2904425</v>
      </c>
      <c r="G70" s="29">
        <v>2.15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44600</v>
      </c>
      <c r="B71" s="29">
        <v>511012</v>
      </c>
      <c r="C71" s="28" t="s">
        <v>1046</v>
      </c>
      <c r="D71" s="28" t="s">
        <v>854</v>
      </c>
      <c r="E71" s="28" t="s">
        <v>577</v>
      </c>
      <c r="F71" s="87">
        <v>200032</v>
      </c>
      <c r="G71" s="29">
        <v>2.36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44600</v>
      </c>
      <c r="B72" s="29" t="s">
        <v>1047</v>
      </c>
      <c r="C72" s="28" t="s">
        <v>1048</v>
      </c>
      <c r="D72" s="28" t="s">
        <v>1049</v>
      </c>
      <c r="E72" s="28" t="s">
        <v>576</v>
      </c>
      <c r="F72" s="87">
        <v>81000</v>
      </c>
      <c r="G72" s="29">
        <v>70</v>
      </c>
      <c r="H72" s="29" t="s">
        <v>862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44600</v>
      </c>
      <c r="B73" s="29" t="s">
        <v>977</v>
      </c>
      <c r="C73" s="28" t="s">
        <v>978</v>
      </c>
      <c r="D73" s="28" t="s">
        <v>877</v>
      </c>
      <c r="E73" s="28" t="s">
        <v>576</v>
      </c>
      <c r="F73" s="87">
        <v>679208</v>
      </c>
      <c r="G73" s="29">
        <v>25.26</v>
      </c>
      <c r="H73" s="29" t="s">
        <v>862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44600</v>
      </c>
      <c r="B74" s="29" t="s">
        <v>1050</v>
      </c>
      <c r="C74" s="28" t="s">
        <v>1051</v>
      </c>
      <c r="D74" s="28" t="s">
        <v>981</v>
      </c>
      <c r="E74" s="28" t="s">
        <v>576</v>
      </c>
      <c r="F74" s="87">
        <v>94556</v>
      </c>
      <c r="G74" s="29">
        <v>89.04</v>
      </c>
      <c r="H74" s="29" t="s">
        <v>862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44600</v>
      </c>
      <c r="B75" s="29" t="s">
        <v>1050</v>
      </c>
      <c r="C75" s="28" t="s">
        <v>1051</v>
      </c>
      <c r="D75" s="28" t="s">
        <v>1052</v>
      </c>
      <c r="E75" s="28" t="s">
        <v>576</v>
      </c>
      <c r="F75" s="87">
        <v>408612</v>
      </c>
      <c r="G75" s="29">
        <v>104.54</v>
      </c>
      <c r="H75" s="29" t="s">
        <v>862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44600</v>
      </c>
      <c r="B76" s="29" t="s">
        <v>381</v>
      </c>
      <c r="C76" s="28" t="s">
        <v>980</v>
      </c>
      <c r="D76" s="28" t="s">
        <v>865</v>
      </c>
      <c r="E76" s="28" t="s">
        <v>576</v>
      </c>
      <c r="F76" s="87">
        <v>993044</v>
      </c>
      <c r="G76" s="29">
        <v>528.48</v>
      </c>
      <c r="H76" s="29" t="s">
        <v>862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44600</v>
      </c>
      <c r="B77" s="29" t="s">
        <v>381</v>
      </c>
      <c r="C77" s="28" t="s">
        <v>980</v>
      </c>
      <c r="D77" s="28" t="s">
        <v>934</v>
      </c>
      <c r="E77" s="28" t="s">
        <v>576</v>
      </c>
      <c r="F77" s="87">
        <v>783907</v>
      </c>
      <c r="G77" s="29">
        <v>530.16999999999996</v>
      </c>
      <c r="H77" s="29" t="s">
        <v>862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44600</v>
      </c>
      <c r="B78" s="29" t="s">
        <v>1053</v>
      </c>
      <c r="C78" s="28" t="s">
        <v>1054</v>
      </c>
      <c r="D78" s="28" t="s">
        <v>979</v>
      </c>
      <c r="E78" s="28" t="s">
        <v>576</v>
      </c>
      <c r="F78" s="87">
        <v>46626</v>
      </c>
      <c r="G78" s="29">
        <v>416.21</v>
      </c>
      <c r="H78" s="29" t="s">
        <v>862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44600</v>
      </c>
      <c r="B79" s="29" t="s">
        <v>1055</v>
      </c>
      <c r="C79" s="28" t="s">
        <v>1056</v>
      </c>
      <c r="D79" s="28" t="s">
        <v>854</v>
      </c>
      <c r="E79" s="28" t="s">
        <v>576</v>
      </c>
      <c r="F79" s="87">
        <v>355193</v>
      </c>
      <c r="G79" s="29">
        <v>15.25</v>
      </c>
      <c r="H79" s="29" t="s">
        <v>862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44600</v>
      </c>
      <c r="B80" s="29" t="s">
        <v>914</v>
      </c>
      <c r="C80" s="28" t="s">
        <v>916</v>
      </c>
      <c r="D80" s="28" t="s">
        <v>1057</v>
      </c>
      <c r="E80" s="28" t="s">
        <v>576</v>
      </c>
      <c r="F80" s="87">
        <v>6279110</v>
      </c>
      <c r="G80" s="29">
        <v>4.1900000000000004</v>
      </c>
      <c r="H80" s="29" t="s">
        <v>862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44600</v>
      </c>
      <c r="B81" s="29" t="s">
        <v>982</v>
      </c>
      <c r="C81" s="28" t="s">
        <v>983</v>
      </c>
      <c r="D81" s="28" t="s">
        <v>984</v>
      </c>
      <c r="E81" s="28" t="s">
        <v>576</v>
      </c>
      <c r="F81" s="87">
        <v>64900</v>
      </c>
      <c r="G81" s="29">
        <v>76.5</v>
      </c>
      <c r="H81" s="29" t="s">
        <v>862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44600</v>
      </c>
      <c r="B82" s="29" t="s">
        <v>1058</v>
      </c>
      <c r="C82" s="28" t="s">
        <v>1059</v>
      </c>
      <c r="D82" s="28" t="s">
        <v>1060</v>
      </c>
      <c r="E82" s="28" t="s">
        <v>576</v>
      </c>
      <c r="F82" s="87">
        <v>60000</v>
      </c>
      <c r="G82" s="29">
        <v>106.94</v>
      </c>
      <c r="H82" s="29" t="s">
        <v>862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44600</v>
      </c>
      <c r="B83" s="29" t="s">
        <v>1061</v>
      </c>
      <c r="C83" s="28" t="s">
        <v>1062</v>
      </c>
      <c r="D83" s="28" t="s">
        <v>854</v>
      </c>
      <c r="E83" s="28" t="s">
        <v>576</v>
      </c>
      <c r="F83" s="87">
        <v>552343</v>
      </c>
      <c r="G83" s="29">
        <v>24</v>
      </c>
      <c r="H83" s="29" t="s">
        <v>862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44600</v>
      </c>
      <c r="B84" s="29" t="s">
        <v>1063</v>
      </c>
      <c r="C84" s="28" t="s">
        <v>1064</v>
      </c>
      <c r="D84" s="28" t="s">
        <v>1065</v>
      </c>
      <c r="E84" s="28" t="s">
        <v>576</v>
      </c>
      <c r="F84" s="87">
        <v>160000</v>
      </c>
      <c r="G84" s="29">
        <v>315</v>
      </c>
      <c r="H84" s="29" t="s">
        <v>862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44600</v>
      </c>
      <c r="B85" s="29" t="s">
        <v>971</v>
      </c>
      <c r="C85" s="28" t="s">
        <v>990</v>
      </c>
      <c r="D85" s="28" t="s">
        <v>1066</v>
      </c>
      <c r="E85" s="28" t="s">
        <v>576</v>
      </c>
      <c r="F85" s="87">
        <v>125000</v>
      </c>
      <c r="G85" s="29">
        <v>583.27</v>
      </c>
      <c r="H85" s="29" t="s">
        <v>862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44600</v>
      </c>
      <c r="B86" s="29" t="s">
        <v>1036</v>
      </c>
      <c r="C86" s="28" t="s">
        <v>1067</v>
      </c>
      <c r="D86" s="28" t="s">
        <v>1068</v>
      </c>
      <c r="E86" s="28" t="s">
        <v>576</v>
      </c>
      <c r="F86" s="87">
        <v>3402566</v>
      </c>
      <c r="G86" s="29">
        <v>9.76</v>
      </c>
      <c r="H86" s="29" t="s">
        <v>862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44600</v>
      </c>
      <c r="B87" s="29" t="s">
        <v>1036</v>
      </c>
      <c r="C87" s="28" t="s">
        <v>1067</v>
      </c>
      <c r="D87" s="28" t="s">
        <v>1069</v>
      </c>
      <c r="E87" s="28" t="s">
        <v>576</v>
      </c>
      <c r="F87" s="87">
        <v>2000000</v>
      </c>
      <c r="G87" s="29">
        <v>9.8000000000000007</v>
      </c>
      <c r="H87" s="29" t="s">
        <v>862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44600</v>
      </c>
      <c r="B88" s="29" t="s">
        <v>1036</v>
      </c>
      <c r="C88" s="28" t="s">
        <v>1067</v>
      </c>
      <c r="D88" s="28" t="s">
        <v>854</v>
      </c>
      <c r="E88" s="28" t="s">
        <v>576</v>
      </c>
      <c r="F88" s="87">
        <v>4500016</v>
      </c>
      <c r="G88" s="29">
        <v>9.69</v>
      </c>
      <c r="H88" s="29" t="s">
        <v>862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44600</v>
      </c>
      <c r="B89" s="29" t="s">
        <v>1036</v>
      </c>
      <c r="C89" s="28" t="s">
        <v>1067</v>
      </c>
      <c r="D89" s="28" t="s">
        <v>861</v>
      </c>
      <c r="E89" s="28" t="s">
        <v>576</v>
      </c>
      <c r="F89" s="87">
        <v>6670040</v>
      </c>
      <c r="G89" s="29">
        <v>9.3800000000000008</v>
      </c>
      <c r="H89" s="29" t="s">
        <v>862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44600</v>
      </c>
      <c r="B90" s="29" t="s">
        <v>1070</v>
      </c>
      <c r="C90" s="28" t="s">
        <v>1071</v>
      </c>
      <c r="D90" s="28" t="s">
        <v>934</v>
      </c>
      <c r="E90" s="28" t="s">
        <v>576</v>
      </c>
      <c r="F90" s="87">
        <v>98368</v>
      </c>
      <c r="G90" s="29">
        <v>238.99</v>
      </c>
      <c r="H90" s="29" t="s">
        <v>862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44600</v>
      </c>
      <c r="B91" s="29" t="s">
        <v>985</v>
      </c>
      <c r="C91" s="28" t="s">
        <v>986</v>
      </c>
      <c r="D91" s="28" t="s">
        <v>861</v>
      </c>
      <c r="E91" s="28" t="s">
        <v>576</v>
      </c>
      <c r="F91" s="87">
        <v>10295424</v>
      </c>
      <c r="G91" s="29">
        <v>1.5</v>
      </c>
      <c r="H91" s="29" t="s">
        <v>862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44600</v>
      </c>
      <c r="B92" s="29" t="s">
        <v>1047</v>
      </c>
      <c r="C92" s="28" t="s">
        <v>1048</v>
      </c>
      <c r="D92" s="28" t="s">
        <v>1072</v>
      </c>
      <c r="E92" s="28" t="s">
        <v>577</v>
      </c>
      <c r="F92" s="87">
        <v>81000</v>
      </c>
      <c r="G92" s="29">
        <v>70</v>
      </c>
      <c r="H92" s="29" t="s">
        <v>862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44600</v>
      </c>
      <c r="B93" s="29" t="s">
        <v>977</v>
      </c>
      <c r="C93" s="28" t="s">
        <v>978</v>
      </c>
      <c r="D93" s="28" t="s">
        <v>877</v>
      </c>
      <c r="E93" s="28" t="s">
        <v>577</v>
      </c>
      <c r="F93" s="87">
        <v>679208</v>
      </c>
      <c r="G93" s="29">
        <v>24.74</v>
      </c>
      <c r="H93" s="29" t="s">
        <v>862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44600</v>
      </c>
      <c r="B94" s="29" t="s">
        <v>1050</v>
      </c>
      <c r="C94" s="28" t="s">
        <v>1051</v>
      </c>
      <c r="D94" s="28" t="s">
        <v>981</v>
      </c>
      <c r="E94" s="28" t="s">
        <v>577</v>
      </c>
      <c r="F94" s="87">
        <v>94556</v>
      </c>
      <c r="G94" s="29">
        <v>106.8</v>
      </c>
      <c r="H94" s="29" t="s">
        <v>862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44600</v>
      </c>
      <c r="B95" s="29" t="s">
        <v>1050</v>
      </c>
      <c r="C95" s="28" t="s">
        <v>1051</v>
      </c>
      <c r="D95" s="28" t="s">
        <v>1052</v>
      </c>
      <c r="E95" s="28" t="s">
        <v>577</v>
      </c>
      <c r="F95" s="87">
        <v>403438</v>
      </c>
      <c r="G95" s="29">
        <v>105.69</v>
      </c>
      <c r="H95" s="29" t="s">
        <v>862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44600</v>
      </c>
      <c r="B96" s="29" t="s">
        <v>987</v>
      </c>
      <c r="C96" s="28" t="s">
        <v>988</v>
      </c>
      <c r="D96" s="28" t="s">
        <v>989</v>
      </c>
      <c r="E96" s="28" t="s">
        <v>577</v>
      </c>
      <c r="F96" s="87">
        <v>396251</v>
      </c>
      <c r="G96" s="29">
        <v>37.409999999999997</v>
      </c>
      <c r="H96" s="29" t="s">
        <v>862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44600</v>
      </c>
      <c r="B97" s="29" t="s">
        <v>1073</v>
      </c>
      <c r="C97" s="28" t="s">
        <v>1074</v>
      </c>
      <c r="D97" s="28" t="s">
        <v>1075</v>
      </c>
      <c r="E97" s="28" t="s">
        <v>577</v>
      </c>
      <c r="F97" s="87">
        <v>214000</v>
      </c>
      <c r="G97" s="29">
        <v>26.5</v>
      </c>
      <c r="H97" s="29" t="s">
        <v>862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44600</v>
      </c>
      <c r="B98" s="29" t="s">
        <v>381</v>
      </c>
      <c r="C98" s="28" t="s">
        <v>980</v>
      </c>
      <c r="D98" s="28" t="s">
        <v>865</v>
      </c>
      <c r="E98" s="28" t="s">
        <v>577</v>
      </c>
      <c r="F98" s="87">
        <v>1004619</v>
      </c>
      <c r="G98" s="29">
        <v>528.91</v>
      </c>
      <c r="H98" s="29" t="s">
        <v>862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44600</v>
      </c>
      <c r="B99" s="29" t="s">
        <v>381</v>
      </c>
      <c r="C99" s="28" t="s">
        <v>980</v>
      </c>
      <c r="D99" s="28" t="s">
        <v>934</v>
      </c>
      <c r="E99" s="28" t="s">
        <v>577</v>
      </c>
      <c r="F99" s="87">
        <v>782857</v>
      </c>
      <c r="G99" s="29">
        <v>530.51</v>
      </c>
      <c r="H99" s="29" t="s">
        <v>862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44600</v>
      </c>
      <c r="B100" s="29" t="s">
        <v>1053</v>
      </c>
      <c r="C100" s="28" t="s">
        <v>1054</v>
      </c>
      <c r="D100" s="28" t="s">
        <v>979</v>
      </c>
      <c r="E100" s="28" t="s">
        <v>577</v>
      </c>
      <c r="F100" s="87">
        <v>46626</v>
      </c>
      <c r="G100" s="29">
        <v>418.19</v>
      </c>
      <c r="H100" s="29" t="s">
        <v>862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44600</v>
      </c>
      <c r="B101" s="29" t="s">
        <v>1055</v>
      </c>
      <c r="C101" s="28" t="s">
        <v>1056</v>
      </c>
      <c r="D101" s="28" t="s">
        <v>854</v>
      </c>
      <c r="E101" s="28" t="s">
        <v>577</v>
      </c>
      <c r="F101" s="87">
        <v>580792</v>
      </c>
      <c r="G101" s="29">
        <v>15.3</v>
      </c>
      <c r="H101" s="29" t="s">
        <v>862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44600</v>
      </c>
      <c r="B102" s="29" t="s">
        <v>914</v>
      </c>
      <c r="C102" s="28" t="s">
        <v>916</v>
      </c>
      <c r="D102" s="28" t="s">
        <v>1057</v>
      </c>
      <c r="E102" s="28" t="s">
        <v>577</v>
      </c>
      <c r="F102" s="87">
        <v>6468750</v>
      </c>
      <c r="G102" s="29">
        <v>4.2</v>
      </c>
      <c r="H102" s="29" t="s">
        <v>862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44600</v>
      </c>
      <c r="B103" s="29" t="s">
        <v>1061</v>
      </c>
      <c r="C103" s="28" t="s">
        <v>1062</v>
      </c>
      <c r="D103" s="28" t="s">
        <v>854</v>
      </c>
      <c r="E103" s="28" t="s">
        <v>577</v>
      </c>
      <c r="F103" s="87">
        <v>552343</v>
      </c>
      <c r="G103" s="29">
        <v>24.58</v>
      </c>
      <c r="H103" s="29" t="s">
        <v>862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44600</v>
      </c>
      <c r="B104" s="29" t="s">
        <v>1061</v>
      </c>
      <c r="C104" s="28" t="s">
        <v>1062</v>
      </c>
      <c r="D104" s="28" t="s">
        <v>965</v>
      </c>
      <c r="E104" s="28" t="s">
        <v>577</v>
      </c>
      <c r="F104" s="87">
        <v>400000</v>
      </c>
      <c r="G104" s="29">
        <v>24</v>
      </c>
      <c r="H104" s="29" t="s">
        <v>862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44600</v>
      </c>
      <c r="B105" s="29" t="s">
        <v>1063</v>
      </c>
      <c r="C105" s="28" t="s">
        <v>1064</v>
      </c>
      <c r="D105" s="28" t="s">
        <v>1076</v>
      </c>
      <c r="E105" s="28" t="s">
        <v>577</v>
      </c>
      <c r="F105" s="87">
        <v>130800</v>
      </c>
      <c r="G105" s="29">
        <v>315</v>
      </c>
      <c r="H105" s="29" t="s">
        <v>862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44600</v>
      </c>
      <c r="B106" s="29" t="s">
        <v>1036</v>
      </c>
      <c r="C106" s="28" t="s">
        <v>1067</v>
      </c>
      <c r="D106" s="28" t="s">
        <v>854</v>
      </c>
      <c r="E106" s="28" t="s">
        <v>577</v>
      </c>
      <c r="F106" s="87">
        <v>7100016</v>
      </c>
      <c r="G106" s="29">
        <v>9.8000000000000007</v>
      </c>
      <c r="H106" s="29" t="s">
        <v>862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44600</v>
      </c>
      <c r="B107" s="29" t="s">
        <v>1036</v>
      </c>
      <c r="C107" s="28" t="s">
        <v>1067</v>
      </c>
      <c r="D107" s="28" t="s">
        <v>1069</v>
      </c>
      <c r="E107" s="28" t="s">
        <v>577</v>
      </c>
      <c r="F107" s="87">
        <v>5600923</v>
      </c>
      <c r="G107" s="29">
        <v>9.8000000000000007</v>
      </c>
      <c r="H107" s="29" t="s">
        <v>862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44600</v>
      </c>
      <c r="B108" s="29" t="s">
        <v>1036</v>
      </c>
      <c r="C108" s="28" t="s">
        <v>1067</v>
      </c>
      <c r="D108" s="28" t="s">
        <v>1068</v>
      </c>
      <c r="E108" s="28" t="s">
        <v>577</v>
      </c>
      <c r="F108" s="87">
        <v>4802566</v>
      </c>
      <c r="G108" s="29">
        <v>9.57</v>
      </c>
      <c r="H108" s="29" t="s">
        <v>862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44600</v>
      </c>
      <c r="B109" s="29" t="s">
        <v>1036</v>
      </c>
      <c r="C109" s="28" t="s">
        <v>1067</v>
      </c>
      <c r="D109" s="28" t="s">
        <v>861</v>
      </c>
      <c r="E109" s="28" t="s">
        <v>577</v>
      </c>
      <c r="F109" s="87">
        <v>4770040</v>
      </c>
      <c r="G109" s="29">
        <v>9.74</v>
      </c>
      <c r="H109" s="29" t="s">
        <v>862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44600</v>
      </c>
      <c r="B110" s="29" t="s">
        <v>1070</v>
      </c>
      <c r="C110" s="28" t="s">
        <v>1071</v>
      </c>
      <c r="D110" s="28" t="s">
        <v>934</v>
      </c>
      <c r="E110" s="28" t="s">
        <v>577</v>
      </c>
      <c r="F110" s="87">
        <v>98368</v>
      </c>
      <c r="G110" s="29">
        <v>238.96</v>
      </c>
      <c r="H110" s="29" t="s">
        <v>862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44600</v>
      </c>
      <c r="B111" s="29" t="s">
        <v>1077</v>
      </c>
      <c r="C111" s="28" t="s">
        <v>1078</v>
      </c>
      <c r="D111" s="28" t="s">
        <v>989</v>
      </c>
      <c r="E111" s="28" t="s">
        <v>577</v>
      </c>
      <c r="F111" s="87">
        <v>4509983</v>
      </c>
      <c r="G111" s="29">
        <v>5.92</v>
      </c>
      <c r="H111" s="29" t="s">
        <v>862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44600</v>
      </c>
      <c r="B112" s="29" t="s">
        <v>985</v>
      </c>
      <c r="C112" s="28" t="s">
        <v>986</v>
      </c>
      <c r="D112" s="28" t="s">
        <v>861</v>
      </c>
      <c r="E112" s="28" t="s">
        <v>577</v>
      </c>
      <c r="F112" s="87">
        <v>33000001</v>
      </c>
      <c r="G112" s="29">
        <v>1.53</v>
      </c>
      <c r="H112" s="29" t="s">
        <v>862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1"/>
  <sheetViews>
    <sheetView zoomScale="85" zoomScaleNormal="85" workbookViewId="0">
      <selection activeCell="P54" sqref="P54:P5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867</v>
      </c>
      <c r="G10" s="311">
        <v>1090</v>
      </c>
      <c r="H10" s="310"/>
      <c r="I10" s="312" t="s">
        <v>868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1161.95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869</v>
      </c>
      <c r="G11" s="311">
        <v>3590</v>
      </c>
      <c r="H11" s="310"/>
      <c r="I11" s="312" t="s">
        <v>870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3743.45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871</v>
      </c>
      <c r="J12" s="99" t="s">
        <v>917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872</v>
      </c>
      <c r="J13" s="99" t="s">
        <v>891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873</v>
      </c>
      <c r="J14" s="99" t="s">
        <v>940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993</v>
      </c>
      <c r="G15" s="311">
        <v>995</v>
      </c>
      <c r="H15" s="310"/>
      <c r="I15" s="312" t="s">
        <v>876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1053.95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879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881</v>
      </c>
      <c r="J17" s="410" t="s">
        <v>636</v>
      </c>
      <c r="K17" s="410">
        <f t="shared" si="9"/>
        <v>40</v>
      </c>
      <c r="L17" s="411">
        <f t="shared" si="10"/>
        <v>-13.02</v>
      </c>
      <c r="M17" s="412">
        <f t="shared" si="11"/>
        <v>1.4505376344086022E-2</v>
      </c>
      <c r="N17" s="410" t="s">
        <v>591</v>
      </c>
      <c r="O17" s="413">
        <v>44593</v>
      </c>
      <c r="P17" s="414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5">
        <v>9</v>
      </c>
      <c r="B18" s="253">
        <v>44595</v>
      </c>
      <c r="C18" s="406"/>
      <c r="D18" s="407" t="s">
        <v>54</v>
      </c>
      <c r="E18" s="408" t="s">
        <v>593</v>
      </c>
      <c r="F18" s="256" t="s">
        <v>922</v>
      </c>
      <c r="G18" s="256">
        <v>210</v>
      </c>
      <c r="H18" s="408"/>
      <c r="I18" s="409" t="s">
        <v>923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224.95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5">
        <v>10</v>
      </c>
      <c r="B19" s="253">
        <v>44599</v>
      </c>
      <c r="C19" s="406"/>
      <c r="D19" s="407" t="s">
        <v>516</v>
      </c>
      <c r="E19" s="408" t="s">
        <v>593</v>
      </c>
      <c r="F19" s="256" t="s">
        <v>947</v>
      </c>
      <c r="G19" s="256">
        <v>387</v>
      </c>
      <c r="H19" s="408"/>
      <c r="I19" s="409" t="s">
        <v>948</v>
      </c>
      <c r="J19" s="329" t="s">
        <v>594</v>
      </c>
      <c r="K19" s="329"/>
      <c r="L19" s="330"/>
      <c r="M19" s="331"/>
      <c r="N19" s="329"/>
      <c r="O19" s="381"/>
      <c r="P19" s="282">
        <f>VLOOKUP(D19,'MidCap Intra'!B2:C559,2,0)</f>
        <v>407.7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405"/>
      <c r="B20" s="253"/>
      <c r="C20" s="406"/>
      <c r="D20" s="407"/>
      <c r="E20" s="408"/>
      <c r="F20" s="256"/>
      <c r="G20" s="256"/>
      <c r="H20" s="408"/>
      <c r="I20" s="409"/>
      <c r="J20" s="329"/>
      <c r="K20" s="329"/>
      <c r="L20" s="330"/>
      <c r="M20" s="331"/>
      <c r="N20" s="329"/>
      <c r="O20" s="381"/>
      <c r="P20" s="256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ht="13.9" customHeight="1">
      <c r="A21" s="391"/>
      <c r="B21" s="392"/>
      <c r="C21" s="393"/>
      <c r="D21" s="394"/>
      <c r="E21" s="395"/>
      <c r="F21" s="396"/>
      <c r="G21" s="396"/>
      <c r="H21" s="395"/>
      <c r="I21" s="397"/>
      <c r="J21" s="398"/>
      <c r="K21" s="391"/>
      <c r="L21" s="392"/>
      <c r="M21" s="393"/>
      <c r="N21" s="394"/>
      <c r="O21" s="395"/>
      <c r="P21" s="25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11"/>
      <c r="B22" s="112"/>
      <c r="C22" s="113"/>
      <c r="D22" s="114"/>
      <c r="E22" s="115"/>
      <c r="F22" s="115"/>
      <c r="H22" s="115"/>
      <c r="I22" s="116"/>
      <c r="J22" s="117"/>
      <c r="K22" s="117"/>
      <c r="L22" s="118"/>
      <c r="M22" s="119"/>
      <c r="N22" s="120"/>
      <c r="O22" s="121"/>
      <c r="P22" s="122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11"/>
      <c r="B23" s="112"/>
      <c r="C23" s="113"/>
      <c r="D23" s="114"/>
      <c r="E23" s="115"/>
      <c r="F23" s="115"/>
      <c r="G23" s="111"/>
      <c r="H23" s="115"/>
      <c r="I23" s="116"/>
      <c r="J23" s="117"/>
      <c r="K23" s="117"/>
      <c r="L23" s="118"/>
      <c r="M23" s="119"/>
      <c r="N23" s="120"/>
      <c r="O23" s="121"/>
      <c r="P23" s="122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3" t="s">
        <v>596</v>
      </c>
      <c r="B24" s="124"/>
      <c r="C24" s="125"/>
      <c r="D24" s="126"/>
      <c r="E24" s="127"/>
      <c r="F24" s="127"/>
      <c r="G24" s="127"/>
      <c r="H24" s="127"/>
      <c r="I24" s="127"/>
      <c r="J24" s="128"/>
      <c r="K24" s="127"/>
      <c r="L24" s="129"/>
      <c r="M24" s="56"/>
      <c r="N24" s="128"/>
      <c r="O24" s="125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30" t="s">
        <v>597</v>
      </c>
      <c r="B25" s="123"/>
      <c r="C25" s="123"/>
      <c r="D25" s="123"/>
      <c r="E25" s="41"/>
      <c r="F25" s="131" t="s">
        <v>598</v>
      </c>
      <c r="G25" s="6"/>
      <c r="H25" s="6"/>
      <c r="I25" s="6"/>
      <c r="J25" s="132"/>
      <c r="K25" s="133"/>
      <c r="L25" s="133"/>
      <c r="M25" s="134"/>
      <c r="N25" s="1"/>
      <c r="O25" s="13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23" t="s">
        <v>599</v>
      </c>
      <c r="B26" s="123"/>
      <c r="C26" s="123"/>
      <c r="D26" s="123" t="s">
        <v>860</v>
      </c>
      <c r="E26" s="6"/>
      <c r="F26" s="131" t="s">
        <v>600</v>
      </c>
      <c r="G26" s="6"/>
      <c r="H26" s="6"/>
      <c r="I26" s="6"/>
      <c r="J26" s="132"/>
      <c r="K26" s="133"/>
      <c r="L26" s="133"/>
      <c r="M26" s="134"/>
      <c r="N26" s="1"/>
      <c r="O26" s="135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/>
      <c r="B27" s="123"/>
      <c r="C27" s="123"/>
      <c r="D27" s="123"/>
      <c r="E27" s="6"/>
      <c r="F27" s="6"/>
      <c r="G27" s="6"/>
      <c r="H27" s="6"/>
      <c r="I27" s="6"/>
      <c r="J27" s="136"/>
      <c r="K27" s="133"/>
      <c r="L27" s="133"/>
      <c r="M27" s="6"/>
      <c r="N27" s="137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8" t="s">
        <v>601</v>
      </c>
      <c r="C28" s="138"/>
      <c r="D28" s="138"/>
      <c r="E28" s="138"/>
      <c r="F28" s="139"/>
      <c r="G28" s="6"/>
      <c r="H28" s="6"/>
      <c r="I28" s="140"/>
      <c r="J28" s="141"/>
      <c r="K28" s="142"/>
      <c r="L28" s="141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568</v>
      </c>
      <c r="C29" s="98"/>
      <c r="D29" s="97" t="s">
        <v>579</v>
      </c>
      <c r="E29" s="96" t="s">
        <v>580</v>
      </c>
      <c r="F29" s="96" t="s">
        <v>581</v>
      </c>
      <c r="G29" s="96" t="s">
        <v>602</v>
      </c>
      <c r="H29" s="96" t="s">
        <v>583</v>
      </c>
      <c r="I29" s="96" t="s">
        <v>584</v>
      </c>
      <c r="J29" s="96" t="s">
        <v>585</v>
      </c>
      <c r="K29" s="96" t="s">
        <v>603</v>
      </c>
      <c r="L29" s="144" t="s">
        <v>587</v>
      </c>
      <c r="M29" s="98" t="s">
        <v>588</v>
      </c>
      <c r="N29" s="95" t="s">
        <v>589</v>
      </c>
      <c r="O29" s="336" t="s">
        <v>590</v>
      </c>
      <c r="P29" s="288"/>
      <c r="Q29" s="1"/>
      <c r="R29" s="333"/>
      <c r="S29" s="333"/>
      <c r="T29" s="333"/>
      <c r="U29" s="303"/>
      <c r="V29" s="303"/>
      <c r="W29" s="303"/>
      <c r="X29" s="303"/>
      <c r="Y29" s="303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63" customFormat="1" ht="15" customHeight="1">
      <c r="A30" s="416">
        <v>1</v>
      </c>
      <c r="B30" s="340">
        <v>44586</v>
      </c>
      <c r="C30" s="341"/>
      <c r="D30" s="417" t="s">
        <v>309</v>
      </c>
      <c r="E30" s="339" t="s">
        <v>593</v>
      </c>
      <c r="F30" s="339">
        <v>615</v>
      </c>
      <c r="G30" s="339">
        <v>595</v>
      </c>
      <c r="H30" s="339">
        <v>595</v>
      </c>
      <c r="I30" s="339" t="s">
        <v>863</v>
      </c>
      <c r="J30" s="418" t="s">
        <v>935</v>
      </c>
      <c r="K30" s="418">
        <f t="shared" ref="K30" si="12">H30-F30</f>
        <v>-20</v>
      </c>
      <c r="L30" s="419">
        <f>(F30*-0.7)/100</f>
        <v>-4.3049999999999997</v>
      </c>
      <c r="M30" s="420">
        <f t="shared" ref="M30" si="13">(K30+L30)/F30</f>
        <v>-3.9520325203252035E-2</v>
      </c>
      <c r="N30" s="418" t="s">
        <v>604</v>
      </c>
      <c r="O30" s="421">
        <v>44596</v>
      </c>
      <c r="P30" s="334"/>
      <c r="Q30" s="334"/>
      <c r="R30" s="335" t="s">
        <v>595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332"/>
      <c r="AJ30" s="302"/>
      <c r="AK30" s="302"/>
      <c r="AL30" s="302"/>
    </row>
    <row r="31" spans="1:38" s="263" customFormat="1" ht="15" customHeight="1">
      <c r="A31" s="337">
        <v>2</v>
      </c>
      <c r="B31" s="250">
        <v>44589</v>
      </c>
      <c r="C31" s="292"/>
      <c r="D31" s="338" t="s">
        <v>180</v>
      </c>
      <c r="E31" s="291" t="s">
        <v>593</v>
      </c>
      <c r="F31" s="291">
        <v>41.15</v>
      </c>
      <c r="G31" s="291">
        <v>39.9</v>
      </c>
      <c r="H31" s="291">
        <v>42.7</v>
      </c>
      <c r="I31" s="291" t="s">
        <v>882</v>
      </c>
      <c r="J31" s="99" t="s">
        <v>912</v>
      </c>
      <c r="K31" s="99">
        <f t="shared" ref="K31" si="14">H31-F31</f>
        <v>1.5500000000000043</v>
      </c>
      <c r="L31" s="100">
        <f>(F31*-0.7)/100</f>
        <v>-0.28804999999999997</v>
      </c>
      <c r="M31" s="101">
        <f t="shared" ref="M31" si="15">(K31+L31)/F31</f>
        <v>3.0667071688942997E-2</v>
      </c>
      <c r="N31" s="99" t="s">
        <v>591</v>
      </c>
      <c r="O31" s="102">
        <v>44594</v>
      </c>
      <c r="P31" s="334"/>
      <c r="Q31" s="334"/>
      <c r="R31" s="335" t="s">
        <v>592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37">
        <v>3</v>
      </c>
      <c r="B32" s="250">
        <v>44593</v>
      </c>
      <c r="C32" s="292"/>
      <c r="D32" s="338" t="s">
        <v>897</v>
      </c>
      <c r="E32" s="291" t="s">
        <v>593</v>
      </c>
      <c r="F32" s="291">
        <v>1955</v>
      </c>
      <c r="G32" s="291">
        <v>1880</v>
      </c>
      <c r="H32" s="291">
        <v>1997.5</v>
      </c>
      <c r="I32" s="291" t="s">
        <v>898</v>
      </c>
      <c r="J32" s="99" t="s">
        <v>913</v>
      </c>
      <c r="K32" s="99">
        <f t="shared" ref="K32:K33" si="16">H32-F32</f>
        <v>42.5</v>
      </c>
      <c r="L32" s="100">
        <f>(F32*-0.07)/100</f>
        <v>-1.3685000000000003</v>
      </c>
      <c r="M32" s="101">
        <f t="shared" ref="M32:M33" si="17">(K32+L32)/F32</f>
        <v>2.1039130434782609E-2</v>
      </c>
      <c r="N32" s="99" t="s">
        <v>591</v>
      </c>
      <c r="O32" s="415">
        <v>44593</v>
      </c>
      <c r="P32" s="334"/>
      <c r="Q32" s="334"/>
      <c r="R32" s="335" t="s">
        <v>592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416">
        <v>4</v>
      </c>
      <c r="B33" s="340">
        <v>44593</v>
      </c>
      <c r="C33" s="341"/>
      <c r="D33" s="417" t="s">
        <v>137</v>
      </c>
      <c r="E33" s="339" t="s">
        <v>593</v>
      </c>
      <c r="F33" s="339">
        <v>863.5</v>
      </c>
      <c r="G33" s="339">
        <v>839</v>
      </c>
      <c r="H33" s="339">
        <v>839</v>
      </c>
      <c r="I33" s="339" t="s">
        <v>899</v>
      </c>
      <c r="J33" s="418" t="s">
        <v>991</v>
      </c>
      <c r="K33" s="418">
        <f t="shared" si="16"/>
        <v>-24.5</v>
      </c>
      <c r="L33" s="419">
        <f>(F33*-0.7)/100</f>
        <v>-6.0444999999999993</v>
      </c>
      <c r="M33" s="420">
        <f t="shared" si="17"/>
        <v>-3.5372900984365949E-2</v>
      </c>
      <c r="N33" s="418" t="s">
        <v>604</v>
      </c>
      <c r="O33" s="421">
        <v>44599</v>
      </c>
      <c r="P33" s="334"/>
      <c r="Q33" s="334"/>
      <c r="R33" s="335" t="s">
        <v>592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5</v>
      </c>
      <c r="B34" s="250">
        <v>44593</v>
      </c>
      <c r="C34" s="292"/>
      <c r="D34" s="338" t="s">
        <v>51</v>
      </c>
      <c r="E34" s="291" t="s">
        <v>593</v>
      </c>
      <c r="F34" s="291">
        <v>374</v>
      </c>
      <c r="G34" s="291">
        <v>364</v>
      </c>
      <c r="H34" s="291">
        <v>385</v>
      </c>
      <c r="I34" s="291" t="s">
        <v>900</v>
      </c>
      <c r="J34" s="99" t="s">
        <v>911</v>
      </c>
      <c r="K34" s="99">
        <f t="shared" ref="K34" si="18">H34-F34</f>
        <v>11</v>
      </c>
      <c r="L34" s="100">
        <f>(F34*-0.7)/100</f>
        <v>-2.6180000000000003</v>
      </c>
      <c r="M34" s="101">
        <f t="shared" ref="M34" si="19">(K34+L34)/F34</f>
        <v>2.2411764705882353E-2</v>
      </c>
      <c r="N34" s="99" t="s">
        <v>591</v>
      </c>
      <c r="O34" s="102">
        <v>44594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6</v>
      </c>
      <c r="B35" s="250">
        <v>44593</v>
      </c>
      <c r="C35" s="292"/>
      <c r="D35" s="338" t="s">
        <v>391</v>
      </c>
      <c r="E35" s="291" t="s">
        <v>593</v>
      </c>
      <c r="F35" s="291">
        <v>126.5</v>
      </c>
      <c r="G35" s="291">
        <v>122</v>
      </c>
      <c r="H35" s="291">
        <v>130.25</v>
      </c>
      <c r="I35" s="291" t="s">
        <v>901</v>
      </c>
      <c r="J35" s="99" t="s">
        <v>910</v>
      </c>
      <c r="K35" s="99">
        <f t="shared" ref="K35" si="20">H35-F35</f>
        <v>3.75</v>
      </c>
      <c r="L35" s="100">
        <f>(F35*-0.7)/100</f>
        <v>-0.88549999999999995</v>
      </c>
      <c r="M35" s="101">
        <f t="shared" ref="M35" si="21">(K35+L35)/F35</f>
        <v>2.2644268774703557E-2</v>
      </c>
      <c r="N35" s="99" t="s">
        <v>591</v>
      </c>
      <c r="O35" s="102">
        <v>44594</v>
      </c>
      <c r="P35" s="334"/>
      <c r="Q35" s="334"/>
      <c r="R35" s="335" t="s">
        <v>595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326">
        <v>7</v>
      </c>
      <c r="B36" s="253">
        <v>44593</v>
      </c>
      <c r="C36" s="327"/>
      <c r="D36" s="328" t="s">
        <v>416</v>
      </c>
      <c r="E36" s="256" t="s">
        <v>593</v>
      </c>
      <c r="F36" s="256" t="s">
        <v>902</v>
      </c>
      <c r="G36" s="256">
        <v>3250</v>
      </c>
      <c r="H36" s="256"/>
      <c r="I36" s="256" t="s">
        <v>903</v>
      </c>
      <c r="J36" s="329" t="s">
        <v>594</v>
      </c>
      <c r="K36" s="329"/>
      <c r="L36" s="330"/>
      <c r="M36" s="331"/>
      <c r="N36" s="329"/>
      <c r="O36" s="381"/>
      <c r="P36" s="334"/>
      <c r="Q36" s="334"/>
      <c r="R36" s="335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37">
        <v>8</v>
      </c>
      <c r="B37" s="250">
        <v>44595</v>
      </c>
      <c r="C37" s="292"/>
      <c r="D37" s="338" t="s">
        <v>54</v>
      </c>
      <c r="E37" s="291" t="s">
        <v>593</v>
      </c>
      <c r="F37" s="291">
        <v>219.5</v>
      </c>
      <c r="G37" s="291">
        <v>213.5</v>
      </c>
      <c r="H37" s="291">
        <v>226</v>
      </c>
      <c r="I37" s="291" t="s">
        <v>918</v>
      </c>
      <c r="J37" s="99" t="s">
        <v>919</v>
      </c>
      <c r="K37" s="99">
        <f t="shared" ref="K37" si="22">H37-F37</f>
        <v>6.5</v>
      </c>
      <c r="L37" s="100">
        <f>(F37*-0.07)/100</f>
        <v>-0.15365000000000001</v>
      </c>
      <c r="M37" s="101">
        <f t="shared" ref="M37" si="23">(K37+L37)/F37</f>
        <v>2.8912756264236904E-2</v>
      </c>
      <c r="N37" s="99" t="s">
        <v>591</v>
      </c>
      <c r="O37" s="415">
        <v>44595</v>
      </c>
      <c r="P37" s="334"/>
      <c r="Q37" s="334"/>
      <c r="R37" s="335" t="s">
        <v>595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26">
        <v>9</v>
      </c>
      <c r="B38" s="253">
        <v>44595</v>
      </c>
      <c r="C38" s="327"/>
      <c r="D38" s="328" t="s">
        <v>146</v>
      </c>
      <c r="E38" s="256" t="s">
        <v>593</v>
      </c>
      <c r="F38" s="256" t="s">
        <v>920</v>
      </c>
      <c r="G38" s="256">
        <v>1890</v>
      </c>
      <c r="H38" s="256"/>
      <c r="I38" s="256" t="s">
        <v>921</v>
      </c>
      <c r="J38" s="329" t="s">
        <v>594</v>
      </c>
      <c r="K38" s="329"/>
      <c r="L38" s="330"/>
      <c r="M38" s="331"/>
      <c r="N38" s="329"/>
      <c r="O38" s="381"/>
      <c r="P38" s="334"/>
      <c r="Q38" s="334"/>
      <c r="R38" s="335" t="s">
        <v>592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337">
        <v>10</v>
      </c>
      <c r="B39" s="250">
        <v>44599</v>
      </c>
      <c r="C39" s="292"/>
      <c r="D39" s="338" t="s">
        <v>451</v>
      </c>
      <c r="E39" s="291" t="s">
        <v>593</v>
      </c>
      <c r="F39" s="291">
        <v>348</v>
      </c>
      <c r="G39" s="291">
        <v>338</v>
      </c>
      <c r="H39" s="291">
        <v>358.5</v>
      </c>
      <c r="I39" s="291" t="s">
        <v>946</v>
      </c>
      <c r="J39" s="99" t="s">
        <v>992</v>
      </c>
      <c r="K39" s="99">
        <f t="shared" ref="K39" si="24">H39-F39</f>
        <v>10.5</v>
      </c>
      <c r="L39" s="100">
        <f>(F39*-0.7)/100</f>
        <v>-2.4359999999999999</v>
      </c>
      <c r="M39" s="101">
        <f t="shared" ref="M39" si="25">(K39+L39)/F39</f>
        <v>2.3172413793103447E-2</v>
      </c>
      <c r="N39" s="99" t="s">
        <v>591</v>
      </c>
      <c r="O39" s="102">
        <v>44600</v>
      </c>
      <c r="P39" s="334"/>
      <c r="Q39" s="334"/>
      <c r="R39" s="335" t="s">
        <v>592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26"/>
      <c r="B40" s="253"/>
      <c r="C40" s="327"/>
      <c r="D40" s="328"/>
      <c r="E40" s="256"/>
      <c r="F40" s="256"/>
      <c r="G40" s="256"/>
      <c r="H40" s="256"/>
      <c r="I40" s="256"/>
      <c r="J40" s="329"/>
      <c r="K40" s="329"/>
      <c r="L40" s="330"/>
      <c r="M40" s="331"/>
      <c r="N40" s="329"/>
      <c r="O40" s="381"/>
      <c r="P40" s="334"/>
      <c r="Q40" s="334"/>
      <c r="R40" s="335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76" customFormat="1" ht="15" customHeight="1">
      <c r="K41" s="257"/>
      <c r="L41" s="289"/>
      <c r="M41" s="357"/>
      <c r="N41" s="257"/>
      <c r="O41" s="300"/>
      <c r="P41" s="1"/>
      <c r="Q41" s="1"/>
      <c r="R41" s="35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359"/>
      <c r="AJ41" s="358"/>
      <c r="AK41" s="358"/>
      <c r="AL41" s="358"/>
    </row>
    <row r="42" spans="1:38" ht="15" customHeight="1">
      <c r="A42" s="344"/>
      <c r="B42" s="345"/>
      <c r="C42" s="346"/>
      <c r="D42" s="347"/>
      <c r="E42" s="348"/>
      <c r="F42" s="348"/>
      <c r="G42" s="348"/>
      <c r="H42" s="348"/>
      <c r="I42" s="348"/>
      <c r="J42" s="349"/>
      <c r="K42" s="349"/>
      <c r="L42" s="350"/>
      <c r="M42" s="351"/>
      <c r="N42" s="349"/>
      <c r="O42" s="352"/>
      <c r="P42" s="1"/>
      <c r="Q42" s="1"/>
      <c r="R42" s="35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44.25" customHeight="1">
      <c r="A43" s="123" t="s">
        <v>596</v>
      </c>
      <c r="B43" s="146"/>
      <c r="C43" s="146"/>
      <c r="D43" s="1"/>
      <c r="E43" s="6"/>
      <c r="F43" s="6"/>
      <c r="G43" s="6"/>
      <c r="H43" s="6" t="s">
        <v>608</v>
      </c>
      <c r="I43" s="6"/>
      <c r="J43" s="6"/>
      <c r="K43" s="119"/>
      <c r="L43" s="148"/>
      <c r="M43" s="119"/>
      <c r="N43" s="120"/>
      <c r="O43" s="119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305"/>
      <c r="AD43" s="305"/>
      <c r="AE43" s="305"/>
      <c r="AF43" s="305"/>
      <c r="AG43" s="305"/>
      <c r="AH43" s="305"/>
    </row>
    <row r="44" spans="1:38" ht="12.75" customHeight="1">
      <c r="A44" s="130" t="s">
        <v>597</v>
      </c>
      <c r="B44" s="123"/>
      <c r="C44" s="123"/>
      <c r="D44" s="123"/>
      <c r="E44" s="41"/>
      <c r="F44" s="131" t="s">
        <v>598</v>
      </c>
      <c r="G44" s="56"/>
      <c r="H44" s="41"/>
      <c r="I44" s="56"/>
      <c r="J44" s="6"/>
      <c r="K44" s="149"/>
      <c r="L44" s="150"/>
      <c r="M44" s="6"/>
      <c r="N44" s="113"/>
      <c r="O44" s="15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30"/>
      <c r="B45" s="123"/>
      <c r="C45" s="123"/>
      <c r="D45" s="123"/>
      <c r="E45" s="6"/>
      <c r="F45" s="131" t="s">
        <v>600</v>
      </c>
      <c r="G45" s="56"/>
      <c r="H45" s="41"/>
      <c r="I45" s="56"/>
      <c r="J45" s="6"/>
      <c r="K45" s="149"/>
      <c r="L45" s="150"/>
      <c r="M45" s="6"/>
      <c r="N45" s="113"/>
      <c r="O45" s="15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23"/>
      <c r="B46" s="123"/>
      <c r="C46" s="123"/>
      <c r="D46" s="123"/>
      <c r="E46" s="6"/>
      <c r="F46" s="6"/>
      <c r="G46" s="6"/>
      <c r="H46" s="6"/>
      <c r="I46" s="6"/>
      <c r="J46" s="136"/>
      <c r="K46" s="133"/>
      <c r="L46" s="134"/>
      <c r="M46" s="6"/>
      <c r="N46" s="137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52" t="s">
        <v>609</v>
      </c>
      <c r="B47" s="152"/>
      <c r="C47" s="152"/>
      <c r="D47" s="152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568</v>
      </c>
      <c r="C48" s="96"/>
      <c r="D48" s="97" t="s">
        <v>579</v>
      </c>
      <c r="E48" s="96" t="s">
        <v>580</v>
      </c>
      <c r="F48" s="96" t="s">
        <v>581</v>
      </c>
      <c r="G48" s="96" t="s">
        <v>602</v>
      </c>
      <c r="H48" s="96" t="s">
        <v>583</v>
      </c>
      <c r="I48" s="96" t="s">
        <v>584</v>
      </c>
      <c r="J48" s="95" t="s">
        <v>585</v>
      </c>
      <c r="K48" s="153" t="s">
        <v>610</v>
      </c>
      <c r="L48" s="98" t="s">
        <v>587</v>
      </c>
      <c r="M48" s="153" t="s">
        <v>611</v>
      </c>
      <c r="N48" s="96" t="s">
        <v>612</v>
      </c>
      <c r="O48" s="95" t="s">
        <v>589</v>
      </c>
      <c r="P48" s="97" t="s">
        <v>590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252" customFormat="1" ht="13.5" customHeight="1">
      <c r="A49" s="339">
        <v>1</v>
      </c>
      <c r="B49" s="340">
        <v>44593</v>
      </c>
      <c r="C49" s="376"/>
      <c r="D49" s="376" t="s">
        <v>892</v>
      </c>
      <c r="E49" s="339" t="s">
        <v>593</v>
      </c>
      <c r="F49" s="339">
        <v>2414</v>
      </c>
      <c r="G49" s="339">
        <v>238</v>
      </c>
      <c r="H49" s="343">
        <v>2380</v>
      </c>
      <c r="I49" s="343" t="s">
        <v>893</v>
      </c>
      <c r="J49" s="354" t="s">
        <v>859</v>
      </c>
      <c r="K49" s="343">
        <f t="shared" ref="K49" si="26">H49-F49</f>
        <v>-34</v>
      </c>
      <c r="L49" s="372">
        <f t="shared" ref="L49:L51" si="27">(H49*N49)*0.07%</f>
        <v>624.75000000000011</v>
      </c>
      <c r="M49" s="373">
        <f t="shared" ref="M49" si="28">(K49*N49)-L49</f>
        <v>-13374.75</v>
      </c>
      <c r="N49" s="343">
        <v>375</v>
      </c>
      <c r="O49" s="374" t="s">
        <v>604</v>
      </c>
      <c r="P49" s="375">
        <v>44228</v>
      </c>
      <c r="Q49" s="254"/>
      <c r="R49" s="25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8"/>
      <c r="AG49" s="253"/>
      <c r="AH49" s="301"/>
      <c r="AI49" s="301"/>
      <c r="AJ49" s="282"/>
      <c r="AK49" s="282"/>
      <c r="AL49" s="282"/>
    </row>
    <row r="50" spans="1:38" s="252" customFormat="1" ht="13.5" customHeight="1">
      <c r="A50" s="339">
        <v>2</v>
      </c>
      <c r="B50" s="340">
        <v>44595</v>
      </c>
      <c r="C50" s="376"/>
      <c r="D50" s="376" t="s">
        <v>924</v>
      </c>
      <c r="E50" s="339" t="s">
        <v>593</v>
      </c>
      <c r="F50" s="339">
        <v>640</v>
      </c>
      <c r="G50" s="339">
        <v>630</v>
      </c>
      <c r="H50" s="343">
        <v>630</v>
      </c>
      <c r="I50" s="343" t="s">
        <v>925</v>
      </c>
      <c r="J50" s="354" t="s">
        <v>939</v>
      </c>
      <c r="K50" s="343">
        <f t="shared" ref="K50" si="29">H50-F50</f>
        <v>-10</v>
      </c>
      <c r="L50" s="372">
        <f t="shared" ref="L50" si="30">(H50*N50)*0.07%</f>
        <v>485.10000000000008</v>
      </c>
      <c r="M50" s="373">
        <f t="shared" ref="M50" si="31">(K50*N50)-L50</f>
        <v>-11485.1</v>
      </c>
      <c r="N50" s="343">
        <v>1100</v>
      </c>
      <c r="O50" s="374" t="s">
        <v>604</v>
      </c>
      <c r="P50" s="375">
        <v>44231</v>
      </c>
      <c r="Q50" s="254"/>
      <c r="R50" s="25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348"/>
      <c r="AG50" s="345"/>
      <c r="AH50" s="254"/>
      <c r="AI50" s="254"/>
      <c r="AJ50" s="348"/>
      <c r="AK50" s="348"/>
      <c r="AL50" s="348"/>
    </row>
    <row r="51" spans="1:38" s="252" customFormat="1" ht="13.5" customHeight="1">
      <c r="A51" s="467">
        <v>3</v>
      </c>
      <c r="B51" s="463">
        <v>44595</v>
      </c>
      <c r="C51" s="341"/>
      <c r="D51" s="342" t="s">
        <v>926</v>
      </c>
      <c r="E51" s="339" t="s">
        <v>593</v>
      </c>
      <c r="F51" s="339">
        <v>545</v>
      </c>
      <c r="G51" s="339">
        <v>534</v>
      </c>
      <c r="H51" s="339">
        <v>534</v>
      </c>
      <c r="I51" s="343">
        <v>565</v>
      </c>
      <c r="J51" s="469" t="s">
        <v>938</v>
      </c>
      <c r="K51" s="427">
        <f>H51-F51</f>
        <v>-11</v>
      </c>
      <c r="L51" s="372">
        <f t="shared" si="27"/>
        <v>560.70000000000005</v>
      </c>
      <c r="M51" s="469">
        <f>(-1500*6)-660.7</f>
        <v>-9660.7000000000007</v>
      </c>
      <c r="N51" s="470">
        <v>1500</v>
      </c>
      <c r="O51" s="463" t="s">
        <v>604</v>
      </c>
      <c r="P51" s="465">
        <v>44596</v>
      </c>
      <c r="Q51" s="254"/>
      <c r="R51" s="259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348"/>
      <c r="AG51" s="345"/>
      <c r="AH51" s="254"/>
      <c r="AI51" s="254"/>
      <c r="AJ51" s="348"/>
      <c r="AK51" s="348"/>
      <c r="AL51" s="348"/>
    </row>
    <row r="52" spans="1:38" s="252" customFormat="1" ht="13.5" customHeight="1">
      <c r="A52" s="468"/>
      <c r="B52" s="464"/>
      <c r="C52" s="341"/>
      <c r="D52" s="342" t="s">
        <v>927</v>
      </c>
      <c r="E52" s="339" t="s">
        <v>858</v>
      </c>
      <c r="F52" s="339">
        <v>14.5</v>
      </c>
      <c r="G52" s="339"/>
      <c r="H52" s="339">
        <v>9.5</v>
      </c>
      <c r="I52" s="343"/>
      <c r="J52" s="466"/>
      <c r="K52" s="427">
        <f>F52-H52</f>
        <v>5</v>
      </c>
      <c r="L52" s="428">
        <v>100</v>
      </c>
      <c r="M52" s="466"/>
      <c r="N52" s="471"/>
      <c r="O52" s="464"/>
      <c r="P52" s="466"/>
      <c r="Q52" s="254"/>
      <c r="R52" s="259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348"/>
      <c r="AG52" s="345"/>
      <c r="AH52" s="254"/>
      <c r="AI52" s="254"/>
      <c r="AJ52" s="348"/>
      <c r="AK52" s="348"/>
      <c r="AL52" s="348"/>
    </row>
    <row r="53" spans="1:38" s="252" customFormat="1" ht="13.5" customHeight="1">
      <c r="A53" s="432">
        <v>4</v>
      </c>
      <c r="B53" s="433">
        <v>44599</v>
      </c>
      <c r="C53" s="327"/>
      <c r="D53" s="446" t="s">
        <v>949</v>
      </c>
      <c r="E53" s="256" t="s">
        <v>593</v>
      </c>
      <c r="F53" s="256" t="s">
        <v>950</v>
      </c>
      <c r="G53" s="256">
        <v>2940</v>
      </c>
      <c r="H53" s="256"/>
      <c r="I53" s="257" t="s">
        <v>951</v>
      </c>
      <c r="J53" s="430" t="s">
        <v>594</v>
      </c>
      <c r="K53" s="390"/>
      <c r="L53" s="330"/>
      <c r="M53" s="430"/>
      <c r="N53" s="431"/>
      <c r="O53" s="433"/>
      <c r="P53" s="430"/>
      <c r="Q53" s="254"/>
      <c r="R53" s="259" t="s">
        <v>595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348"/>
      <c r="AG53" s="345"/>
      <c r="AH53" s="254"/>
      <c r="AI53" s="254"/>
      <c r="AJ53" s="348"/>
      <c r="AK53" s="348"/>
      <c r="AL53" s="348"/>
    </row>
    <row r="54" spans="1:38" s="252" customFormat="1" ht="13.5" customHeight="1">
      <c r="A54" s="434">
        <v>5</v>
      </c>
      <c r="B54" s="435">
        <v>44599</v>
      </c>
      <c r="C54" s="292"/>
      <c r="D54" s="447" t="s">
        <v>955</v>
      </c>
      <c r="E54" s="291" t="s">
        <v>593</v>
      </c>
      <c r="F54" s="291">
        <v>221</v>
      </c>
      <c r="G54" s="291">
        <v>216</v>
      </c>
      <c r="H54" s="291">
        <v>225.5</v>
      </c>
      <c r="I54" s="378" t="s">
        <v>956</v>
      </c>
      <c r="J54" s="422" t="s">
        <v>960</v>
      </c>
      <c r="K54" s="378">
        <f t="shared" ref="K54:K55" si="32">H54-F54</f>
        <v>4.5</v>
      </c>
      <c r="L54" s="423">
        <f t="shared" ref="L54:L55" si="33">(H54*N54)*0.07%</f>
        <v>394.62500000000006</v>
      </c>
      <c r="M54" s="424">
        <f t="shared" ref="M54:M55" si="34">(K54*N54)-L54</f>
        <v>10855.375</v>
      </c>
      <c r="N54" s="378">
        <v>2500</v>
      </c>
      <c r="O54" s="425" t="s">
        <v>591</v>
      </c>
      <c r="P54" s="448">
        <v>44234</v>
      </c>
      <c r="Q54" s="254"/>
      <c r="R54" s="259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348"/>
      <c r="AG54" s="345"/>
      <c r="AH54" s="254"/>
      <c r="AI54" s="254"/>
      <c r="AJ54" s="348"/>
      <c r="AK54" s="348"/>
      <c r="AL54" s="348"/>
    </row>
    <row r="55" spans="1:38" s="252" customFormat="1" ht="13.5" customHeight="1">
      <c r="A55" s="339">
        <v>6</v>
      </c>
      <c r="B55" s="429">
        <v>44599</v>
      </c>
      <c r="C55" s="376"/>
      <c r="D55" s="376" t="s">
        <v>957</v>
      </c>
      <c r="E55" s="339" t="s">
        <v>593</v>
      </c>
      <c r="F55" s="339">
        <v>17300</v>
      </c>
      <c r="G55" s="339">
        <v>17170</v>
      </c>
      <c r="H55" s="343">
        <v>17170</v>
      </c>
      <c r="I55" s="343">
        <v>17500</v>
      </c>
      <c r="J55" s="354" t="s">
        <v>961</v>
      </c>
      <c r="K55" s="343">
        <f t="shared" si="32"/>
        <v>-130</v>
      </c>
      <c r="L55" s="372">
        <f t="shared" si="33"/>
        <v>600.95000000000005</v>
      </c>
      <c r="M55" s="373">
        <f t="shared" si="34"/>
        <v>-7100.95</v>
      </c>
      <c r="N55" s="343">
        <v>50</v>
      </c>
      <c r="O55" s="374" t="s">
        <v>604</v>
      </c>
      <c r="P55" s="449">
        <v>44234</v>
      </c>
      <c r="Q55" s="254"/>
      <c r="R55" s="259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348"/>
      <c r="AG55" s="345"/>
      <c r="AH55" s="254"/>
      <c r="AI55" s="254"/>
      <c r="AJ55" s="348"/>
      <c r="AK55" s="348"/>
      <c r="AL55" s="348"/>
    </row>
    <row r="56" spans="1:38" s="252" customFormat="1" ht="13.5" customHeight="1">
      <c r="A56" s="256"/>
      <c r="B56" s="253"/>
      <c r="C56" s="382"/>
      <c r="D56" s="382"/>
      <c r="E56" s="256"/>
      <c r="F56" s="256"/>
      <c r="G56" s="256"/>
      <c r="H56" s="257"/>
      <c r="I56" s="257"/>
      <c r="J56" s="329"/>
      <c r="K56" s="257"/>
      <c r="L56" s="289"/>
      <c r="M56" s="290"/>
      <c r="N56" s="257"/>
      <c r="O56" s="404"/>
      <c r="P56" s="300"/>
      <c r="Q56" s="254"/>
      <c r="R56" s="259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348"/>
      <c r="AG56" s="345"/>
      <c r="AH56" s="254"/>
      <c r="AI56" s="254"/>
      <c r="AJ56" s="348"/>
      <c r="AK56" s="348"/>
      <c r="AL56" s="348"/>
    </row>
    <row r="57" spans="1:38" s="252" customFormat="1" ht="13.5" customHeight="1">
      <c r="A57" s="256"/>
      <c r="B57" s="253"/>
      <c r="C57" s="382"/>
      <c r="D57" s="382"/>
      <c r="E57" s="256"/>
      <c r="F57" s="256"/>
      <c r="G57" s="256"/>
      <c r="H57" s="257"/>
      <c r="I57" s="257"/>
      <c r="J57" s="329"/>
      <c r="K57" s="257"/>
      <c r="L57" s="289"/>
      <c r="M57" s="290"/>
      <c r="N57" s="257"/>
      <c r="O57" s="404"/>
      <c r="P57" s="300"/>
      <c r="Q57" s="254"/>
      <c r="R57" s="259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348"/>
      <c r="AG57" s="345"/>
      <c r="AH57" s="254"/>
      <c r="AI57" s="254"/>
      <c r="AJ57" s="348"/>
      <c r="AK57" s="348"/>
      <c r="AL57" s="348"/>
    </row>
    <row r="58" spans="1:38" s="252" customFormat="1" ht="13.5" customHeight="1">
      <c r="A58" s="256"/>
      <c r="B58" s="253"/>
      <c r="C58" s="382"/>
      <c r="D58" s="382"/>
      <c r="E58" s="256"/>
      <c r="F58" s="256"/>
      <c r="G58" s="256"/>
      <c r="H58" s="257"/>
      <c r="I58" s="257"/>
      <c r="J58" s="329"/>
      <c r="K58" s="257"/>
      <c r="L58" s="289"/>
      <c r="M58" s="290"/>
      <c r="N58" s="257"/>
      <c r="O58" s="299"/>
      <c r="P58" s="300"/>
      <c r="Q58" s="254"/>
      <c r="R58" s="259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348"/>
      <c r="AG58" s="345"/>
      <c r="AH58" s="254"/>
      <c r="AI58" s="254"/>
      <c r="AJ58" s="348"/>
      <c r="AK58" s="348"/>
      <c r="AL58" s="348"/>
    </row>
    <row r="59" spans="1:38" ht="13.5" customHeight="1">
      <c r="A59" s="111"/>
      <c r="B59" s="112"/>
      <c r="C59" s="146"/>
      <c r="D59" s="154"/>
      <c r="E59" s="155"/>
      <c r="F59" s="111"/>
      <c r="G59" s="111"/>
      <c r="H59" s="111"/>
      <c r="I59" s="147"/>
      <c r="J59" s="147"/>
      <c r="K59" s="147"/>
      <c r="L59" s="147"/>
      <c r="M59" s="147"/>
      <c r="N59" s="147"/>
      <c r="O59" s="147"/>
      <c r="P59" s="147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56"/>
      <c r="B60" s="112"/>
      <c r="C60" s="113"/>
      <c r="D60" s="157"/>
      <c r="E60" s="116"/>
      <c r="F60" s="116"/>
      <c r="G60" s="116"/>
      <c r="H60" s="116"/>
      <c r="I60" s="116"/>
      <c r="J60" s="6"/>
      <c r="K60" s="116"/>
      <c r="L60" s="116"/>
      <c r="M60" s="6"/>
      <c r="N60" s="1"/>
      <c r="O60" s="113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58" t="s">
        <v>614</v>
      </c>
      <c r="B61" s="158"/>
      <c r="C61" s="158"/>
      <c r="D61" s="158"/>
      <c r="E61" s="159"/>
      <c r="F61" s="116"/>
      <c r="G61" s="116"/>
      <c r="H61" s="116"/>
      <c r="I61" s="116"/>
      <c r="J61" s="1"/>
      <c r="K61" s="6"/>
      <c r="L61" s="6"/>
      <c r="M61" s="6"/>
      <c r="N61" s="1"/>
      <c r="O61" s="1"/>
      <c r="P61" s="41"/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6" t="s">
        <v>16</v>
      </c>
      <c r="B62" s="96" t="s">
        <v>568</v>
      </c>
      <c r="C62" s="96"/>
      <c r="D62" s="97" t="s">
        <v>579</v>
      </c>
      <c r="E62" s="96" t="s">
        <v>580</v>
      </c>
      <c r="F62" s="96" t="s">
        <v>581</v>
      </c>
      <c r="G62" s="96" t="s">
        <v>602</v>
      </c>
      <c r="H62" s="96" t="s">
        <v>583</v>
      </c>
      <c r="I62" s="96" t="s">
        <v>584</v>
      </c>
      <c r="J62" s="95" t="s">
        <v>585</v>
      </c>
      <c r="K62" s="95" t="s">
        <v>615</v>
      </c>
      <c r="L62" s="98" t="s">
        <v>587</v>
      </c>
      <c r="M62" s="153" t="s">
        <v>611</v>
      </c>
      <c r="N62" s="96" t="s">
        <v>612</v>
      </c>
      <c r="O62" s="96" t="s">
        <v>589</v>
      </c>
      <c r="P62" s="97" t="s">
        <v>590</v>
      </c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s="252" customFormat="1" ht="12.75" customHeight="1">
      <c r="A63" s="484">
        <v>1</v>
      </c>
      <c r="B63" s="486">
        <v>44586</v>
      </c>
      <c r="C63" s="327"/>
      <c r="D63" s="389" t="s">
        <v>874</v>
      </c>
      <c r="E63" s="256" t="s">
        <v>593</v>
      </c>
      <c r="F63" s="256">
        <v>82</v>
      </c>
      <c r="G63" s="256"/>
      <c r="H63" s="256" t="s">
        <v>906</v>
      </c>
      <c r="I63" s="257"/>
      <c r="J63" s="478" t="s">
        <v>594</v>
      </c>
      <c r="K63" s="390"/>
      <c r="L63" s="330"/>
      <c r="M63" s="478"/>
      <c r="N63" s="480"/>
      <c r="O63" s="482"/>
      <c r="P63" s="478"/>
      <c r="Q63" s="254"/>
      <c r="R63" s="255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</row>
    <row r="64" spans="1:38" s="252" customFormat="1" ht="12.75" customHeight="1">
      <c r="A64" s="485"/>
      <c r="B64" s="487"/>
      <c r="C64" s="327"/>
      <c r="D64" s="389" t="s">
        <v>875</v>
      </c>
      <c r="E64" s="256" t="s">
        <v>858</v>
      </c>
      <c r="F64" s="256">
        <v>46</v>
      </c>
      <c r="G64" s="256"/>
      <c r="H64" s="256"/>
      <c r="I64" s="257"/>
      <c r="J64" s="479"/>
      <c r="K64" s="390"/>
      <c r="L64" s="330"/>
      <c r="M64" s="479"/>
      <c r="N64" s="481"/>
      <c r="O64" s="483"/>
      <c r="P64" s="479"/>
      <c r="Q64" s="254"/>
      <c r="R64" s="255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</row>
    <row r="65" spans="1:38" s="252" customFormat="1" ht="12.75" customHeight="1">
      <c r="A65" s="339">
        <v>2</v>
      </c>
      <c r="B65" s="340">
        <v>44592</v>
      </c>
      <c r="C65" s="341"/>
      <c r="D65" s="342" t="s">
        <v>886</v>
      </c>
      <c r="E65" s="339" t="s">
        <v>593</v>
      </c>
      <c r="F65" s="339">
        <v>107.5</v>
      </c>
      <c r="G65" s="339">
        <v>60</v>
      </c>
      <c r="H65" s="339">
        <v>57.5</v>
      </c>
      <c r="I65" s="343" t="s">
        <v>887</v>
      </c>
      <c r="J65" s="354" t="s">
        <v>866</v>
      </c>
      <c r="K65" s="343">
        <f t="shared" ref="K65:K66" si="35">H65-F65</f>
        <v>-50</v>
      </c>
      <c r="L65" s="372">
        <v>100</v>
      </c>
      <c r="M65" s="373">
        <f t="shared" ref="M65:M66" si="36">(K65*N65)-L65</f>
        <v>-2600</v>
      </c>
      <c r="N65" s="343">
        <v>50</v>
      </c>
      <c r="O65" s="374" t="s">
        <v>604</v>
      </c>
      <c r="P65" s="375">
        <v>44228</v>
      </c>
      <c r="Q65" s="254"/>
      <c r="R65" s="255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</row>
    <row r="66" spans="1:38" s="252" customFormat="1" ht="12.75" customHeight="1">
      <c r="A66" s="339">
        <v>3</v>
      </c>
      <c r="B66" s="340">
        <v>44592</v>
      </c>
      <c r="C66" s="341"/>
      <c r="D66" s="342" t="s">
        <v>888</v>
      </c>
      <c r="E66" s="339" t="s">
        <v>593</v>
      </c>
      <c r="F66" s="339">
        <v>26.5</v>
      </c>
      <c r="G66" s="339">
        <v>17</v>
      </c>
      <c r="H66" s="339">
        <v>17</v>
      </c>
      <c r="I66" s="343" t="s">
        <v>889</v>
      </c>
      <c r="J66" s="354" t="s">
        <v>945</v>
      </c>
      <c r="K66" s="343">
        <f t="shared" si="35"/>
        <v>-9.5</v>
      </c>
      <c r="L66" s="372">
        <v>100</v>
      </c>
      <c r="M66" s="373">
        <f t="shared" si="36"/>
        <v>-3900</v>
      </c>
      <c r="N66" s="343">
        <v>400</v>
      </c>
      <c r="O66" s="374" t="s">
        <v>604</v>
      </c>
      <c r="P66" s="375">
        <v>44234</v>
      </c>
      <c r="Q66" s="254"/>
      <c r="R66" s="255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</row>
    <row r="67" spans="1:38" s="252" customFormat="1" ht="12.75" customHeight="1">
      <c r="A67" s="339">
        <v>4</v>
      </c>
      <c r="B67" s="340">
        <v>44592</v>
      </c>
      <c r="C67" s="341"/>
      <c r="D67" s="342" t="s">
        <v>890</v>
      </c>
      <c r="E67" s="339" t="s">
        <v>593</v>
      </c>
      <c r="F67" s="339">
        <v>57.5</v>
      </c>
      <c r="G67" s="339">
        <v>38</v>
      </c>
      <c r="H67" s="339">
        <v>40</v>
      </c>
      <c r="I67" s="343" t="s">
        <v>864</v>
      </c>
      <c r="J67" s="354" t="s">
        <v>904</v>
      </c>
      <c r="K67" s="343">
        <f t="shared" ref="K67" si="37">H67-F67</f>
        <v>-17.5</v>
      </c>
      <c r="L67" s="372">
        <v>100</v>
      </c>
      <c r="M67" s="373">
        <f t="shared" ref="M67" si="38">(K67*N67)-L67</f>
        <v>-4475</v>
      </c>
      <c r="N67" s="343">
        <v>250</v>
      </c>
      <c r="O67" s="374" t="s">
        <v>604</v>
      </c>
      <c r="P67" s="375">
        <v>44228</v>
      </c>
      <c r="Q67" s="254"/>
      <c r="R67" s="255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</row>
    <row r="68" spans="1:38" s="252" customFormat="1" ht="12.75" customHeight="1">
      <c r="A68" s="488">
        <v>5</v>
      </c>
      <c r="B68" s="490">
        <v>44593</v>
      </c>
      <c r="C68" s="292"/>
      <c r="D68" s="377" t="s">
        <v>894</v>
      </c>
      <c r="E68" s="291" t="s">
        <v>593</v>
      </c>
      <c r="F68" s="291">
        <v>202.5</v>
      </c>
      <c r="G68" s="291"/>
      <c r="H68" s="291">
        <v>335</v>
      </c>
      <c r="I68" s="378"/>
      <c r="J68" s="472" t="s">
        <v>896</v>
      </c>
      <c r="K68" s="379">
        <f>H68-F68</f>
        <v>132.5</v>
      </c>
      <c r="L68" s="380">
        <v>100</v>
      </c>
      <c r="M68" s="472">
        <v>4300</v>
      </c>
      <c r="N68" s="472">
        <v>50</v>
      </c>
      <c r="O68" s="474" t="s">
        <v>591</v>
      </c>
      <c r="P68" s="476">
        <v>44593</v>
      </c>
      <c r="Q68" s="254"/>
      <c r="R68" s="255" t="s">
        <v>592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</row>
    <row r="69" spans="1:38" s="252" customFormat="1" ht="12.75" customHeight="1">
      <c r="A69" s="489"/>
      <c r="B69" s="491"/>
      <c r="C69" s="292"/>
      <c r="D69" s="377" t="s">
        <v>895</v>
      </c>
      <c r="E69" s="291" t="s">
        <v>858</v>
      </c>
      <c r="F69" s="291">
        <v>102.5</v>
      </c>
      <c r="G69" s="291"/>
      <c r="H69" s="291">
        <v>145</v>
      </c>
      <c r="I69" s="378"/>
      <c r="J69" s="473"/>
      <c r="K69" s="379">
        <f>F69-H69</f>
        <v>-42.5</v>
      </c>
      <c r="L69" s="380">
        <v>100</v>
      </c>
      <c r="M69" s="473"/>
      <c r="N69" s="473"/>
      <c r="O69" s="475"/>
      <c r="P69" s="477"/>
      <c r="Q69" s="254"/>
      <c r="R69" s="255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</row>
    <row r="70" spans="1:38" s="252" customFormat="1" ht="12.75" customHeight="1">
      <c r="A70" s="339">
        <v>6</v>
      </c>
      <c r="B70" s="340">
        <v>44594</v>
      </c>
      <c r="C70" s="341"/>
      <c r="D70" s="342" t="s">
        <v>907</v>
      </c>
      <c r="E70" s="339" t="s">
        <v>593</v>
      </c>
      <c r="F70" s="339">
        <v>90</v>
      </c>
      <c r="G70" s="339">
        <v>45</v>
      </c>
      <c r="H70" s="339">
        <v>45</v>
      </c>
      <c r="I70" s="343" t="s">
        <v>908</v>
      </c>
      <c r="J70" s="354" t="s">
        <v>909</v>
      </c>
      <c r="K70" s="343">
        <f t="shared" ref="K70" si="39">H70-F70</f>
        <v>-45</v>
      </c>
      <c r="L70" s="372">
        <v>100</v>
      </c>
      <c r="M70" s="373">
        <f t="shared" ref="M70" si="40">(K70*N70)-L70</f>
        <v>-2350</v>
      </c>
      <c r="N70" s="343">
        <v>50</v>
      </c>
      <c r="O70" s="374" t="s">
        <v>604</v>
      </c>
      <c r="P70" s="375">
        <v>44229</v>
      </c>
      <c r="Q70" s="254"/>
      <c r="R70" s="255" t="s">
        <v>592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</row>
    <row r="71" spans="1:38" s="252" customFormat="1" ht="12.75" customHeight="1">
      <c r="A71" s="339">
        <v>7</v>
      </c>
      <c r="B71" s="340">
        <v>44595</v>
      </c>
      <c r="C71" s="341"/>
      <c r="D71" s="342" t="s">
        <v>928</v>
      </c>
      <c r="E71" s="339" t="s">
        <v>593</v>
      </c>
      <c r="F71" s="339">
        <v>65</v>
      </c>
      <c r="G71" s="339">
        <v>0</v>
      </c>
      <c r="H71" s="339">
        <v>0</v>
      </c>
      <c r="I71" s="343" t="s">
        <v>929</v>
      </c>
      <c r="J71" s="354" t="s">
        <v>930</v>
      </c>
      <c r="K71" s="343">
        <f t="shared" ref="K71:K73" si="41">H71-F71</f>
        <v>-65</v>
      </c>
      <c r="L71" s="372">
        <v>100</v>
      </c>
      <c r="M71" s="373">
        <f t="shared" ref="M71:M73" si="42">(K71*N71)-L71</f>
        <v>-1725</v>
      </c>
      <c r="N71" s="343">
        <v>25</v>
      </c>
      <c r="O71" s="374" t="s">
        <v>604</v>
      </c>
      <c r="P71" s="375">
        <v>44230</v>
      </c>
      <c r="Q71" s="254"/>
      <c r="R71" s="255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</row>
    <row r="72" spans="1:38" s="252" customFormat="1" ht="12.75" customHeight="1">
      <c r="A72" s="291">
        <v>8</v>
      </c>
      <c r="B72" s="250">
        <v>44596</v>
      </c>
      <c r="C72" s="292"/>
      <c r="D72" s="377" t="s">
        <v>936</v>
      </c>
      <c r="E72" s="291" t="s">
        <v>593</v>
      </c>
      <c r="F72" s="291">
        <v>110</v>
      </c>
      <c r="G72" s="291">
        <v>65</v>
      </c>
      <c r="H72" s="291">
        <v>135</v>
      </c>
      <c r="I72" s="378" t="s">
        <v>937</v>
      </c>
      <c r="J72" s="422" t="s">
        <v>613</v>
      </c>
      <c r="K72" s="378">
        <f t="shared" si="41"/>
        <v>25</v>
      </c>
      <c r="L72" s="423">
        <v>100</v>
      </c>
      <c r="M72" s="424">
        <f t="shared" si="42"/>
        <v>1150</v>
      </c>
      <c r="N72" s="378">
        <v>50</v>
      </c>
      <c r="O72" s="425" t="s">
        <v>591</v>
      </c>
      <c r="P72" s="426">
        <v>44231</v>
      </c>
      <c r="Q72" s="254"/>
      <c r="R72" s="255" t="s">
        <v>595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</row>
    <row r="73" spans="1:38" s="252" customFormat="1" ht="12.75" customHeight="1">
      <c r="A73" s="339">
        <v>9</v>
      </c>
      <c r="B73" s="340">
        <v>44599</v>
      </c>
      <c r="C73" s="341"/>
      <c r="D73" s="342" t="s">
        <v>952</v>
      </c>
      <c r="E73" s="339" t="s">
        <v>593</v>
      </c>
      <c r="F73" s="339">
        <v>83</v>
      </c>
      <c r="G73" s="339">
        <v>40</v>
      </c>
      <c r="H73" s="339">
        <v>40</v>
      </c>
      <c r="I73" s="343" t="s">
        <v>953</v>
      </c>
      <c r="J73" s="354" t="s">
        <v>954</v>
      </c>
      <c r="K73" s="343">
        <f t="shared" si="41"/>
        <v>-43</v>
      </c>
      <c r="L73" s="372">
        <v>100</v>
      </c>
      <c r="M73" s="373">
        <f t="shared" si="42"/>
        <v>-2250</v>
      </c>
      <c r="N73" s="343">
        <v>50</v>
      </c>
      <c r="O73" s="374" t="s">
        <v>604</v>
      </c>
      <c r="P73" s="375">
        <v>44234</v>
      </c>
      <c r="Q73" s="254"/>
      <c r="R73" s="255" t="s">
        <v>595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</row>
    <row r="74" spans="1:38" s="252" customFormat="1" ht="12.75" customHeight="1">
      <c r="A74" s="339">
        <v>10</v>
      </c>
      <c r="B74" s="340">
        <v>44599</v>
      </c>
      <c r="C74" s="341"/>
      <c r="D74" s="342" t="s">
        <v>958</v>
      </c>
      <c r="E74" s="339" t="s">
        <v>593</v>
      </c>
      <c r="F74" s="339">
        <v>180</v>
      </c>
      <c r="G74" s="339">
        <v>90</v>
      </c>
      <c r="H74" s="339">
        <v>90</v>
      </c>
      <c r="I74" s="343" t="s">
        <v>959</v>
      </c>
      <c r="J74" s="354" t="s">
        <v>994</v>
      </c>
      <c r="K74" s="343">
        <f t="shared" ref="K74" si="43">H74-F74</f>
        <v>-90</v>
      </c>
      <c r="L74" s="372">
        <v>100</v>
      </c>
      <c r="M74" s="373">
        <f t="shared" ref="M74" si="44">(K74*N74)-L74</f>
        <v>-2350</v>
      </c>
      <c r="N74" s="343">
        <v>25</v>
      </c>
      <c r="O74" s="374" t="s">
        <v>604</v>
      </c>
      <c r="P74" s="375">
        <v>44235</v>
      </c>
      <c r="Q74" s="254"/>
      <c r="R74" s="255" t="s">
        <v>592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</row>
    <row r="75" spans="1:38" s="252" customFormat="1" ht="12.75" customHeight="1">
      <c r="A75" s="436"/>
      <c r="B75" s="437"/>
      <c r="C75" s="438"/>
      <c r="D75" s="439"/>
      <c r="E75" s="436"/>
      <c r="F75" s="436"/>
      <c r="G75" s="436"/>
      <c r="H75" s="436"/>
      <c r="I75" s="440"/>
      <c r="J75" s="441"/>
      <c r="K75" s="440"/>
      <c r="L75" s="442"/>
      <c r="M75" s="443"/>
      <c r="N75" s="440"/>
      <c r="O75" s="444"/>
      <c r="P75" s="445"/>
      <c r="Q75" s="254"/>
      <c r="R75" s="255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</row>
    <row r="76" spans="1:38" s="325" customFormat="1" ht="12.75" customHeight="1">
      <c r="A76" s="313"/>
      <c r="B76" s="314"/>
      <c r="C76" s="315"/>
      <c r="D76" s="316"/>
      <c r="E76" s="313"/>
      <c r="F76" s="313"/>
      <c r="G76" s="313"/>
      <c r="H76" s="313"/>
      <c r="I76" s="317"/>
      <c r="J76" s="318"/>
      <c r="K76" s="319"/>
      <c r="L76" s="319"/>
      <c r="M76" s="318"/>
      <c r="N76" s="318"/>
      <c r="O76" s="320"/>
      <c r="P76" s="321"/>
      <c r="Q76" s="322"/>
      <c r="R76" s="323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4"/>
      <c r="AG76" s="324"/>
      <c r="AH76" s="324"/>
      <c r="AI76" s="324"/>
      <c r="AJ76" s="324"/>
      <c r="AK76" s="324"/>
      <c r="AL76" s="324"/>
    </row>
    <row r="77" spans="1:38" ht="14.25" customHeight="1">
      <c r="A77" s="155"/>
      <c r="B77" s="160"/>
      <c r="C77" s="160"/>
      <c r="D77" s="161"/>
      <c r="E77" s="155"/>
      <c r="F77" s="162"/>
      <c r="G77" s="155"/>
      <c r="H77" s="155"/>
      <c r="I77" s="155"/>
      <c r="J77" s="160"/>
      <c r="K77" s="163"/>
      <c r="L77" s="155"/>
      <c r="M77" s="155"/>
      <c r="N77" s="155"/>
      <c r="O77" s="164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94" t="s">
        <v>616</v>
      </c>
      <c r="B78" s="165"/>
      <c r="C78" s="165"/>
      <c r="D78" s="166"/>
      <c r="E78" s="139"/>
      <c r="F78" s="6"/>
      <c r="G78" s="6"/>
      <c r="H78" s="140"/>
      <c r="I78" s="167"/>
      <c r="J78" s="1"/>
      <c r="K78" s="6"/>
      <c r="L78" s="6"/>
      <c r="M78" s="6"/>
      <c r="N78" s="1"/>
      <c r="O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5" t="s">
        <v>16</v>
      </c>
      <c r="B79" s="96" t="s">
        <v>568</v>
      </c>
      <c r="C79" s="96"/>
      <c r="D79" s="97" t="s">
        <v>579</v>
      </c>
      <c r="E79" s="96" t="s">
        <v>580</v>
      </c>
      <c r="F79" s="96" t="s">
        <v>581</v>
      </c>
      <c r="G79" s="96" t="s">
        <v>582</v>
      </c>
      <c r="H79" s="96" t="s">
        <v>583</v>
      </c>
      <c r="I79" s="96" t="s">
        <v>584</v>
      </c>
      <c r="J79" s="95" t="s">
        <v>585</v>
      </c>
      <c r="K79" s="143" t="s">
        <v>603</v>
      </c>
      <c r="L79" s="144" t="s">
        <v>587</v>
      </c>
      <c r="M79" s="98" t="s">
        <v>588</v>
      </c>
      <c r="N79" s="96" t="s">
        <v>589</v>
      </c>
      <c r="O79" s="97" t="s">
        <v>590</v>
      </c>
      <c r="P79" s="96" t="s">
        <v>823</v>
      </c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s="252" customFormat="1" ht="14.25" customHeight="1">
      <c r="A80" s="277">
        <v>1</v>
      </c>
      <c r="B80" s="278">
        <v>44488</v>
      </c>
      <c r="C80" s="279"/>
      <c r="D80" s="280" t="s">
        <v>138</v>
      </c>
      <c r="E80" s="281" t="s">
        <v>593</v>
      </c>
      <c r="F80" s="282" t="s">
        <v>831</v>
      </c>
      <c r="G80" s="282">
        <v>198</v>
      </c>
      <c r="H80" s="281"/>
      <c r="I80" s="283" t="s">
        <v>828</v>
      </c>
      <c r="J80" s="284" t="s">
        <v>594</v>
      </c>
      <c r="K80" s="284"/>
      <c r="L80" s="285"/>
      <c r="M80" s="286"/>
      <c r="N80" s="284"/>
      <c r="O80" s="287"/>
      <c r="P80" s="284"/>
      <c r="Q80" s="251"/>
      <c r="R80" s="1" t="s">
        <v>592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</row>
    <row r="81" spans="1:38" s="252" customFormat="1" ht="14.25" customHeight="1">
      <c r="A81" s="277">
        <v>2</v>
      </c>
      <c r="B81" s="278">
        <v>44599</v>
      </c>
      <c r="C81" s="279"/>
      <c r="D81" s="280" t="s">
        <v>71</v>
      </c>
      <c r="E81" s="281" t="s">
        <v>593</v>
      </c>
      <c r="F81" s="282" t="s">
        <v>943</v>
      </c>
      <c r="G81" s="282">
        <v>183</v>
      </c>
      <c r="H81" s="281"/>
      <c r="I81" s="283" t="s">
        <v>944</v>
      </c>
      <c r="J81" s="284" t="s">
        <v>594</v>
      </c>
      <c r="K81" s="284"/>
      <c r="L81" s="285"/>
      <c r="M81" s="286"/>
      <c r="N81" s="284"/>
      <c r="O81" s="287"/>
      <c r="P81" s="284"/>
      <c r="Q81" s="251"/>
      <c r="R81" s="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</row>
    <row r="82" spans="1:38" ht="14.25" customHeight="1">
      <c r="A82" s="168"/>
      <c r="B82" s="145"/>
      <c r="C82" s="169"/>
      <c r="D82" s="104"/>
      <c r="E82" s="170"/>
      <c r="F82" s="170"/>
      <c r="G82" s="170"/>
      <c r="H82" s="170"/>
      <c r="I82" s="170"/>
      <c r="J82" s="170"/>
      <c r="K82" s="171"/>
      <c r="L82" s="172"/>
      <c r="M82" s="170"/>
      <c r="N82" s="173"/>
      <c r="O82" s="174"/>
      <c r="P82" s="174"/>
      <c r="R82" s="6"/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23" t="s">
        <v>596</v>
      </c>
      <c r="B83" s="123"/>
      <c r="C83" s="123"/>
      <c r="D83" s="123"/>
      <c r="E83" s="41"/>
      <c r="F83" s="131" t="s">
        <v>598</v>
      </c>
      <c r="G83" s="56"/>
      <c r="H83" s="56"/>
      <c r="I83" s="56"/>
      <c r="J83" s="6"/>
      <c r="K83" s="149"/>
      <c r="L83" s="150"/>
      <c r="M83" s="6"/>
      <c r="N83" s="113"/>
      <c r="O83" s="175"/>
      <c r="P83" s="1"/>
      <c r="Q83" s="1"/>
      <c r="R83" s="6"/>
      <c r="S83" s="1"/>
      <c r="T83" s="1"/>
      <c r="U83" s="1"/>
      <c r="V83" s="1"/>
      <c r="W83" s="1"/>
      <c r="X83" s="1"/>
      <c r="Y83" s="1"/>
    </row>
    <row r="84" spans="1:38" ht="12.75" customHeight="1">
      <c r="A84" s="130" t="s">
        <v>597</v>
      </c>
      <c r="B84" s="123"/>
      <c r="C84" s="123"/>
      <c r="D84" s="123"/>
      <c r="E84" s="6"/>
      <c r="F84" s="131" t="s">
        <v>600</v>
      </c>
      <c r="G84" s="6"/>
      <c r="H84" s="6" t="s">
        <v>819</v>
      </c>
      <c r="I84" s="6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30"/>
      <c r="B85" s="123"/>
      <c r="C85" s="123"/>
      <c r="D85" s="123"/>
      <c r="E85" s="6"/>
      <c r="F85" s="131"/>
      <c r="G85" s="6"/>
      <c r="H85" s="6"/>
      <c r="I85" s="6"/>
      <c r="J85" s="1"/>
      <c r="K85" s="6"/>
      <c r="L85" s="6"/>
      <c r="M85" s="6"/>
      <c r="N85" s="1"/>
      <c r="O85" s="1"/>
      <c r="Q85" s="1"/>
      <c r="R85" s="5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"/>
      <c r="B86" s="138" t="s">
        <v>617</v>
      </c>
      <c r="C86" s="138"/>
      <c r="D86" s="138"/>
      <c r="E86" s="138"/>
      <c r="F86" s="139"/>
      <c r="G86" s="6"/>
      <c r="H86" s="6"/>
      <c r="I86" s="140"/>
      <c r="J86" s="141"/>
      <c r="K86" s="142"/>
      <c r="L86" s="141"/>
      <c r="M86" s="6"/>
      <c r="N86" s="1"/>
      <c r="O86" s="1"/>
      <c r="Q86" s="1"/>
      <c r="R86" s="5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95" t="s">
        <v>16</v>
      </c>
      <c r="B87" s="96" t="s">
        <v>568</v>
      </c>
      <c r="C87" s="96"/>
      <c r="D87" s="97" t="s">
        <v>579</v>
      </c>
      <c r="E87" s="96" t="s">
        <v>580</v>
      </c>
      <c r="F87" s="96" t="s">
        <v>581</v>
      </c>
      <c r="G87" s="96" t="s">
        <v>602</v>
      </c>
      <c r="H87" s="96" t="s">
        <v>583</v>
      </c>
      <c r="I87" s="96" t="s">
        <v>584</v>
      </c>
      <c r="J87" s="176" t="s">
        <v>585</v>
      </c>
      <c r="K87" s="143" t="s">
        <v>603</v>
      </c>
      <c r="L87" s="153" t="s">
        <v>611</v>
      </c>
      <c r="M87" s="96" t="s">
        <v>612</v>
      </c>
      <c r="N87" s="144" t="s">
        <v>587</v>
      </c>
      <c r="O87" s="98" t="s">
        <v>588</v>
      </c>
      <c r="P87" s="96" t="s">
        <v>589</v>
      </c>
      <c r="Q87" s="97" t="s">
        <v>590</v>
      </c>
      <c r="R87" s="56"/>
      <c r="S87" s="1"/>
      <c r="T87" s="1"/>
      <c r="U87" s="1"/>
      <c r="V87" s="1"/>
      <c r="W87" s="1"/>
      <c r="X87" s="1"/>
      <c r="Y87" s="1"/>
      <c r="Z87" s="1"/>
    </row>
    <row r="88" spans="1:38" ht="14.25" customHeight="1">
      <c r="A88" s="105"/>
      <c r="B88" s="106"/>
      <c r="C88" s="177"/>
      <c r="D88" s="107"/>
      <c r="E88" s="108"/>
      <c r="F88" s="178"/>
      <c r="G88" s="105"/>
      <c r="H88" s="108"/>
      <c r="I88" s="109"/>
      <c r="J88" s="179"/>
      <c r="K88" s="179"/>
      <c r="L88" s="180"/>
      <c r="M88" s="103"/>
      <c r="N88" s="180"/>
      <c r="O88" s="181"/>
      <c r="P88" s="182"/>
      <c r="Q88" s="183"/>
      <c r="R88" s="148"/>
      <c r="S88" s="117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38" ht="14.25" customHeight="1">
      <c r="A89" s="105"/>
      <c r="B89" s="106"/>
      <c r="C89" s="177"/>
      <c r="D89" s="107"/>
      <c r="E89" s="108"/>
      <c r="F89" s="178"/>
      <c r="G89" s="105"/>
      <c r="H89" s="108"/>
      <c r="I89" s="109"/>
      <c r="J89" s="179"/>
      <c r="K89" s="179"/>
      <c r="L89" s="180"/>
      <c r="M89" s="103"/>
      <c r="N89" s="180"/>
      <c r="O89" s="181"/>
      <c r="P89" s="182"/>
      <c r="Q89" s="183"/>
      <c r="R89" s="148"/>
      <c r="S89" s="117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38" ht="14.25" customHeight="1">
      <c r="A90" s="105"/>
      <c r="B90" s="106"/>
      <c r="C90" s="177"/>
      <c r="D90" s="107"/>
      <c r="E90" s="108"/>
      <c r="F90" s="178"/>
      <c r="G90" s="105"/>
      <c r="H90" s="108"/>
      <c r="I90" s="109"/>
      <c r="J90" s="179"/>
      <c r="K90" s="179"/>
      <c r="L90" s="180"/>
      <c r="M90" s="103"/>
      <c r="N90" s="180"/>
      <c r="O90" s="181"/>
      <c r="P90" s="182"/>
      <c r="Q90" s="183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05"/>
      <c r="B91" s="106"/>
      <c r="C91" s="177"/>
      <c r="D91" s="107"/>
      <c r="E91" s="108"/>
      <c r="F91" s="179"/>
      <c r="G91" s="105"/>
      <c r="H91" s="108"/>
      <c r="I91" s="109"/>
      <c r="J91" s="179"/>
      <c r="K91" s="179"/>
      <c r="L91" s="180"/>
      <c r="M91" s="103"/>
      <c r="N91" s="180"/>
      <c r="O91" s="181"/>
      <c r="P91" s="182"/>
      <c r="Q91" s="183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05"/>
      <c r="B92" s="106"/>
      <c r="C92" s="177"/>
      <c r="D92" s="107"/>
      <c r="E92" s="108"/>
      <c r="F92" s="179"/>
      <c r="G92" s="105"/>
      <c r="H92" s="108"/>
      <c r="I92" s="109"/>
      <c r="J92" s="179"/>
      <c r="K92" s="179"/>
      <c r="L92" s="180"/>
      <c r="M92" s="103"/>
      <c r="N92" s="180"/>
      <c r="O92" s="181"/>
      <c r="P92" s="182"/>
      <c r="Q92" s="183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05"/>
      <c r="B93" s="106"/>
      <c r="C93" s="177"/>
      <c r="D93" s="107"/>
      <c r="E93" s="108"/>
      <c r="F93" s="178"/>
      <c r="G93" s="105"/>
      <c r="H93" s="108"/>
      <c r="I93" s="109"/>
      <c r="J93" s="179"/>
      <c r="K93" s="179"/>
      <c r="L93" s="180"/>
      <c r="M93" s="103"/>
      <c r="N93" s="180"/>
      <c r="O93" s="181"/>
      <c r="P93" s="182"/>
      <c r="Q93" s="183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5"/>
      <c r="B94" s="106"/>
      <c r="C94" s="177"/>
      <c r="D94" s="107"/>
      <c r="E94" s="108"/>
      <c r="F94" s="178"/>
      <c r="G94" s="105"/>
      <c r="H94" s="108"/>
      <c r="I94" s="109"/>
      <c r="J94" s="179"/>
      <c r="K94" s="179"/>
      <c r="L94" s="179"/>
      <c r="M94" s="179"/>
      <c r="N94" s="180"/>
      <c r="O94" s="184"/>
      <c r="P94" s="182"/>
      <c r="Q94" s="183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5"/>
      <c r="B95" s="106"/>
      <c r="C95" s="177"/>
      <c r="D95" s="107"/>
      <c r="E95" s="108"/>
      <c r="F95" s="179"/>
      <c r="G95" s="105"/>
      <c r="H95" s="108"/>
      <c r="I95" s="109"/>
      <c r="J95" s="179"/>
      <c r="K95" s="179"/>
      <c r="L95" s="180"/>
      <c r="M95" s="103"/>
      <c r="N95" s="180"/>
      <c r="O95" s="181"/>
      <c r="P95" s="182"/>
      <c r="Q95" s="183"/>
      <c r="R95" s="148"/>
      <c r="S95" s="117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5"/>
      <c r="B96" s="106"/>
      <c r="C96" s="177"/>
      <c r="D96" s="107"/>
      <c r="E96" s="108"/>
      <c r="F96" s="178"/>
      <c r="G96" s="105"/>
      <c r="H96" s="108"/>
      <c r="I96" s="109"/>
      <c r="J96" s="185"/>
      <c r="K96" s="185"/>
      <c r="L96" s="185"/>
      <c r="M96" s="185"/>
      <c r="N96" s="186"/>
      <c r="O96" s="181"/>
      <c r="P96" s="110"/>
      <c r="Q96" s="183"/>
      <c r="R96" s="148"/>
      <c r="S96" s="117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26" ht="12.75" customHeight="1">
      <c r="A97" s="130"/>
      <c r="B97" s="123"/>
      <c r="C97" s="123"/>
      <c r="D97" s="123"/>
      <c r="E97" s="6"/>
      <c r="F97" s="131"/>
      <c r="G97" s="6"/>
      <c r="H97" s="6"/>
      <c r="I97" s="6"/>
      <c r="J97" s="1"/>
      <c r="K97" s="6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30"/>
      <c r="B98" s="123"/>
      <c r="C98" s="123"/>
      <c r="D98" s="123"/>
      <c r="E98" s="6"/>
      <c r="F98" s="131"/>
      <c r="G98" s="56"/>
      <c r="H98" s="41"/>
      <c r="I98" s="56"/>
      <c r="J98" s="6"/>
      <c r="K98" s="149"/>
      <c r="L98" s="150"/>
      <c r="M98" s="6"/>
      <c r="N98" s="113"/>
      <c r="O98" s="15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6"/>
      <c r="B99" s="112"/>
      <c r="C99" s="112"/>
      <c r="D99" s="41"/>
      <c r="E99" s="56"/>
      <c r="F99" s="56"/>
      <c r="G99" s="56"/>
      <c r="H99" s="41"/>
      <c r="I99" s="56"/>
      <c r="J99" s="6"/>
      <c r="K99" s="149"/>
      <c r="L99" s="150"/>
      <c r="M99" s="6"/>
      <c r="N99" s="113"/>
      <c r="O99" s="15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41"/>
      <c r="B100" s="187" t="s">
        <v>618</v>
      </c>
      <c r="C100" s="187"/>
      <c r="D100" s="187"/>
      <c r="E100" s="187"/>
      <c r="F100" s="6"/>
      <c r="G100" s="6"/>
      <c r="H100" s="141"/>
      <c r="I100" s="6"/>
      <c r="J100" s="141"/>
      <c r="K100" s="142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38.25" customHeight="1">
      <c r="A101" s="95" t="s">
        <v>16</v>
      </c>
      <c r="B101" s="96" t="s">
        <v>568</v>
      </c>
      <c r="C101" s="96"/>
      <c r="D101" s="97" t="s">
        <v>579</v>
      </c>
      <c r="E101" s="96" t="s">
        <v>580</v>
      </c>
      <c r="F101" s="96" t="s">
        <v>581</v>
      </c>
      <c r="G101" s="96" t="s">
        <v>619</v>
      </c>
      <c r="H101" s="96" t="s">
        <v>620</v>
      </c>
      <c r="I101" s="96" t="s">
        <v>584</v>
      </c>
      <c r="J101" s="188" t="s">
        <v>585</v>
      </c>
      <c r="K101" s="96" t="s">
        <v>586</v>
      </c>
      <c r="L101" s="96" t="s">
        <v>621</v>
      </c>
      <c r="M101" s="96" t="s">
        <v>589</v>
      </c>
      <c r="N101" s="97" t="s">
        <v>590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9">
        <v>1</v>
      </c>
      <c r="B102" s="190">
        <v>41579</v>
      </c>
      <c r="C102" s="190"/>
      <c r="D102" s="191" t="s">
        <v>622</v>
      </c>
      <c r="E102" s="192" t="s">
        <v>623</v>
      </c>
      <c r="F102" s="193">
        <v>82</v>
      </c>
      <c r="G102" s="192" t="s">
        <v>624</v>
      </c>
      <c r="H102" s="192">
        <v>100</v>
      </c>
      <c r="I102" s="194">
        <v>100</v>
      </c>
      <c r="J102" s="195" t="s">
        <v>625</v>
      </c>
      <c r="K102" s="196">
        <f t="shared" ref="K102:K154" si="45">H102-F102</f>
        <v>18</v>
      </c>
      <c r="L102" s="197">
        <f t="shared" ref="L102:L154" si="46">K102/F102</f>
        <v>0.21951219512195122</v>
      </c>
      <c r="M102" s="192" t="s">
        <v>591</v>
      </c>
      <c r="N102" s="198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9">
        <v>2</v>
      </c>
      <c r="B103" s="190">
        <v>41794</v>
      </c>
      <c r="C103" s="190"/>
      <c r="D103" s="191" t="s">
        <v>626</v>
      </c>
      <c r="E103" s="192" t="s">
        <v>593</v>
      </c>
      <c r="F103" s="193">
        <v>257</v>
      </c>
      <c r="G103" s="192" t="s">
        <v>624</v>
      </c>
      <c r="H103" s="192">
        <v>300</v>
      </c>
      <c r="I103" s="194">
        <v>300</v>
      </c>
      <c r="J103" s="195" t="s">
        <v>625</v>
      </c>
      <c r="K103" s="196">
        <f t="shared" si="45"/>
        <v>43</v>
      </c>
      <c r="L103" s="197">
        <f t="shared" si="46"/>
        <v>0.16731517509727625</v>
      </c>
      <c r="M103" s="192" t="s">
        <v>591</v>
      </c>
      <c r="N103" s="198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9">
        <v>3</v>
      </c>
      <c r="B104" s="190">
        <v>41828</v>
      </c>
      <c r="C104" s="190"/>
      <c r="D104" s="191" t="s">
        <v>627</v>
      </c>
      <c r="E104" s="192" t="s">
        <v>593</v>
      </c>
      <c r="F104" s="193">
        <v>393</v>
      </c>
      <c r="G104" s="192" t="s">
        <v>624</v>
      </c>
      <c r="H104" s="192">
        <v>468</v>
      </c>
      <c r="I104" s="194">
        <v>468</v>
      </c>
      <c r="J104" s="195" t="s">
        <v>625</v>
      </c>
      <c r="K104" s="196">
        <f t="shared" si="45"/>
        <v>75</v>
      </c>
      <c r="L104" s="197">
        <f t="shared" si="46"/>
        <v>0.19083969465648856</v>
      </c>
      <c r="M104" s="192" t="s">
        <v>591</v>
      </c>
      <c r="N104" s="198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9">
        <v>4</v>
      </c>
      <c r="B105" s="190">
        <v>41857</v>
      </c>
      <c r="C105" s="190"/>
      <c r="D105" s="191" t="s">
        <v>628</v>
      </c>
      <c r="E105" s="192" t="s">
        <v>593</v>
      </c>
      <c r="F105" s="193">
        <v>205</v>
      </c>
      <c r="G105" s="192" t="s">
        <v>624</v>
      </c>
      <c r="H105" s="192">
        <v>275</v>
      </c>
      <c r="I105" s="194">
        <v>250</v>
      </c>
      <c r="J105" s="195" t="s">
        <v>625</v>
      </c>
      <c r="K105" s="196">
        <f t="shared" si="45"/>
        <v>70</v>
      </c>
      <c r="L105" s="197">
        <f t="shared" si="46"/>
        <v>0.34146341463414637</v>
      </c>
      <c r="M105" s="192" t="s">
        <v>591</v>
      </c>
      <c r="N105" s="198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9">
        <v>5</v>
      </c>
      <c r="B106" s="190">
        <v>41886</v>
      </c>
      <c r="C106" s="190"/>
      <c r="D106" s="191" t="s">
        <v>629</v>
      </c>
      <c r="E106" s="192" t="s">
        <v>593</v>
      </c>
      <c r="F106" s="193">
        <v>162</v>
      </c>
      <c r="G106" s="192" t="s">
        <v>624</v>
      </c>
      <c r="H106" s="192">
        <v>190</v>
      </c>
      <c r="I106" s="194">
        <v>190</v>
      </c>
      <c r="J106" s="195" t="s">
        <v>625</v>
      </c>
      <c r="K106" s="196">
        <f t="shared" si="45"/>
        <v>28</v>
      </c>
      <c r="L106" s="197">
        <f t="shared" si="46"/>
        <v>0.1728395061728395</v>
      </c>
      <c r="M106" s="192" t="s">
        <v>591</v>
      </c>
      <c r="N106" s="198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9">
        <v>6</v>
      </c>
      <c r="B107" s="190">
        <v>41886</v>
      </c>
      <c r="C107" s="190"/>
      <c r="D107" s="191" t="s">
        <v>630</v>
      </c>
      <c r="E107" s="192" t="s">
        <v>593</v>
      </c>
      <c r="F107" s="193">
        <v>75</v>
      </c>
      <c r="G107" s="192" t="s">
        <v>624</v>
      </c>
      <c r="H107" s="192">
        <v>91.5</v>
      </c>
      <c r="I107" s="194" t="s">
        <v>631</v>
      </c>
      <c r="J107" s="195" t="s">
        <v>632</v>
      </c>
      <c r="K107" s="196">
        <f t="shared" si="45"/>
        <v>16.5</v>
      </c>
      <c r="L107" s="197">
        <f t="shared" si="46"/>
        <v>0.22</v>
      </c>
      <c r="M107" s="192" t="s">
        <v>591</v>
      </c>
      <c r="N107" s="198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9">
        <v>7</v>
      </c>
      <c r="B108" s="190">
        <v>41913</v>
      </c>
      <c r="C108" s="190"/>
      <c r="D108" s="191" t="s">
        <v>633</v>
      </c>
      <c r="E108" s="192" t="s">
        <v>593</v>
      </c>
      <c r="F108" s="193">
        <v>850</v>
      </c>
      <c r="G108" s="192" t="s">
        <v>624</v>
      </c>
      <c r="H108" s="192">
        <v>982.5</v>
      </c>
      <c r="I108" s="194">
        <v>1050</v>
      </c>
      <c r="J108" s="195" t="s">
        <v>634</v>
      </c>
      <c r="K108" s="196">
        <f t="shared" si="45"/>
        <v>132.5</v>
      </c>
      <c r="L108" s="197">
        <f t="shared" si="46"/>
        <v>0.15588235294117647</v>
      </c>
      <c r="M108" s="192" t="s">
        <v>591</v>
      </c>
      <c r="N108" s="198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9">
        <v>8</v>
      </c>
      <c r="B109" s="190">
        <v>41913</v>
      </c>
      <c r="C109" s="190"/>
      <c r="D109" s="191" t="s">
        <v>635</v>
      </c>
      <c r="E109" s="192" t="s">
        <v>593</v>
      </c>
      <c r="F109" s="193">
        <v>475</v>
      </c>
      <c r="G109" s="192" t="s">
        <v>624</v>
      </c>
      <c r="H109" s="192">
        <v>515</v>
      </c>
      <c r="I109" s="194">
        <v>600</v>
      </c>
      <c r="J109" s="195" t="s">
        <v>636</v>
      </c>
      <c r="K109" s="196">
        <f t="shared" si="45"/>
        <v>40</v>
      </c>
      <c r="L109" s="197">
        <f t="shared" si="46"/>
        <v>8.4210526315789472E-2</v>
      </c>
      <c r="M109" s="192" t="s">
        <v>591</v>
      </c>
      <c r="N109" s="198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9">
        <v>9</v>
      </c>
      <c r="B110" s="190">
        <v>41913</v>
      </c>
      <c r="C110" s="190"/>
      <c r="D110" s="191" t="s">
        <v>637</v>
      </c>
      <c r="E110" s="192" t="s">
        <v>593</v>
      </c>
      <c r="F110" s="193">
        <v>86</v>
      </c>
      <c r="G110" s="192" t="s">
        <v>624</v>
      </c>
      <c r="H110" s="192">
        <v>99</v>
      </c>
      <c r="I110" s="194">
        <v>140</v>
      </c>
      <c r="J110" s="195" t="s">
        <v>638</v>
      </c>
      <c r="K110" s="196">
        <f t="shared" si="45"/>
        <v>13</v>
      </c>
      <c r="L110" s="197">
        <f t="shared" si="46"/>
        <v>0.15116279069767441</v>
      </c>
      <c r="M110" s="192" t="s">
        <v>591</v>
      </c>
      <c r="N110" s="198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9">
        <v>10</v>
      </c>
      <c r="B111" s="190">
        <v>41926</v>
      </c>
      <c r="C111" s="190"/>
      <c r="D111" s="191" t="s">
        <v>639</v>
      </c>
      <c r="E111" s="192" t="s">
        <v>593</v>
      </c>
      <c r="F111" s="193">
        <v>496.6</v>
      </c>
      <c r="G111" s="192" t="s">
        <v>624</v>
      </c>
      <c r="H111" s="192">
        <v>621</v>
      </c>
      <c r="I111" s="194">
        <v>580</v>
      </c>
      <c r="J111" s="195" t="s">
        <v>625</v>
      </c>
      <c r="K111" s="196">
        <f t="shared" si="45"/>
        <v>124.39999999999998</v>
      </c>
      <c r="L111" s="197">
        <f t="shared" si="46"/>
        <v>0.25050342327829234</v>
      </c>
      <c r="M111" s="192" t="s">
        <v>591</v>
      </c>
      <c r="N111" s="198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9">
        <v>11</v>
      </c>
      <c r="B112" s="190">
        <v>41926</v>
      </c>
      <c r="C112" s="190"/>
      <c r="D112" s="191" t="s">
        <v>640</v>
      </c>
      <c r="E112" s="192" t="s">
        <v>593</v>
      </c>
      <c r="F112" s="193">
        <v>2481.9</v>
      </c>
      <c r="G112" s="192" t="s">
        <v>624</v>
      </c>
      <c r="H112" s="192">
        <v>2840</v>
      </c>
      <c r="I112" s="194">
        <v>2870</v>
      </c>
      <c r="J112" s="195" t="s">
        <v>641</v>
      </c>
      <c r="K112" s="196">
        <f t="shared" si="45"/>
        <v>358.09999999999991</v>
      </c>
      <c r="L112" s="197">
        <f t="shared" si="46"/>
        <v>0.14428462065353154</v>
      </c>
      <c r="M112" s="192" t="s">
        <v>591</v>
      </c>
      <c r="N112" s="198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12</v>
      </c>
      <c r="B113" s="190">
        <v>41928</v>
      </c>
      <c r="C113" s="190"/>
      <c r="D113" s="191" t="s">
        <v>642</v>
      </c>
      <c r="E113" s="192" t="s">
        <v>593</v>
      </c>
      <c r="F113" s="193">
        <v>84.5</v>
      </c>
      <c r="G113" s="192" t="s">
        <v>624</v>
      </c>
      <c r="H113" s="192">
        <v>93</v>
      </c>
      <c r="I113" s="194">
        <v>110</v>
      </c>
      <c r="J113" s="195" t="s">
        <v>643</v>
      </c>
      <c r="K113" s="196">
        <f t="shared" si="45"/>
        <v>8.5</v>
      </c>
      <c r="L113" s="197">
        <f t="shared" si="46"/>
        <v>0.10059171597633136</v>
      </c>
      <c r="M113" s="192" t="s">
        <v>591</v>
      </c>
      <c r="N113" s="198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13</v>
      </c>
      <c r="B114" s="190">
        <v>41928</v>
      </c>
      <c r="C114" s="190"/>
      <c r="D114" s="191" t="s">
        <v>644</v>
      </c>
      <c r="E114" s="192" t="s">
        <v>593</v>
      </c>
      <c r="F114" s="193">
        <v>401</v>
      </c>
      <c r="G114" s="192" t="s">
        <v>624</v>
      </c>
      <c r="H114" s="192">
        <v>428</v>
      </c>
      <c r="I114" s="194">
        <v>450</v>
      </c>
      <c r="J114" s="195" t="s">
        <v>645</v>
      </c>
      <c r="K114" s="196">
        <f t="shared" si="45"/>
        <v>27</v>
      </c>
      <c r="L114" s="197">
        <f t="shared" si="46"/>
        <v>6.7331670822942641E-2</v>
      </c>
      <c r="M114" s="192" t="s">
        <v>591</v>
      </c>
      <c r="N114" s="198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14</v>
      </c>
      <c r="B115" s="190">
        <v>41928</v>
      </c>
      <c r="C115" s="190"/>
      <c r="D115" s="191" t="s">
        <v>646</v>
      </c>
      <c r="E115" s="192" t="s">
        <v>593</v>
      </c>
      <c r="F115" s="193">
        <v>101</v>
      </c>
      <c r="G115" s="192" t="s">
        <v>624</v>
      </c>
      <c r="H115" s="192">
        <v>112</v>
      </c>
      <c r="I115" s="194">
        <v>120</v>
      </c>
      <c r="J115" s="195" t="s">
        <v>647</v>
      </c>
      <c r="K115" s="196">
        <f t="shared" si="45"/>
        <v>11</v>
      </c>
      <c r="L115" s="197">
        <f t="shared" si="46"/>
        <v>0.10891089108910891</v>
      </c>
      <c r="M115" s="192" t="s">
        <v>591</v>
      </c>
      <c r="N115" s="198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15</v>
      </c>
      <c r="B116" s="190">
        <v>41954</v>
      </c>
      <c r="C116" s="190"/>
      <c r="D116" s="191" t="s">
        <v>648</v>
      </c>
      <c r="E116" s="192" t="s">
        <v>593</v>
      </c>
      <c r="F116" s="193">
        <v>59</v>
      </c>
      <c r="G116" s="192" t="s">
        <v>624</v>
      </c>
      <c r="H116" s="192">
        <v>76</v>
      </c>
      <c r="I116" s="194">
        <v>76</v>
      </c>
      <c r="J116" s="195" t="s">
        <v>625</v>
      </c>
      <c r="K116" s="196">
        <f t="shared" si="45"/>
        <v>17</v>
      </c>
      <c r="L116" s="197">
        <f t="shared" si="46"/>
        <v>0.28813559322033899</v>
      </c>
      <c r="M116" s="192" t="s">
        <v>591</v>
      </c>
      <c r="N116" s="198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16</v>
      </c>
      <c r="B117" s="190">
        <v>41954</v>
      </c>
      <c r="C117" s="190"/>
      <c r="D117" s="191" t="s">
        <v>637</v>
      </c>
      <c r="E117" s="192" t="s">
        <v>593</v>
      </c>
      <c r="F117" s="193">
        <v>99</v>
      </c>
      <c r="G117" s="192" t="s">
        <v>624</v>
      </c>
      <c r="H117" s="192">
        <v>120</v>
      </c>
      <c r="I117" s="194">
        <v>120</v>
      </c>
      <c r="J117" s="195" t="s">
        <v>605</v>
      </c>
      <c r="K117" s="196">
        <f t="shared" si="45"/>
        <v>21</v>
      </c>
      <c r="L117" s="197">
        <f t="shared" si="46"/>
        <v>0.21212121212121213</v>
      </c>
      <c r="M117" s="192" t="s">
        <v>591</v>
      </c>
      <c r="N117" s="198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17</v>
      </c>
      <c r="B118" s="190">
        <v>41956</v>
      </c>
      <c r="C118" s="190"/>
      <c r="D118" s="191" t="s">
        <v>649</v>
      </c>
      <c r="E118" s="192" t="s">
        <v>593</v>
      </c>
      <c r="F118" s="193">
        <v>22</v>
      </c>
      <c r="G118" s="192" t="s">
        <v>624</v>
      </c>
      <c r="H118" s="192">
        <v>33.549999999999997</v>
      </c>
      <c r="I118" s="194">
        <v>32</v>
      </c>
      <c r="J118" s="195" t="s">
        <v>650</v>
      </c>
      <c r="K118" s="196">
        <f t="shared" si="45"/>
        <v>11.549999999999997</v>
      </c>
      <c r="L118" s="197">
        <f t="shared" si="46"/>
        <v>0.52499999999999991</v>
      </c>
      <c r="M118" s="192" t="s">
        <v>591</v>
      </c>
      <c r="N118" s="198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18</v>
      </c>
      <c r="B119" s="190">
        <v>41976</v>
      </c>
      <c r="C119" s="190"/>
      <c r="D119" s="191" t="s">
        <v>651</v>
      </c>
      <c r="E119" s="192" t="s">
        <v>593</v>
      </c>
      <c r="F119" s="193">
        <v>440</v>
      </c>
      <c r="G119" s="192" t="s">
        <v>624</v>
      </c>
      <c r="H119" s="192">
        <v>520</v>
      </c>
      <c r="I119" s="194">
        <v>520</v>
      </c>
      <c r="J119" s="195" t="s">
        <v>652</v>
      </c>
      <c r="K119" s="196">
        <f t="shared" si="45"/>
        <v>80</v>
      </c>
      <c r="L119" s="197">
        <f t="shared" si="46"/>
        <v>0.18181818181818182</v>
      </c>
      <c r="M119" s="192" t="s">
        <v>591</v>
      </c>
      <c r="N119" s="198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19</v>
      </c>
      <c r="B120" s="190">
        <v>41976</v>
      </c>
      <c r="C120" s="190"/>
      <c r="D120" s="191" t="s">
        <v>653</v>
      </c>
      <c r="E120" s="192" t="s">
        <v>593</v>
      </c>
      <c r="F120" s="193">
        <v>360</v>
      </c>
      <c r="G120" s="192" t="s">
        <v>624</v>
      </c>
      <c r="H120" s="192">
        <v>427</v>
      </c>
      <c r="I120" s="194">
        <v>425</v>
      </c>
      <c r="J120" s="195" t="s">
        <v>654</v>
      </c>
      <c r="K120" s="196">
        <f t="shared" si="45"/>
        <v>67</v>
      </c>
      <c r="L120" s="197">
        <f t="shared" si="46"/>
        <v>0.18611111111111112</v>
      </c>
      <c r="M120" s="192" t="s">
        <v>591</v>
      </c>
      <c r="N120" s="198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20</v>
      </c>
      <c r="B121" s="190">
        <v>42012</v>
      </c>
      <c r="C121" s="190"/>
      <c r="D121" s="191" t="s">
        <v>655</v>
      </c>
      <c r="E121" s="192" t="s">
        <v>593</v>
      </c>
      <c r="F121" s="193">
        <v>360</v>
      </c>
      <c r="G121" s="192" t="s">
        <v>624</v>
      </c>
      <c r="H121" s="192">
        <v>455</v>
      </c>
      <c r="I121" s="194">
        <v>420</v>
      </c>
      <c r="J121" s="195" t="s">
        <v>656</v>
      </c>
      <c r="K121" s="196">
        <f t="shared" si="45"/>
        <v>95</v>
      </c>
      <c r="L121" s="197">
        <f t="shared" si="46"/>
        <v>0.2638888888888889</v>
      </c>
      <c r="M121" s="192" t="s">
        <v>591</v>
      </c>
      <c r="N121" s="198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21</v>
      </c>
      <c r="B122" s="190">
        <v>42012</v>
      </c>
      <c r="C122" s="190"/>
      <c r="D122" s="191" t="s">
        <v>657</v>
      </c>
      <c r="E122" s="192" t="s">
        <v>593</v>
      </c>
      <c r="F122" s="193">
        <v>130</v>
      </c>
      <c r="G122" s="192"/>
      <c r="H122" s="192">
        <v>175.5</v>
      </c>
      <c r="I122" s="194">
        <v>165</v>
      </c>
      <c r="J122" s="195" t="s">
        <v>658</v>
      </c>
      <c r="K122" s="196">
        <f t="shared" si="45"/>
        <v>45.5</v>
      </c>
      <c r="L122" s="197">
        <f t="shared" si="46"/>
        <v>0.35</v>
      </c>
      <c r="M122" s="192" t="s">
        <v>591</v>
      </c>
      <c r="N122" s="198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22</v>
      </c>
      <c r="B123" s="190">
        <v>42040</v>
      </c>
      <c r="C123" s="190"/>
      <c r="D123" s="191" t="s">
        <v>383</v>
      </c>
      <c r="E123" s="192" t="s">
        <v>623</v>
      </c>
      <c r="F123" s="193">
        <v>98</v>
      </c>
      <c r="G123" s="192"/>
      <c r="H123" s="192">
        <v>120</v>
      </c>
      <c r="I123" s="194">
        <v>120</v>
      </c>
      <c r="J123" s="195" t="s">
        <v>625</v>
      </c>
      <c r="K123" s="196">
        <f t="shared" si="45"/>
        <v>22</v>
      </c>
      <c r="L123" s="197">
        <f t="shared" si="46"/>
        <v>0.22448979591836735</v>
      </c>
      <c r="M123" s="192" t="s">
        <v>591</v>
      </c>
      <c r="N123" s="198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23</v>
      </c>
      <c r="B124" s="190">
        <v>42040</v>
      </c>
      <c r="C124" s="190"/>
      <c r="D124" s="191" t="s">
        <v>659</v>
      </c>
      <c r="E124" s="192" t="s">
        <v>623</v>
      </c>
      <c r="F124" s="193">
        <v>196</v>
      </c>
      <c r="G124" s="192"/>
      <c r="H124" s="192">
        <v>262</v>
      </c>
      <c r="I124" s="194">
        <v>255</v>
      </c>
      <c r="J124" s="195" t="s">
        <v>625</v>
      </c>
      <c r="K124" s="196">
        <f t="shared" si="45"/>
        <v>66</v>
      </c>
      <c r="L124" s="197">
        <f t="shared" si="46"/>
        <v>0.33673469387755101</v>
      </c>
      <c r="M124" s="192" t="s">
        <v>591</v>
      </c>
      <c r="N124" s="198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9">
        <v>24</v>
      </c>
      <c r="B125" s="200">
        <v>42067</v>
      </c>
      <c r="C125" s="200"/>
      <c r="D125" s="201" t="s">
        <v>382</v>
      </c>
      <c r="E125" s="202" t="s">
        <v>623</v>
      </c>
      <c r="F125" s="203">
        <v>235</v>
      </c>
      <c r="G125" s="203"/>
      <c r="H125" s="204">
        <v>77</v>
      </c>
      <c r="I125" s="204" t="s">
        <v>660</v>
      </c>
      <c r="J125" s="205" t="s">
        <v>661</v>
      </c>
      <c r="K125" s="206">
        <f t="shared" si="45"/>
        <v>-158</v>
      </c>
      <c r="L125" s="207">
        <f t="shared" si="46"/>
        <v>-0.67234042553191486</v>
      </c>
      <c r="M125" s="203" t="s">
        <v>604</v>
      </c>
      <c r="N125" s="200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25</v>
      </c>
      <c r="B126" s="190">
        <v>42067</v>
      </c>
      <c r="C126" s="190"/>
      <c r="D126" s="191" t="s">
        <v>662</v>
      </c>
      <c r="E126" s="192" t="s">
        <v>623</v>
      </c>
      <c r="F126" s="193">
        <v>185</v>
      </c>
      <c r="G126" s="192"/>
      <c r="H126" s="192">
        <v>224</v>
      </c>
      <c r="I126" s="194" t="s">
        <v>663</v>
      </c>
      <c r="J126" s="195" t="s">
        <v>625</v>
      </c>
      <c r="K126" s="196">
        <f t="shared" si="45"/>
        <v>39</v>
      </c>
      <c r="L126" s="197">
        <f t="shared" si="46"/>
        <v>0.21081081081081082</v>
      </c>
      <c r="M126" s="192" t="s">
        <v>591</v>
      </c>
      <c r="N126" s="198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9">
        <v>26</v>
      </c>
      <c r="B127" s="200">
        <v>42090</v>
      </c>
      <c r="C127" s="200"/>
      <c r="D127" s="208" t="s">
        <v>664</v>
      </c>
      <c r="E127" s="203" t="s">
        <v>623</v>
      </c>
      <c r="F127" s="203">
        <v>49.5</v>
      </c>
      <c r="G127" s="204"/>
      <c r="H127" s="204">
        <v>15.85</v>
      </c>
      <c r="I127" s="204">
        <v>67</v>
      </c>
      <c r="J127" s="205" t="s">
        <v>665</v>
      </c>
      <c r="K127" s="204">
        <f t="shared" si="45"/>
        <v>-33.65</v>
      </c>
      <c r="L127" s="209">
        <f t="shared" si="46"/>
        <v>-0.67979797979797973</v>
      </c>
      <c r="M127" s="203" t="s">
        <v>604</v>
      </c>
      <c r="N127" s="210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27</v>
      </c>
      <c r="B128" s="190">
        <v>42093</v>
      </c>
      <c r="C128" s="190"/>
      <c r="D128" s="191" t="s">
        <v>666</v>
      </c>
      <c r="E128" s="192" t="s">
        <v>623</v>
      </c>
      <c r="F128" s="193">
        <v>183.5</v>
      </c>
      <c r="G128" s="192"/>
      <c r="H128" s="192">
        <v>219</v>
      </c>
      <c r="I128" s="194">
        <v>218</v>
      </c>
      <c r="J128" s="195" t="s">
        <v>667</v>
      </c>
      <c r="K128" s="196">
        <f t="shared" si="45"/>
        <v>35.5</v>
      </c>
      <c r="L128" s="197">
        <f t="shared" si="46"/>
        <v>0.19346049046321526</v>
      </c>
      <c r="M128" s="192" t="s">
        <v>591</v>
      </c>
      <c r="N128" s="198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28</v>
      </c>
      <c r="B129" s="190">
        <v>42114</v>
      </c>
      <c r="C129" s="190"/>
      <c r="D129" s="191" t="s">
        <v>668</v>
      </c>
      <c r="E129" s="192" t="s">
        <v>623</v>
      </c>
      <c r="F129" s="193">
        <f>(227+237)/2</f>
        <v>232</v>
      </c>
      <c r="G129" s="192"/>
      <c r="H129" s="192">
        <v>298</v>
      </c>
      <c r="I129" s="194">
        <v>298</v>
      </c>
      <c r="J129" s="195" t="s">
        <v>625</v>
      </c>
      <c r="K129" s="196">
        <f t="shared" si="45"/>
        <v>66</v>
      </c>
      <c r="L129" s="197">
        <f t="shared" si="46"/>
        <v>0.28448275862068967</v>
      </c>
      <c r="M129" s="192" t="s">
        <v>591</v>
      </c>
      <c r="N129" s="198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29</v>
      </c>
      <c r="B130" s="190">
        <v>42128</v>
      </c>
      <c r="C130" s="190"/>
      <c r="D130" s="191" t="s">
        <v>669</v>
      </c>
      <c r="E130" s="192" t="s">
        <v>593</v>
      </c>
      <c r="F130" s="193">
        <v>385</v>
      </c>
      <c r="G130" s="192"/>
      <c r="H130" s="192">
        <f>212.5+331</f>
        <v>543.5</v>
      </c>
      <c r="I130" s="194">
        <v>510</v>
      </c>
      <c r="J130" s="195" t="s">
        <v>670</v>
      </c>
      <c r="K130" s="196">
        <f t="shared" si="45"/>
        <v>158.5</v>
      </c>
      <c r="L130" s="197">
        <f t="shared" si="46"/>
        <v>0.41168831168831171</v>
      </c>
      <c r="M130" s="192" t="s">
        <v>591</v>
      </c>
      <c r="N130" s="198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30</v>
      </c>
      <c r="B131" s="190">
        <v>42128</v>
      </c>
      <c r="C131" s="190"/>
      <c r="D131" s="191" t="s">
        <v>671</v>
      </c>
      <c r="E131" s="192" t="s">
        <v>593</v>
      </c>
      <c r="F131" s="193">
        <v>115.5</v>
      </c>
      <c r="G131" s="192"/>
      <c r="H131" s="192">
        <v>146</v>
      </c>
      <c r="I131" s="194">
        <v>142</v>
      </c>
      <c r="J131" s="195" t="s">
        <v>672</v>
      </c>
      <c r="K131" s="196">
        <f t="shared" si="45"/>
        <v>30.5</v>
      </c>
      <c r="L131" s="197">
        <f t="shared" si="46"/>
        <v>0.26406926406926406</v>
      </c>
      <c r="M131" s="192" t="s">
        <v>591</v>
      </c>
      <c r="N131" s="198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31</v>
      </c>
      <c r="B132" s="190">
        <v>42151</v>
      </c>
      <c r="C132" s="190"/>
      <c r="D132" s="191" t="s">
        <v>673</v>
      </c>
      <c r="E132" s="192" t="s">
        <v>593</v>
      </c>
      <c r="F132" s="193">
        <v>237.5</v>
      </c>
      <c r="G132" s="192"/>
      <c r="H132" s="192">
        <v>279.5</v>
      </c>
      <c r="I132" s="194">
        <v>278</v>
      </c>
      <c r="J132" s="195" t="s">
        <v>625</v>
      </c>
      <c r="K132" s="196">
        <f t="shared" si="45"/>
        <v>42</v>
      </c>
      <c r="L132" s="197">
        <f t="shared" si="46"/>
        <v>0.17684210526315788</v>
      </c>
      <c r="M132" s="192" t="s">
        <v>591</v>
      </c>
      <c r="N132" s="198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32</v>
      </c>
      <c r="B133" s="190">
        <v>42174</v>
      </c>
      <c r="C133" s="190"/>
      <c r="D133" s="191" t="s">
        <v>644</v>
      </c>
      <c r="E133" s="192" t="s">
        <v>623</v>
      </c>
      <c r="F133" s="193">
        <v>340</v>
      </c>
      <c r="G133" s="192"/>
      <c r="H133" s="192">
        <v>448</v>
      </c>
      <c r="I133" s="194">
        <v>448</v>
      </c>
      <c r="J133" s="195" t="s">
        <v>625</v>
      </c>
      <c r="K133" s="196">
        <f t="shared" si="45"/>
        <v>108</v>
      </c>
      <c r="L133" s="197">
        <f t="shared" si="46"/>
        <v>0.31764705882352939</v>
      </c>
      <c r="M133" s="192" t="s">
        <v>591</v>
      </c>
      <c r="N133" s="198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33</v>
      </c>
      <c r="B134" s="190">
        <v>42191</v>
      </c>
      <c r="C134" s="190"/>
      <c r="D134" s="191" t="s">
        <v>674</v>
      </c>
      <c r="E134" s="192" t="s">
        <v>623</v>
      </c>
      <c r="F134" s="193">
        <v>390</v>
      </c>
      <c r="G134" s="192"/>
      <c r="H134" s="192">
        <v>460</v>
      </c>
      <c r="I134" s="194">
        <v>460</v>
      </c>
      <c r="J134" s="195" t="s">
        <v>625</v>
      </c>
      <c r="K134" s="196">
        <f t="shared" si="45"/>
        <v>70</v>
      </c>
      <c r="L134" s="197">
        <f t="shared" si="46"/>
        <v>0.17948717948717949</v>
      </c>
      <c r="M134" s="192" t="s">
        <v>591</v>
      </c>
      <c r="N134" s="198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9">
        <v>34</v>
      </c>
      <c r="B135" s="200">
        <v>42195</v>
      </c>
      <c r="C135" s="200"/>
      <c r="D135" s="201" t="s">
        <v>675</v>
      </c>
      <c r="E135" s="202" t="s">
        <v>623</v>
      </c>
      <c r="F135" s="203">
        <v>122.5</v>
      </c>
      <c r="G135" s="203"/>
      <c r="H135" s="204">
        <v>61</v>
      </c>
      <c r="I135" s="204">
        <v>172</v>
      </c>
      <c r="J135" s="205" t="s">
        <v>676</v>
      </c>
      <c r="K135" s="206">
        <f t="shared" si="45"/>
        <v>-61.5</v>
      </c>
      <c r="L135" s="207">
        <f t="shared" si="46"/>
        <v>-0.50204081632653064</v>
      </c>
      <c r="M135" s="203" t="s">
        <v>604</v>
      </c>
      <c r="N135" s="200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35</v>
      </c>
      <c r="B136" s="190">
        <v>42219</v>
      </c>
      <c r="C136" s="190"/>
      <c r="D136" s="191" t="s">
        <v>677</v>
      </c>
      <c r="E136" s="192" t="s">
        <v>623</v>
      </c>
      <c r="F136" s="193">
        <v>297.5</v>
      </c>
      <c r="G136" s="192"/>
      <c r="H136" s="192">
        <v>350</v>
      </c>
      <c r="I136" s="194">
        <v>360</v>
      </c>
      <c r="J136" s="195" t="s">
        <v>678</v>
      </c>
      <c r="K136" s="196">
        <f t="shared" si="45"/>
        <v>52.5</v>
      </c>
      <c r="L136" s="197">
        <f t="shared" si="46"/>
        <v>0.17647058823529413</v>
      </c>
      <c r="M136" s="192" t="s">
        <v>591</v>
      </c>
      <c r="N136" s="198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36</v>
      </c>
      <c r="B137" s="190">
        <v>42219</v>
      </c>
      <c r="C137" s="190"/>
      <c r="D137" s="191" t="s">
        <v>679</v>
      </c>
      <c r="E137" s="192" t="s">
        <v>623</v>
      </c>
      <c r="F137" s="193">
        <v>115.5</v>
      </c>
      <c r="G137" s="192"/>
      <c r="H137" s="192">
        <v>149</v>
      </c>
      <c r="I137" s="194">
        <v>140</v>
      </c>
      <c r="J137" s="195" t="s">
        <v>680</v>
      </c>
      <c r="K137" s="196">
        <f t="shared" si="45"/>
        <v>33.5</v>
      </c>
      <c r="L137" s="197">
        <f t="shared" si="46"/>
        <v>0.29004329004329005</v>
      </c>
      <c r="M137" s="192" t="s">
        <v>591</v>
      </c>
      <c r="N137" s="198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37</v>
      </c>
      <c r="B138" s="190">
        <v>42251</v>
      </c>
      <c r="C138" s="190"/>
      <c r="D138" s="191" t="s">
        <v>673</v>
      </c>
      <c r="E138" s="192" t="s">
        <v>623</v>
      </c>
      <c r="F138" s="193">
        <v>226</v>
      </c>
      <c r="G138" s="192"/>
      <c r="H138" s="192">
        <v>292</v>
      </c>
      <c r="I138" s="194">
        <v>292</v>
      </c>
      <c r="J138" s="195" t="s">
        <v>681</v>
      </c>
      <c r="K138" s="196">
        <f t="shared" si="45"/>
        <v>66</v>
      </c>
      <c r="L138" s="197">
        <f t="shared" si="46"/>
        <v>0.29203539823008851</v>
      </c>
      <c r="M138" s="192" t="s">
        <v>591</v>
      </c>
      <c r="N138" s="198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38</v>
      </c>
      <c r="B139" s="190">
        <v>42254</v>
      </c>
      <c r="C139" s="190"/>
      <c r="D139" s="191" t="s">
        <v>668</v>
      </c>
      <c r="E139" s="192" t="s">
        <v>623</v>
      </c>
      <c r="F139" s="193">
        <v>232.5</v>
      </c>
      <c r="G139" s="192"/>
      <c r="H139" s="192">
        <v>312.5</v>
      </c>
      <c r="I139" s="194">
        <v>310</v>
      </c>
      <c r="J139" s="195" t="s">
        <v>625</v>
      </c>
      <c r="K139" s="196">
        <f t="shared" si="45"/>
        <v>80</v>
      </c>
      <c r="L139" s="197">
        <f t="shared" si="46"/>
        <v>0.34408602150537637</v>
      </c>
      <c r="M139" s="192" t="s">
        <v>591</v>
      </c>
      <c r="N139" s="198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39</v>
      </c>
      <c r="B140" s="190">
        <v>42268</v>
      </c>
      <c r="C140" s="190"/>
      <c r="D140" s="191" t="s">
        <v>682</v>
      </c>
      <c r="E140" s="192" t="s">
        <v>623</v>
      </c>
      <c r="F140" s="193">
        <v>196.5</v>
      </c>
      <c r="G140" s="192"/>
      <c r="H140" s="192">
        <v>238</v>
      </c>
      <c r="I140" s="194">
        <v>238</v>
      </c>
      <c r="J140" s="195" t="s">
        <v>681</v>
      </c>
      <c r="K140" s="196">
        <f t="shared" si="45"/>
        <v>41.5</v>
      </c>
      <c r="L140" s="197">
        <f t="shared" si="46"/>
        <v>0.21119592875318066</v>
      </c>
      <c r="M140" s="192" t="s">
        <v>591</v>
      </c>
      <c r="N140" s="198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40</v>
      </c>
      <c r="B141" s="190">
        <v>42271</v>
      </c>
      <c r="C141" s="190"/>
      <c r="D141" s="191" t="s">
        <v>622</v>
      </c>
      <c r="E141" s="192" t="s">
        <v>623</v>
      </c>
      <c r="F141" s="193">
        <v>65</v>
      </c>
      <c r="G141" s="192"/>
      <c r="H141" s="192">
        <v>82</v>
      </c>
      <c r="I141" s="194">
        <v>82</v>
      </c>
      <c r="J141" s="195" t="s">
        <v>681</v>
      </c>
      <c r="K141" s="196">
        <f t="shared" si="45"/>
        <v>17</v>
      </c>
      <c r="L141" s="197">
        <f t="shared" si="46"/>
        <v>0.26153846153846155</v>
      </c>
      <c r="M141" s="192" t="s">
        <v>591</v>
      </c>
      <c r="N141" s="198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41</v>
      </c>
      <c r="B142" s="190">
        <v>42291</v>
      </c>
      <c r="C142" s="190"/>
      <c r="D142" s="191" t="s">
        <v>683</v>
      </c>
      <c r="E142" s="192" t="s">
        <v>623</v>
      </c>
      <c r="F142" s="193">
        <v>144</v>
      </c>
      <c r="G142" s="192"/>
      <c r="H142" s="192">
        <v>182.5</v>
      </c>
      <c r="I142" s="194">
        <v>181</v>
      </c>
      <c r="J142" s="195" t="s">
        <v>681</v>
      </c>
      <c r="K142" s="196">
        <f t="shared" si="45"/>
        <v>38.5</v>
      </c>
      <c r="L142" s="197">
        <f t="shared" si="46"/>
        <v>0.2673611111111111</v>
      </c>
      <c r="M142" s="192" t="s">
        <v>591</v>
      </c>
      <c r="N142" s="198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42</v>
      </c>
      <c r="B143" s="190">
        <v>42291</v>
      </c>
      <c r="C143" s="190"/>
      <c r="D143" s="191" t="s">
        <v>684</v>
      </c>
      <c r="E143" s="192" t="s">
        <v>623</v>
      </c>
      <c r="F143" s="193">
        <v>264</v>
      </c>
      <c r="G143" s="192"/>
      <c r="H143" s="192">
        <v>311</v>
      </c>
      <c r="I143" s="194">
        <v>311</v>
      </c>
      <c r="J143" s="195" t="s">
        <v>681</v>
      </c>
      <c r="K143" s="196">
        <f t="shared" si="45"/>
        <v>47</v>
      </c>
      <c r="L143" s="197">
        <f t="shared" si="46"/>
        <v>0.17803030303030304</v>
      </c>
      <c r="M143" s="192" t="s">
        <v>591</v>
      </c>
      <c r="N143" s="198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43</v>
      </c>
      <c r="B144" s="190">
        <v>42318</v>
      </c>
      <c r="C144" s="190"/>
      <c r="D144" s="191" t="s">
        <v>685</v>
      </c>
      <c r="E144" s="192" t="s">
        <v>593</v>
      </c>
      <c r="F144" s="193">
        <v>549.5</v>
      </c>
      <c r="G144" s="192"/>
      <c r="H144" s="192">
        <v>630</v>
      </c>
      <c r="I144" s="194">
        <v>630</v>
      </c>
      <c r="J144" s="195" t="s">
        <v>681</v>
      </c>
      <c r="K144" s="196">
        <f t="shared" si="45"/>
        <v>80.5</v>
      </c>
      <c r="L144" s="197">
        <f t="shared" si="46"/>
        <v>0.1464968152866242</v>
      </c>
      <c r="M144" s="192" t="s">
        <v>591</v>
      </c>
      <c r="N144" s="198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44</v>
      </c>
      <c r="B145" s="190">
        <v>42342</v>
      </c>
      <c r="C145" s="190"/>
      <c r="D145" s="191" t="s">
        <v>686</v>
      </c>
      <c r="E145" s="192" t="s">
        <v>623</v>
      </c>
      <c r="F145" s="193">
        <v>1027.5</v>
      </c>
      <c r="G145" s="192"/>
      <c r="H145" s="192">
        <v>1315</v>
      </c>
      <c r="I145" s="194">
        <v>1250</v>
      </c>
      <c r="J145" s="195" t="s">
        <v>681</v>
      </c>
      <c r="K145" s="196">
        <f t="shared" si="45"/>
        <v>287.5</v>
      </c>
      <c r="L145" s="197">
        <f t="shared" si="46"/>
        <v>0.27980535279805352</v>
      </c>
      <c r="M145" s="192" t="s">
        <v>591</v>
      </c>
      <c r="N145" s="198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45</v>
      </c>
      <c r="B146" s="190">
        <v>42367</v>
      </c>
      <c r="C146" s="190"/>
      <c r="D146" s="191" t="s">
        <v>687</v>
      </c>
      <c r="E146" s="192" t="s">
        <v>623</v>
      </c>
      <c r="F146" s="193">
        <v>465</v>
      </c>
      <c r="G146" s="192"/>
      <c r="H146" s="192">
        <v>540</v>
      </c>
      <c r="I146" s="194">
        <v>540</v>
      </c>
      <c r="J146" s="195" t="s">
        <v>681</v>
      </c>
      <c r="K146" s="196">
        <f t="shared" si="45"/>
        <v>75</v>
      </c>
      <c r="L146" s="197">
        <f t="shared" si="46"/>
        <v>0.16129032258064516</v>
      </c>
      <c r="M146" s="192" t="s">
        <v>591</v>
      </c>
      <c r="N146" s="198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46</v>
      </c>
      <c r="B147" s="190">
        <v>42380</v>
      </c>
      <c r="C147" s="190"/>
      <c r="D147" s="191" t="s">
        <v>383</v>
      </c>
      <c r="E147" s="192" t="s">
        <v>593</v>
      </c>
      <c r="F147" s="193">
        <v>81</v>
      </c>
      <c r="G147" s="192"/>
      <c r="H147" s="192">
        <v>110</v>
      </c>
      <c r="I147" s="194">
        <v>110</v>
      </c>
      <c r="J147" s="195" t="s">
        <v>681</v>
      </c>
      <c r="K147" s="196">
        <f t="shared" si="45"/>
        <v>29</v>
      </c>
      <c r="L147" s="197">
        <f t="shared" si="46"/>
        <v>0.35802469135802467</v>
      </c>
      <c r="M147" s="192" t="s">
        <v>591</v>
      </c>
      <c r="N147" s="198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47</v>
      </c>
      <c r="B148" s="190">
        <v>42382</v>
      </c>
      <c r="C148" s="190"/>
      <c r="D148" s="191" t="s">
        <v>688</v>
      </c>
      <c r="E148" s="192" t="s">
        <v>593</v>
      </c>
      <c r="F148" s="193">
        <v>417.5</v>
      </c>
      <c r="G148" s="192"/>
      <c r="H148" s="192">
        <v>547</v>
      </c>
      <c r="I148" s="194">
        <v>535</v>
      </c>
      <c r="J148" s="195" t="s">
        <v>681</v>
      </c>
      <c r="K148" s="196">
        <f t="shared" si="45"/>
        <v>129.5</v>
      </c>
      <c r="L148" s="197">
        <f t="shared" si="46"/>
        <v>0.31017964071856285</v>
      </c>
      <c r="M148" s="192" t="s">
        <v>591</v>
      </c>
      <c r="N148" s="198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48</v>
      </c>
      <c r="B149" s="190">
        <v>42408</v>
      </c>
      <c r="C149" s="190"/>
      <c r="D149" s="191" t="s">
        <v>689</v>
      </c>
      <c r="E149" s="192" t="s">
        <v>623</v>
      </c>
      <c r="F149" s="193">
        <v>650</v>
      </c>
      <c r="G149" s="192"/>
      <c r="H149" s="192">
        <v>800</v>
      </c>
      <c r="I149" s="194">
        <v>800</v>
      </c>
      <c r="J149" s="195" t="s">
        <v>681</v>
      </c>
      <c r="K149" s="196">
        <f t="shared" si="45"/>
        <v>150</v>
      </c>
      <c r="L149" s="197">
        <f t="shared" si="46"/>
        <v>0.23076923076923078</v>
      </c>
      <c r="M149" s="192" t="s">
        <v>591</v>
      </c>
      <c r="N149" s="198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49</v>
      </c>
      <c r="B150" s="190">
        <v>42433</v>
      </c>
      <c r="C150" s="190"/>
      <c r="D150" s="191" t="s">
        <v>211</v>
      </c>
      <c r="E150" s="192" t="s">
        <v>623</v>
      </c>
      <c r="F150" s="193">
        <v>437.5</v>
      </c>
      <c r="G150" s="192"/>
      <c r="H150" s="192">
        <v>504.5</v>
      </c>
      <c r="I150" s="194">
        <v>522</v>
      </c>
      <c r="J150" s="195" t="s">
        <v>690</v>
      </c>
      <c r="K150" s="196">
        <f t="shared" si="45"/>
        <v>67</v>
      </c>
      <c r="L150" s="197">
        <f t="shared" si="46"/>
        <v>0.15314285714285714</v>
      </c>
      <c r="M150" s="192" t="s">
        <v>591</v>
      </c>
      <c r="N150" s="198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50</v>
      </c>
      <c r="B151" s="190">
        <v>42438</v>
      </c>
      <c r="C151" s="190"/>
      <c r="D151" s="191" t="s">
        <v>691</v>
      </c>
      <c r="E151" s="192" t="s">
        <v>623</v>
      </c>
      <c r="F151" s="193">
        <v>189.5</v>
      </c>
      <c r="G151" s="192"/>
      <c r="H151" s="192">
        <v>218</v>
      </c>
      <c r="I151" s="194">
        <v>218</v>
      </c>
      <c r="J151" s="195" t="s">
        <v>681</v>
      </c>
      <c r="K151" s="196">
        <f t="shared" si="45"/>
        <v>28.5</v>
      </c>
      <c r="L151" s="197">
        <f t="shared" si="46"/>
        <v>0.15039577836411611</v>
      </c>
      <c r="M151" s="192" t="s">
        <v>591</v>
      </c>
      <c r="N151" s="198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9">
        <v>51</v>
      </c>
      <c r="B152" s="200">
        <v>42471</v>
      </c>
      <c r="C152" s="200"/>
      <c r="D152" s="208" t="s">
        <v>692</v>
      </c>
      <c r="E152" s="203" t="s">
        <v>623</v>
      </c>
      <c r="F152" s="203">
        <v>36.5</v>
      </c>
      <c r="G152" s="204"/>
      <c r="H152" s="204">
        <v>15.85</v>
      </c>
      <c r="I152" s="204">
        <v>60</v>
      </c>
      <c r="J152" s="205" t="s">
        <v>693</v>
      </c>
      <c r="K152" s="206">
        <f t="shared" si="45"/>
        <v>-20.65</v>
      </c>
      <c r="L152" s="207">
        <f t="shared" si="46"/>
        <v>-0.5657534246575342</v>
      </c>
      <c r="M152" s="203" t="s">
        <v>604</v>
      </c>
      <c r="N152" s="211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52</v>
      </c>
      <c r="B153" s="190">
        <v>42472</v>
      </c>
      <c r="C153" s="190"/>
      <c r="D153" s="191" t="s">
        <v>694</v>
      </c>
      <c r="E153" s="192" t="s">
        <v>623</v>
      </c>
      <c r="F153" s="193">
        <v>93</v>
      </c>
      <c r="G153" s="192"/>
      <c r="H153" s="192">
        <v>149</v>
      </c>
      <c r="I153" s="194">
        <v>140</v>
      </c>
      <c r="J153" s="195" t="s">
        <v>695</v>
      </c>
      <c r="K153" s="196">
        <f t="shared" si="45"/>
        <v>56</v>
      </c>
      <c r="L153" s="197">
        <f t="shared" si="46"/>
        <v>0.60215053763440862</v>
      </c>
      <c r="M153" s="192" t="s">
        <v>591</v>
      </c>
      <c r="N153" s="198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53</v>
      </c>
      <c r="B154" s="190">
        <v>42472</v>
      </c>
      <c r="C154" s="190"/>
      <c r="D154" s="191" t="s">
        <v>696</v>
      </c>
      <c r="E154" s="192" t="s">
        <v>623</v>
      </c>
      <c r="F154" s="193">
        <v>130</v>
      </c>
      <c r="G154" s="192"/>
      <c r="H154" s="192">
        <v>150</v>
      </c>
      <c r="I154" s="194" t="s">
        <v>697</v>
      </c>
      <c r="J154" s="195" t="s">
        <v>681</v>
      </c>
      <c r="K154" s="196">
        <f t="shared" si="45"/>
        <v>20</v>
      </c>
      <c r="L154" s="197">
        <f t="shared" si="46"/>
        <v>0.15384615384615385</v>
      </c>
      <c r="M154" s="192" t="s">
        <v>591</v>
      </c>
      <c r="N154" s="198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54</v>
      </c>
      <c r="B155" s="190">
        <v>42473</v>
      </c>
      <c r="C155" s="190"/>
      <c r="D155" s="191" t="s">
        <v>698</v>
      </c>
      <c r="E155" s="192" t="s">
        <v>623</v>
      </c>
      <c r="F155" s="193">
        <v>196</v>
      </c>
      <c r="G155" s="192"/>
      <c r="H155" s="192">
        <v>299</v>
      </c>
      <c r="I155" s="194">
        <v>299</v>
      </c>
      <c r="J155" s="195" t="s">
        <v>681</v>
      </c>
      <c r="K155" s="196">
        <v>103</v>
      </c>
      <c r="L155" s="197">
        <v>0.52551020408163296</v>
      </c>
      <c r="M155" s="192" t="s">
        <v>591</v>
      </c>
      <c r="N155" s="198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55</v>
      </c>
      <c r="B156" s="190">
        <v>42473</v>
      </c>
      <c r="C156" s="190"/>
      <c r="D156" s="191" t="s">
        <v>699</v>
      </c>
      <c r="E156" s="192" t="s">
        <v>623</v>
      </c>
      <c r="F156" s="193">
        <v>88</v>
      </c>
      <c r="G156" s="192"/>
      <c r="H156" s="192">
        <v>103</v>
      </c>
      <c r="I156" s="194">
        <v>103</v>
      </c>
      <c r="J156" s="195" t="s">
        <v>681</v>
      </c>
      <c r="K156" s="196">
        <v>15</v>
      </c>
      <c r="L156" s="197">
        <v>0.170454545454545</v>
      </c>
      <c r="M156" s="192" t="s">
        <v>591</v>
      </c>
      <c r="N156" s="198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56</v>
      </c>
      <c r="B157" s="190">
        <v>42492</v>
      </c>
      <c r="C157" s="190"/>
      <c r="D157" s="191" t="s">
        <v>700</v>
      </c>
      <c r="E157" s="192" t="s">
        <v>623</v>
      </c>
      <c r="F157" s="193">
        <v>127.5</v>
      </c>
      <c r="G157" s="192"/>
      <c r="H157" s="192">
        <v>148</v>
      </c>
      <c r="I157" s="194" t="s">
        <v>701</v>
      </c>
      <c r="J157" s="195" t="s">
        <v>681</v>
      </c>
      <c r="K157" s="196">
        <f t="shared" ref="K157:K161" si="47">H157-F157</f>
        <v>20.5</v>
      </c>
      <c r="L157" s="197">
        <f t="shared" ref="L157:L161" si="48">K157/F157</f>
        <v>0.16078431372549021</v>
      </c>
      <c r="M157" s="192" t="s">
        <v>591</v>
      </c>
      <c r="N157" s="198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57</v>
      </c>
      <c r="B158" s="190">
        <v>42493</v>
      </c>
      <c r="C158" s="190"/>
      <c r="D158" s="191" t="s">
        <v>702</v>
      </c>
      <c r="E158" s="192" t="s">
        <v>623</v>
      </c>
      <c r="F158" s="193">
        <v>675</v>
      </c>
      <c r="G158" s="192"/>
      <c r="H158" s="192">
        <v>815</v>
      </c>
      <c r="I158" s="194" t="s">
        <v>703</v>
      </c>
      <c r="J158" s="195" t="s">
        <v>681</v>
      </c>
      <c r="K158" s="196">
        <f t="shared" si="47"/>
        <v>140</v>
      </c>
      <c r="L158" s="197">
        <f t="shared" si="48"/>
        <v>0.2074074074074074</v>
      </c>
      <c r="M158" s="192" t="s">
        <v>591</v>
      </c>
      <c r="N158" s="198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9">
        <v>58</v>
      </c>
      <c r="B159" s="200">
        <v>42522</v>
      </c>
      <c r="C159" s="200"/>
      <c r="D159" s="201" t="s">
        <v>704</v>
      </c>
      <c r="E159" s="202" t="s">
        <v>623</v>
      </c>
      <c r="F159" s="203">
        <v>500</v>
      </c>
      <c r="G159" s="203"/>
      <c r="H159" s="204">
        <v>232.5</v>
      </c>
      <c r="I159" s="204" t="s">
        <v>705</v>
      </c>
      <c r="J159" s="205" t="s">
        <v>706</v>
      </c>
      <c r="K159" s="206">
        <f t="shared" si="47"/>
        <v>-267.5</v>
      </c>
      <c r="L159" s="207">
        <f t="shared" si="48"/>
        <v>-0.53500000000000003</v>
      </c>
      <c r="M159" s="203" t="s">
        <v>604</v>
      </c>
      <c r="N159" s="200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59</v>
      </c>
      <c r="B160" s="190">
        <v>42527</v>
      </c>
      <c r="C160" s="190"/>
      <c r="D160" s="191" t="s">
        <v>542</v>
      </c>
      <c r="E160" s="192" t="s">
        <v>623</v>
      </c>
      <c r="F160" s="193">
        <v>110</v>
      </c>
      <c r="G160" s="192"/>
      <c r="H160" s="192">
        <v>126.5</v>
      </c>
      <c r="I160" s="194">
        <v>125</v>
      </c>
      <c r="J160" s="195" t="s">
        <v>632</v>
      </c>
      <c r="K160" s="196">
        <f t="shared" si="47"/>
        <v>16.5</v>
      </c>
      <c r="L160" s="197">
        <f t="shared" si="48"/>
        <v>0.15</v>
      </c>
      <c r="M160" s="192" t="s">
        <v>591</v>
      </c>
      <c r="N160" s="198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60</v>
      </c>
      <c r="B161" s="190">
        <v>42538</v>
      </c>
      <c r="C161" s="190"/>
      <c r="D161" s="191" t="s">
        <v>707</v>
      </c>
      <c r="E161" s="192" t="s">
        <v>623</v>
      </c>
      <c r="F161" s="193">
        <v>44</v>
      </c>
      <c r="G161" s="192"/>
      <c r="H161" s="192">
        <v>69.5</v>
      </c>
      <c r="I161" s="194">
        <v>69.5</v>
      </c>
      <c r="J161" s="195" t="s">
        <v>708</v>
      </c>
      <c r="K161" s="196">
        <f t="shared" si="47"/>
        <v>25.5</v>
      </c>
      <c r="L161" s="197">
        <f t="shared" si="48"/>
        <v>0.57954545454545459</v>
      </c>
      <c r="M161" s="192" t="s">
        <v>591</v>
      </c>
      <c r="N161" s="198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61</v>
      </c>
      <c r="B162" s="190">
        <v>42549</v>
      </c>
      <c r="C162" s="190"/>
      <c r="D162" s="191" t="s">
        <v>709</v>
      </c>
      <c r="E162" s="192" t="s">
        <v>623</v>
      </c>
      <c r="F162" s="193">
        <v>262.5</v>
      </c>
      <c r="G162" s="192"/>
      <c r="H162" s="192">
        <v>340</v>
      </c>
      <c r="I162" s="194">
        <v>333</v>
      </c>
      <c r="J162" s="195" t="s">
        <v>710</v>
      </c>
      <c r="K162" s="196">
        <v>77.5</v>
      </c>
      <c r="L162" s="197">
        <v>0.29523809523809502</v>
      </c>
      <c r="M162" s="192" t="s">
        <v>591</v>
      </c>
      <c r="N162" s="198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62</v>
      </c>
      <c r="B163" s="190">
        <v>42549</v>
      </c>
      <c r="C163" s="190"/>
      <c r="D163" s="191" t="s">
        <v>711</v>
      </c>
      <c r="E163" s="192" t="s">
        <v>623</v>
      </c>
      <c r="F163" s="193">
        <v>840</v>
      </c>
      <c r="G163" s="192"/>
      <c r="H163" s="192">
        <v>1230</v>
      </c>
      <c r="I163" s="194">
        <v>1230</v>
      </c>
      <c r="J163" s="195" t="s">
        <v>681</v>
      </c>
      <c r="K163" s="196">
        <v>390</v>
      </c>
      <c r="L163" s="197">
        <v>0.46428571428571402</v>
      </c>
      <c r="M163" s="192" t="s">
        <v>591</v>
      </c>
      <c r="N163" s="198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2">
        <v>63</v>
      </c>
      <c r="B164" s="213">
        <v>42556</v>
      </c>
      <c r="C164" s="213"/>
      <c r="D164" s="214" t="s">
        <v>712</v>
      </c>
      <c r="E164" s="215" t="s">
        <v>623</v>
      </c>
      <c r="F164" s="215">
        <v>395</v>
      </c>
      <c r="G164" s="216"/>
      <c r="H164" s="216">
        <f>(468.5+342.5)/2</f>
        <v>405.5</v>
      </c>
      <c r="I164" s="216">
        <v>510</v>
      </c>
      <c r="J164" s="217" t="s">
        <v>713</v>
      </c>
      <c r="K164" s="218">
        <f t="shared" ref="K164:K170" si="49">H164-F164</f>
        <v>10.5</v>
      </c>
      <c r="L164" s="219">
        <f t="shared" ref="L164:L170" si="50">K164/F164</f>
        <v>2.6582278481012658E-2</v>
      </c>
      <c r="M164" s="215" t="s">
        <v>714</v>
      </c>
      <c r="N164" s="213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9">
        <v>64</v>
      </c>
      <c r="B165" s="200">
        <v>42584</v>
      </c>
      <c r="C165" s="200"/>
      <c r="D165" s="201" t="s">
        <v>715</v>
      </c>
      <c r="E165" s="202" t="s">
        <v>593</v>
      </c>
      <c r="F165" s="203">
        <f>169.5-12.8</f>
        <v>156.69999999999999</v>
      </c>
      <c r="G165" s="203"/>
      <c r="H165" s="204">
        <v>77</v>
      </c>
      <c r="I165" s="204" t="s">
        <v>716</v>
      </c>
      <c r="J165" s="205" t="s">
        <v>717</v>
      </c>
      <c r="K165" s="206">
        <f t="shared" si="49"/>
        <v>-79.699999999999989</v>
      </c>
      <c r="L165" s="207">
        <f t="shared" si="50"/>
        <v>-0.50861518825781749</v>
      </c>
      <c r="M165" s="203" t="s">
        <v>604</v>
      </c>
      <c r="N165" s="200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9">
        <v>65</v>
      </c>
      <c r="B166" s="200">
        <v>42586</v>
      </c>
      <c r="C166" s="200"/>
      <c r="D166" s="201" t="s">
        <v>718</v>
      </c>
      <c r="E166" s="202" t="s">
        <v>623</v>
      </c>
      <c r="F166" s="203">
        <v>400</v>
      </c>
      <c r="G166" s="203"/>
      <c r="H166" s="204">
        <v>305</v>
      </c>
      <c r="I166" s="204">
        <v>475</v>
      </c>
      <c r="J166" s="205" t="s">
        <v>719</v>
      </c>
      <c r="K166" s="206">
        <f t="shared" si="49"/>
        <v>-95</v>
      </c>
      <c r="L166" s="207">
        <f t="shared" si="50"/>
        <v>-0.23749999999999999</v>
      </c>
      <c r="M166" s="203" t="s">
        <v>604</v>
      </c>
      <c r="N166" s="200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66</v>
      </c>
      <c r="B167" s="190">
        <v>42593</v>
      </c>
      <c r="C167" s="190"/>
      <c r="D167" s="191" t="s">
        <v>720</v>
      </c>
      <c r="E167" s="192" t="s">
        <v>623</v>
      </c>
      <c r="F167" s="193">
        <v>86.5</v>
      </c>
      <c r="G167" s="192"/>
      <c r="H167" s="192">
        <v>130</v>
      </c>
      <c r="I167" s="194">
        <v>130</v>
      </c>
      <c r="J167" s="195" t="s">
        <v>721</v>
      </c>
      <c r="K167" s="196">
        <f t="shared" si="49"/>
        <v>43.5</v>
      </c>
      <c r="L167" s="197">
        <f t="shared" si="50"/>
        <v>0.50289017341040465</v>
      </c>
      <c r="M167" s="192" t="s">
        <v>591</v>
      </c>
      <c r="N167" s="198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9">
        <v>67</v>
      </c>
      <c r="B168" s="200">
        <v>42600</v>
      </c>
      <c r="C168" s="200"/>
      <c r="D168" s="201" t="s">
        <v>110</v>
      </c>
      <c r="E168" s="202" t="s">
        <v>623</v>
      </c>
      <c r="F168" s="203">
        <v>133.5</v>
      </c>
      <c r="G168" s="203"/>
      <c r="H168" s="204">
        <v>126.5</v>
      </c>
      <c r="I168" s="204">
        <v>178</v>
      </c>
      <c r="J168" s="205" t="s">
        <v>722</v>
      </c>
      <c r="K168" s="206">
        <f t="shared" si="49"/>
        <v>-7</v>
      </c>
      <c r="L168" s="207">
        <f t="shared" si="50"/>
        <v>-5.2434456928838954E-2</v>
      </c>
      <c r="M168" s="203" t="s">
        <v>604</v>
      </c>
      <c r="N168" s="200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68</v>
      </c>
      <c r="B169" s="190">
        <v>42613</v>
      </c>
      <c r="C169" s="190"/>
      <c r="D169" s="191" t="s">
        <v>723</v>
      </c>
      <c r="E169" s="192" t="s">
        <v>623</v>
      </c>
      <c r="F169" s="193">
        <v>560</v>
      </c>
      <c r="G169" s="192"/>
      <c r="H169" s="192">
        <v>725</v>
      </c>
      <c r="I169" s="194">
        <v>725</v>
      </c>
      <c r="J169" s="195" t="s">
        <v>625</v>
      </c>
      <c r="K169" s="196">
        <f t="shared" si="49"/>
        <v>165</v>
      </c>
      <c r="L169" s="197">
        <f t="shared" si="50"/>
        <v>0.29464285714285715</v>
      </c>
      <c r="M169" s="192" t="s">
        <v>591</v>
      </c>
      <c r="N169" s="198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69</v>
      </c>
      <c r="B170" s="190">
        <v>42614</v>
      </c>
      <c r="C170" s="190"/>
      <c r="D170" s="191" t="s">
        <v>724</v>
      </c>
      <c r="E170" s="192" t="s">
        <v>623</v>
      </c>
      <c r="F170" s="193">
        <v>160.5</v>
      </c>
      <c r="G170" s="192"/>
      <c r="H170" s="192">
        <v>210</v>
      </c>
      <c r="I170" s="194">
        <v>210</v>
      </c>
      <c r="J170" s="195" t="s">
        <v>625</v>
      </c>
      <c r="K170" s="196">
        <f t="shared" si="49"/>
        <v>49.5</v>
      </c>
      <c r="L170" s="197">
        <f t="shared" si="50"/>
        <v>0.30841121495327101</v>
      </c>
      <c r="M170" s="192" t="s">
        <v>591</v>
      </c>
      <c r="N170" s="198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70</v>
      </c>
      <c r="B171" s="190">
        <v>42646</v>
      </c>
      <c r="C171" s="190"/>
      <c r="D171" s="191" t="s">
        <v>397</v>
      </c>
      <c r="E171" s="192" t="s">
        <v>623</v>
      </c>
      <c r="F171" s="193">
        <v>430</v>
      </c>
      <c r="G171" s="192"/>
      <c r="H171" s="192">
        <v>596</v>
      </c>
      <c r="I171" s="194">
        <v>575</v>
      </c>
      <c r="J171" s="195" t="s">
        <v>725</v>
      </c>
      <c r="K171" s="196">
        <v>166</v>
      </c>
      <c r="L171" s="197">
        <v>0.38604651162790699</v>
      </c>
      <c r="M171" s="192" t="s">
        <v>591</v>
      </c>
      <c r="N171" s="198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71</v>
      </c>
      <c r="B172" s="190">
        <v>42657</v>
      </c>
      <c r="C172" s="190"/>
      <c r="D172" s="191" t="s">
        <v>726</v>
      </c>
      <c r="E172" s="192" t="s">
        <v>623</v>
      </c>
      <c r="F172" s="193">
        <v>280</v>
      </c>
      <c r="G172" s="192"/>
      <c r="H172" s="192">
        <v>345</v>
      </c>
      <c r="I172" s="194">
        <v>345</v>
      </c>
      <c r="J172" s="195" t="s">
        <v>625</v>
      </c>
      <c r="K172" s="196">
        <f t="shared" ref="K172:K177" si="51">H172-F172</f>
        <v>65</v>
      </c>
      <c r="L172" s="197">
        <f t="shared" ref="L172:L173" si="52">K172/F172</f>
        <v>0.23214285714285715</v>
      </c>
      <c r="M172" s="192" t="s">
        <v>591</v>
      </c>
      <c r="N172" s="198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72</v>
      </c>
      <c r="B173" s="190">
        <v>42657</v>
      </c>
      <c r="C173" s="190"/>
      <c r="D173" s="191" t="s">
        <v>727</v>
      </c>
      <c r="E173" s="192" t="s">
        <v>623</v>
      </c>
      <c r="F173" s="193">
        <v>245</v>
      </c>
      <c r="G173" s="192"/>
      <c r="H173" s="192">
        <v>325.5</v>
      </c>
      <c r="I173" s="194">
        <v>330</v>
      </c>
      <c r="J173" s="195" t="s">
        <v>728</v>
      </c>
      <c r="K173" s="196">
        <f t="shared" si="51"/>
        <v>80.5</v>
      </c>
      <c r="L173" s="197">
        <f t="shared" si="52"/>
        <v>0.32857142857142857</v>
      </c>
      <c r="M173" s="192" t="s">
        <v>591</v>
      </c>
      <c r="N173" s="198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73</v>
      </c>
      <c r="B174" s="190">
        <v>42660</v>
      </c>
      <c r="C174" s="190"/>
      <c r="D174" s="191" t="s">
        <v>347</v>
      </c>
      <c r="E174" s="192" t="s">
        <v>623</v>
      </c>
      <c r="F174" s="193">
        <v>125</v>
      </c>
      <c r="G174" s="192"/>
      <c r="H174" s="192">
        <v>160</v>
      </c>
      <c r="I174" s="194">
        <v>160</v>
      </c>
      <c r="J174" s="195" t="s">
        <v>681</v>
      </c>
      <c r="K174" s="196">
        <f t="shared" si="51"/>
        <v>35</v>
      </c>
      <c r="L174" s="197">
        <v>0.28000000000000003</v>
      </c>
      <c r="M174" s="192" t="s">
        <v>591</v>
      </c>
      <c r="N174" s="198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74</v>
      </c>
      <c r="B175" s="190">
        <v>42660</v>
      </c>
      <c r="C175" s="190"/>
      <c r="D175" s="191" t="s">
        <v>470</v>
      </c>
      <c r="E175" s="192" t="s">
        <v>623</v>
      </c>
      <c r="F175" s="193">
        <v>114</v>
      </c>
      <c r="G175" s="192"/>
      <c r="H175" s="192">
        <v>145</v>
      </c>
      <c r="I175" s="194">
        <v>145</v>
      </c>
      <c r="J175" s="195" t="s">
        <v>681</v>
      </c>
      <c r="K175" s="196">
        <f t="shared" si="51"/>
        <v>31</v>
      </c>
      <c r="L175" s="197">
        <f t="shared" ref="L175:L177" si="53">K175/F175</f>
        <v>0.27192982456140352</v>
      </c>
      <c r="M175" s="192" t="s">
        <v>591</v>
      </c>
      <c r="N175" s="198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75</v>
      </c>
      <c r="B176" s="190">
        <v>42660</v>
      </c>
      <c r="C176" s="190"/>
      <c r="D176" s="191" t="s">
        <v>729</v>
      </c>
      <c r="E176" s="192" t="s">
        <v>623</v>
      </c>
      <c r="F176" s="193">
        <v>212</v>
      </c>
      <c r="G176" s="192"/>
      <c r="H176" s="192">
        <v>280</v>
      </c>
      <c r="I176" s="194">
        <v>276</v>
      </c>
      <c r="J176" s="195" t="s">
        <v>730</v>
      </c>
      <c r="K176" s="196">
        <f t="shared" si="51"/>
        <v>68</v>
      </c>
      <c r="L176" s="197">
        <f t="shared" si="53"/>
        <v>0.32075471698113206</v>
      </c>
      <c r="M176" s="192" t="s">
        <v>591</v>
      </c>
      <c r="N176" s="198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76</v>
      </c>
      <c r="B177" s="190">
        <v>42678</v>
      </c>
      <c r="C177" s="190"/>
      <c r="D177" s="191" t="s">
        <v>458</v>
      </c>
      <c r="E177" s="192" t="s">
        <v>623</v>
      </c>
      <c r="F177" s="193">
        <v>155</v>
      </c>
      <c r="G177" s="192"/>
      <c r="H177" s="192">
        <v>210</v>
      </c>
      <c r="I177" s="194">
        <v>210</v>
      </c>
      <c r="J177" s="195" t="s">
        <v>731</v>
      </c>
      <c r="K177" s="196">
        <f t="shared" si="51"/>
        <v>55</v>
      </c>
      <c r="L177" s="197">
        <f t="shared" si="53"/>
        <v>0.35483870967741937</v>
      </c>
      <c r="M177" s="192" t="s">
        <v>591</v>
      </c>
      <c r="N177" s="198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9">
        <v>77</v>
      </c>
      <c r="B178" s="200">
        <v>42710</v>
      </c>
      <c r="C178" s="200"/>
      <c r="D178" s="201" t="s">
        <v>732</v>
      </c>
      <c r="E178" s="202" t="s">
        <v>623</v>
      </c>
      <c r="F178" s="203">
        <v>150.5</v>
      </c>
      <c r="G178" s="203"/>
      <c r="H178" s="204">
        <v>72.5</v>
      </c>
      <c r="I178" s="204">
        <v>174</v>
      </c>
      <c r="J178" s="205" t="s">
        <v>733</v>
      </c>
      <c r="K178" s="206">
        <v>-78</v>
      </c>
      <c r="L178" s="207">
        <v>-0.51827242524916906</v>
      </c>
      <c r="M178" s="203" t="s">
        <v>604</v>
      </c>
      <c r="N178" s="200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78</v>
      </c>
      <c r="B179" s="190">
        <v>42712</v>
      </c>
      <c r="C179" s="190"/>
      <c r="D179" s="191" t="s">
        <v>734</v>
      </c>
      <c r="E179" s="192" t="s">
        <v>623</v>
      </c>
      <c r="F179" s="193">
        <v>380</v>
      </c>
      <c r="G179" s="192"/>
      <c r="H179" s="192">
        <v>478</v>
      </c>
      <c r="I179" s="194">
        <v>468</v>
      </c>
      <c r="J179" s="195" t="s">
        <v>681</v>
      </c>
      <c r="K179" s="196">
        <f t="shared" ref="K179:K181" si="54">H179-F179</f>
        <v>98</v>
      </c>
      <c r="L179" s="197">
        <f t="shared" ref="L179:L181" si="55">K179/F179</f>
        <v>0.25789473684210529</v>
      </c>
      <c r="M179" s="192" t="s">
        <v>591</v>
      </c>
      <c r="N179" s="198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79</v>
      </c>
      <c r="B180" s="190">
        <v>42734</v>
      </c>
      <c r="C180" s="190"/>
      <c r="D180" s="191" t="s">
        <v>109</v>
      </c>
      <c r="E180" s="192" t="s">
        <v>623</v>
      </c>
      <c r="F180" s="193">
        <v>305</v>
      </c>
      <c r="G180" s="192"/>
      <c r="H180" s="192">
        <v>375</v>
      </c>
      <c r="I180" s="194">
        <v>375</v>
      </c>
      <c r="J180" s="195" t="s">
        <v>681</v>
      </c>
      <c r="K180" s="196">
        <f t="shared" si="54"/>
        <v>70</v>
      </c>
      <c r="L180" s="197">
        <f t="shared" si="55"/>
        <v>0.22950819672131148</v>
      </c>
      <c r="M180" s="192" t="s">
        <v>591</v>
      </c>
      <c r="N180" s="198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80</v>
      </c>
      <c r="B181" s="190">
        <v>42739</v>
      </c>
      <c r="C181" s="190"/>
      <c r="D181" s="191" t="s">
        <v>95</v>
      </c>
      <c r="E181" s="192" t="s">
        <v>623</v>
      </c>
      <c r="F181" s="193">
        <v>99.5</v>
      </c>
      <c r="G181" s="192"/>
      <c r="H181" s="192">
        <v>158</v>
      </c>
      <c r="I181" s="194">
        <v>158</v>
      </c>
      <c r="J181" s="195" t="s">
        <v>681</v>
      </c>
      <c r="K181" s="196">
        <f t="shared" si="54"/>
        <v>58.5</v>
      </c>
      <c r="L181" s="197">
        <f t="shared" si="55"/>
        <v>0.5879396984924623</v>
      </c>
      <c r="M181" s="192" t="s">
        <v>591</v>
      </c>
      <c r="N181" s="198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81</v>
      </c>
      <c r="B182" s="190">
        <v>42739</v>
      </c>
      <c r="C182" s="190"/>
      <c r="D182" s="191" t="s">
        <v>95</v>
      </c>
      <c r="E182" s="192" t="s">
        <v>623</v>
      </c>
      <c r="F182" s="193">
        <v>99.5</v>
      </c>
      <c r="G182" s="192"/>
      <c r="H182" s="192">
        <v>158</v>
      </c>
      <c r="I182" s="194">
        <v>158</v>
      </c>
      <c r="J182" s="195" t="s">
        <v>681</v>
      </c>
      <c r="K182" s="196">
        <v>58.5</v>
      </c>
      <c r="L182" s="197">
        <v>0.58793969849246197</v>
      </c>
      <c r="M182" s="192" t="s">
        <v>591</v>
      </c>
      <c r="N182" s="198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82</v>
      </c>
      <c r="B183" s="190">
        <v>42786</v>
      </c>
      <c r="C183" s="190"/>
      <c r="D183" s="191" t="s">
        <v>186</v>
      </c>
      <c r="E183" s="192" t="s">
        <v>623</v>
      </c>
      <c r="F183" s="193">
        <v>140.5</v>
      </c>
      <c r="G183" s="192"/>
      <c r="H183" s="192">
        <v>220</v>
      </c>
      <c r="I183" s="194">
        <v>220</v>
      </c>
      <c r="J183" s="195" t="s">
        <v>681</v>
      </c>
      <c r="K183" s="196">
        <f>H183-F183</f>
        <v>79.5</v>
      </c>
      <c r="L183" s="197">
        <f>K183/F183</f>
        <v>0.5658362989323843</v>
      </c>
      <c r="M183" s="192" t="s">
        <v>591</v>
      </c>
      <c r="N183" s="198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83</v>
      </c>
      <c r="B184" s="190">
        <v>42786</v>
      </c>
      <c r="C184" s="190"/>
      <c r="D184" s="191" t="s">
        <v>735</v>
      </c>
      <c r="E184" s="192" t="s">
        <v>623</v>
      </c>
      <c r="F184" s="193">
        <v>202.5</v>
      </c>
      <c r="G184" s="192"/>
      <c r="H184" s="192">
        <v>234</v>
      </c>
      <c r="I184" s="194">
        <v>234</v>
      </c>
      <c r="J184" s="195" t="s">
        <v>681</v>
      </c>
      <c r="K184" s="196">
        <v>31.5</v>
      </c>
      <c r="L184" s="197">
        <v>0.155555555555556</v>
      </c>
      <c r="M184" s="192" t="s">
        <v>591</v>
      </c>
      <c r="N184" s="198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84</v>
      </c>
      <c r="B185" s="190">
        <v>42818</v>
      </c>
      <c r="C185" s="190"/>
      <c r="D185" s="191" t="s">
        <v>736</v>
      </c>
      <c r="E185" s="192" t="s">
        <v>623</v>
      </c>
      <c r="F185" s="193">
        <v>300.5</v>
      </c>
      <c r="G185" s="192"/>
      <c r="H185" s="192">
        <v>417.5</v>
      </c>
      <c r="I185" s="194">
        <v>420</v>
      </c>
      <c r="J185" s="195" t="s">
        <v>737</v>
      </c>
      <c r="K185" s="196">
        <f>H185-F185</f>
        <v>117</v>
      </c>
      <c r="L185" s="197">
        <f>K185/F185</f>
        <v>0.38935108153078202</v>
      </c>
      <c r="M185" s="192" t="s">
        <v>591</v>
      </c>
      <c r="N185" s="198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85</v>
      </c>
      <c r="B186" s="190">
        <v>42818</v>
      </c>
      <c r="C186" s="190"/>
      <c r="D186" s="191" t="s">
        <v>711</v>
      </c>
      <c r="E186" s="192" t="s">
        <v>623</v>
      </c>
      <c r="F186" s="193">
        <v>850</v>
      </c>
      <c r="G186" s="192"/>
      <c r="H186" s="192">
        <v>1042.5</v>
      </c>
      <c r="I186" s="194">
        <v>1023</v>
      </c>
      <c r="J186" s="195" t="s">
        <v>738</v>
      </c>
      <c r="K186" s="196">
        <v>192.5</v>
      </c>
      <c r="L186" s="197">
        <v>0.22647058823529401</v>
      </c>
      <c r="M186" s="192" t="s">
        <v>591</v>
      </c>
      <c r="N186" s="198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86</v>
      </c>
      <c r="B187" s="190">
        <v>42830</v>
      </c>
      <c r="C187" s="190"/>
      <c r="D187" s="191" t="s">
        <v>489</v>
      </c>
      <c r="E187" s="192" t="s">
        <v>623</v>
      </c>
      <c r="F187" s="193">
        <v>785</v>
      </c>
      <c r="G187" s="192"/>
      <c r="H187" s="192">
        <v>930</v>
      </c>
      <c r="I187" s="194">
        <v>920</v>
      </c>
      <c r="J187" s="195" t="s">
        <v>739</v>
      </c>
      <c r="K187" s="196">
        <f>H187-F187</f>
        <v>145</v>
      </c>
      <c r="L187" s="197">
        <f>K187/F187</f>
        <v>0.18471337579617833</v>
      </c>
      <c r="M187" s="192" t="s">
        <v>591</v>
      </c>
      <c r="N187" s="198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9">
        <v>87</v>
      </c>
      <c r="B188" s="200">
        <v>42831</v>
      </c>
      <c r="C188" s="200"/>
      <c r="D188" s="201" t="s">
        <v>740</v>
      </c>
      <c r="E188" s="202" t="s">
        <v>623</v>
      </c>
      <c r="F188" s="203">
        <v>40</v>
      </c>
      <c r="G188" s="203"/>
      <c r="H188" s="204">
        <v>13.1</v>
      </c>
      <c r="I188" s="204">
        <v>60</v>
      </c>
      <c r="J188" s="205" t="s">
        <v>741</v>
      </c>
      <c r="K188" s="206">
        <v>-26.9</v>
      </c>
      <c r="L188" s="207">
        <v>-0.67249999999999999</v>
      </c>
      <c r="M188" s="203" t="s">
        <v>604</v>
      </c>
      <c r="N188" s="200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88</v>
      </c>
      <c r="B189" s="190">
        <v>42837</v>
      </c>
      <c r="C189" s="190"/>
      <c r="D189" s="191" t="s">
        <v>94</v>
      </c>
      <c r="E189" s="192" t="s">
        <v>623</v>
      </c>
      <c r="F189" s="193">
        <v>289.5</v>
      </c>
      <c r="G189" s="192"/>
      <c r="H189" s="192">
        <v>354</v>
      </c>
      <c r="I189" s="194">
        <v>360</v>
      </c>
      <c r="J189" s="195" t="s">
        <v>742</v>
      </c>
      <c r="K189" s="196">
        <f t="shared" ref="K189:K197" si="56">H189-F189</f>
        <v>64.5</v>
      </c>
      <c r="L189" s="197">
        <f t="shared" ref="L189:L197" si="57">K189/F189</f>
        <v>0.22279792746113988</v>
      </c>
      <c r="M189" s="192" t="s">
        <v>591</v>
      </c>
      <c r="N189" s="198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89</v>
      </c>
      <c r="B190" s="190">
        <v>42845</v>
      </c>
      <c r="C190" s="190"/>
      <c r="D190" s="191" t="s">
        <v>428</v>
      </c>
      <c r="E190" s="192" t="s">
        <v>623</v>
      </c>
      <c r="F190" s="193">
        <v>700</v>
      </c>
      <c r="G190" s="192"/>
      <c r="H190" s="192">
        <v>840</v>
      </c>
      <c r="I190" s="194">
        <v>840</v>
      </c>
      <c r="J190" s="195" t="s">
        <v>743</v>
      </c>
      <c r="K190" s="196">
        <f t="shared" si="56"/>
        <v>140</v>
      </c>
      <c r="L190" s="197">
        <f t="shared" si="57"/>
        <v>0.2</v>
      </c>
      <c r="M190" s="192" t="s">
        <v>591</v>
      </c>
      <c r="N190" s="198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90</v>
      </c>
      <c r="B191" s="190">
        <v>42887</v>
      </c>
      <c r="C191" s="190"/>
      <c r="D191" s="191" t="s">
        <v>744</v>
      </c>
      <c r="E191" s="192" t="s">
        <v>623</v>
      </c>
      <c r="F191" s="193">
        <v>130</v>
      </c>
      <c r="G191" s="192"/>
      <c r="H191" s="192">
        <v>144.25</v>
      </c>
      <c r="I191" s="194">
        <v>170</v>
      </c>
      <c r="J191" s="195" t="s">
        <v>745</v>
      </c>
      <c r="K191" s="196">
        <f t="shared" si="56"/>
        <v>14.25</v>
      </c>
      <c r="L191" s="197">
        <f t="shared" si="57"/>
        <v>0.10961538461538461</v>
      </c>
      <c r="M191" s="192" t="s">
        <v>591</v>
      </c>
      <c r="N191" s="198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91</v>
      </c>
      <c r="B192" s="190">
        <v>42901</v>
      </c>
      <c r="C192" s="190"/>
      <c r="D192" s="191" t="s">
        <v>746</v>
      </c>
      <c r="E192" s="192" t="s">
        <v>623</v>
      </c>
      <c r="F192" s="193">
        <v>214.5</v>
      </c>
      <c r="G192" s="192"/>
      <c r="H192" s="192">
        <v>262</v>
      </c>
      <c r="I192" s="194">
        <v>262</v>
      </c>
      <c r="J192" s="195" t="s">
        <v>747</v>
      </c>
      <c r="K192" s="196">
        <f t="shared" si="56"/>
        <v>47.5</v>
      </c>
      <c r="L192" s="197">
        <f t="shared" si="57"/>
        <v>0.22144522144522144</v>
      </c>
      <c r="M192" s="192" t="s">
        <v>591</v>
      </c>
      <c r="N192" s="198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0">
        <v>92</v>
      </c>
      <c r="B193" s="221">
        <v>42933</v>
      </c>
      <c r="C193" s="221"/>
      <c r="D193" s="222" t="s">
        <v>748</v>
      </c>
      <c r="E193" s="223" t="s">
        <v>623</v>
      </c>
      <c r="F193" s="224">
        <v>370</v>
      </c>
      <c r="G193" s="223"/>
      <c r="H193" s="223">
        <v>447.5</v>
      </c>
      <c r="I193" s="225">
        <v>450</v>
      </c>
      <c r="J193" s="226" t="s">
        <v>681</v>
      </c>
      <c r="K193" s="196">
        <f t="shared" si="56"/>
        <v>77.5</v>
      </c>
      <c r="L193" s="227">
        <f t="shared" si="57"/>
        <v>0.20945945945945946</v>
      </c>
      <c r="M193" s="223" t="s">
        <v>591</v>
      </c>
      <c r="N193" s="228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0">
        <v>93</v>
      </c>
      <c r="B194" s="221">
        <v>42943</v>
      </c>
      <c r="C194" s="221"/>
      <c r="D194" s="222" t="s">
        <v>184</v>
      </c>
      <c r="E194" s="223" t="s">
        <v>623</v>
      </c>
      <c r="F194" s="224">
        <v>657.5</v>
      </c>
      <c r="G194" s="223"/>
      <c r="H194" s="223">
        <v>825</v>
      </c>
      <c r="I194" s="225">
        <v>820</v>
      </c>
      <c r="J194" s="226" t="s">
        <v>681</v>
      </c>
      <c r="K194" s="196">
        <f t="shared" si="56"/>
        <v>167.5</v>
      </c>
      <c r="L194" s="227">
        <f t="shared" si="57"/>
        <v>0.25475285171102663</v>
      </c>
      <c r="M194" s="223" t="s">
        <v>591</v>
      </c>
      <c r="N194" s="228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94</v>
      </c>
      <c r="B195" s="190">
        <v>42964</v>
      </c>
      <c r="C195" s="190"/>
      <c r="D195" s="191" t="s">
        <v>363</v>
      </c>
      <c r="E195" s="192" t="s">
        <v>623</v>
      </c>
      <c r="F195" s="193">
        <v>605</v>
      </c>
      <c r="G195" s="192"/>
      <c r="H195" s="192">
        <v>750</v>
      </c>
      <c r="I195" s="194">
        <v>750</v>
      </c>
      <c r="J195" s="195" t="s">
        <v>739</v>
      </c>
      <c r="K195" s="196">
        <f t="shared" si="56"/>
        <v>145</v>
      </c>
      <c r="L195" s="197">
        <f t="shared" si="57"/>
        <v>0.23966942148760331</v>
      </c>
      <c r="M195" s="192" t="s">
        <v>591</v>
      </c>
      <c r="N195" s="198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9">
        <v>95</v>
      </c>
      <c r="B196" s="200">
        <v>42979</v>
      </c>
      <c r="C196" s="200"/>
      <c r="D196" s="208" t="s">
        <v>749</v>
      </c>
      <c r="E196" s="203" t="s">
        <v>623</v>
      </c>
      <c r="F196" s="203">
        <v>255</v>
      </c>
      <c r="G196" s="204"/>
      <c r="H196" s="204">
        <v>217.25</v>
      </c>
      <c r="I196" s="204">
        <v>320</v>
      </c>
      <c r="J196" s="205" t="s">
        <v>750</v>
      </c>
      <c r="K196" s="206">
        <f t="shared" si="56"/>
        <v>-37.75</v>
      </c>
      <c r="L196" s="209">
        <f t="shared" si="57"/>
        <v>-0.14803921568627451</v>
      </c>
      <c r="M196" s="203" t="s">
        <v>604</v>
      </c>
      <c r="N196" s="200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96</v>
      </c>
      <c r="B197" s="190">
        <v>42997</v>
      </c>
      <c r="C197" s="190"/>
      <c r="D197" s="191" t="s">
        <v>751</v>
      </c>
      <c r="E197" s="192" t="s">
        <v>623</v>
      </c>
      <c r="F197" s="193">
        <v>215</v>
      </c>
      <c r="G197" s="192"/>
      <c r="H197" s="192">
        <v>258</v>
      </c>
      <c r="I197" s="194">
        <v>258</v>
      </c>
      <c r="J197" s="195" t="s">
        <v>681</v>
      </c>
      <c r="K197" s="196">
        <f t="shared" si="56"/>
        <v>43</v>
      </c>
      <c r="L197" s="197">
        <f t="shared" si="57"/>
        <v>0.2</v>
      </c>
      <c r="M197" s="192" t="s">
        <v>591</v>
      </c>
      <c r="N197" s="198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97</v>
      </c>
      <c r="B198" s="190">
        <v>42997</v>
      </c>
      <c r="C198" s="190"/>
      <c r="D198" s="191" t="s">
        <v>751</v>
      </c>
      <c r="E198" s="192" t="s">
        <v>623</v>
      </c>
      <c r="F198" s="193">
        <v>215</v>
      </c>
      <c r="G198" s="192"/>
      <c r="H198" s="192">
        <v>258</v>
      </c>
      <c r="I198" s="194">
        <v>258</v>
      </c>
      <c r="J198" s="226" t="s">
        <v>681</v>
      </c>
      <c r="K198" s="196">
        <v>43</v>
      </c>
      <c r="L198" s="197">
        <v>0.2</v>
      </c>
      <c r="M198" s="192" t="s">
        <v>591</v>
      </c>
      <c r="N198" s="198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0">
        <v>98</v>
      </c>
      <c r="B199" s="221">
        <v>42998</v>
      </c>
      <c r="C199" s="221"/>
      <c r="D199" s="222" t="s">
        <v>752</v>
      </c>
      <c r="E199" s="223" t="s">
        <v>623</v>
      </c>
      <c r="F199" s="193">
        <v>75</v>
      </c>
      <c r="G199" s="223"/>
      <c r="H199" s="223">
        <v>90</v>
      </c>
      <c r="I199" s="225">
        <v>90</v>
      </c>
      <c r="J199" s="195" t="s">
        <v>753</v>
      </c>
      <c r="K199" s="196">
        <f t="shared" ref="K199:K204" si="58">H199-F199</f>
        <v>15</v>
      </c>
      <c r="L199" s="197">
        <f t="shared" ref="L199:L204" si="59">K199/F199</f>
        <v>0.2</v>
      </c>
      <c r="M199" s="192" t="s">
        <v>591</v>
      </c>
      <c r="N199" s="198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0">
        <v>99</v>
      </c>
      <c r="B200" s="221">
        <v>43011</v>
      </c>
      <c r="C200" s="221"/>
      <c r="D200" s="222" t="s">
        <v>606</v>
      </c>
      <c r="E200" s="223" t="s">
        <v>623</v>
      </c>
      <c r="F200" s="224">
        <v>315</v>
      </c>
      <c r="G200" s="223"/>
      <c r="H200" s="223">
        <v>392</v>
      </c>
      <c r="I200" s="225">
        <v>384</v>
      </c>
      <c r="J200" s="226" t="s">
        <v>754</v>
      </c>
      <c r="K200" s="196">
        <f t="shared" si="58"/>
        <v>77</v>
      </c>
      <c r="L200" s="227">
        <f t="shared" si="59"/>
        <v>0.24444444444444444</v>
      </c>
      <c r="M200" s="223" t="s">
        <v>591</v>
      </c>
      <c r="N200" s="228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0">
        <v>100</v>
      </c>
      <c r="B201" s="221">
        <v>43013</v>
      </c>
      <c r="C201" s="221"/>
      <c r="D201" s="222" t="s">
        <v>463</v>
      </c>
      <c r="E201" s="223" t="s">
        <v>623</v>
      </c>
      <c r="F201" s="224">
        <v>145</v>
      </c>
      <c r="G201" s="223"/>
      <c r="H201" s="223">
        <v>179</v>
      </c>
      <c r="I201" s="225">
        <v>180</v>
      </c>
      <c r="J201" s="226" t="s">
        <v>755</v>
      </c>
      <c r="K201" s="196">
        <f t="shared" si="58"/>
        <v>34</v>
      </c>
      <c r="L201" s="227">
        <f t="shared" si="59"/>
        <v>0.23448275862068965</v>
      </c>
      <c r="M201" s="223" t="s">
        <v>591</v>
      </c>
      <c r="N201" s="228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0">
        <v>101</v>
      </c>
      <c r="B202" s="221">
        <v>43014</v>
      </c>
      <c r="C202" s="221"/>
      <c r="D202" s="222" t="s">
        <v>337</v>
      </c>
      <c r="E202" s="223" t="s">
        <v>623</v>
      </c>
      <c r="F202" s="224">
        <v>256</v>
      </c>
      <c r="G202" s="223"/>
      <c r="H202" s="223">
        <v>323</v>
      </c>
      <c r="I202" s="225">
        <v>320</v>
      </c>
      <c r="J202" s="226" t="s">
        <v>681</v>
      </c>
      <c r="K202" s="196">
        <f t="shared" si="58"/>
        <v>67</v>
      </c>
      <c r="L202" s="227">
        <f t="shared" si="59"/>
        <v>0.26171875</v>
      </c>
      <c r="M202" s="223" t="s">
        <v>591</v>
      </c>
      <c r="N202" s="228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0">
        <v>102</v>
      </c>
      <c r="B203" s="221">
        <v>43017</v>
      </c>
      <c r="C203" s="221"/>
      <c r="D203" s="222" t="s">
        <v>353</v>
      </c>
      <c r="E203" s="223" t="s">
        <v>623</v>
      </c>
      <c r="F203" s="224">
        <v>137.5</v>
      </c>
      <c r="G203" s="223"/>
      <c r="H203" s="223">
        <v>184</v>
      </c>
      <c r="I203" s="225">
        <v>183</v>
      </c>
      <c r="J203" s="226" t="s">
        <v>756</v>
      </c>
      <c r="K203" s="196">
        <f t="shared" si="58"/>
        <v>46.5</v>
      </c>
      <c r="L203" s="227">
        <f t="shared" si="59"/>
        <v>0.33818181818181819</v>
      </c>
      <c r="M203" s="223" t="s">
        <v>591</v>
      </c>
      <c r="N203" s="228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0">
        <v>103</v>
      </c>
      <c r="B204" s="221">
        <v>43018</v>
      </c>
      <c r="C204" s="221"/>
      <c r="D204" s="222" t="s">
        <v>757</v>
      </c>
      <c r="E204" s="223" t="s">
        <v>623</v>
      </c>
      <c r="F204" s="224">
        <v>125.5</v>
      </c>
      <c r="G204" s="223"/>
      <c r="H204" s="223">
        <v>158</v>
      </c>
      <c r="I204" s="225">
        <v>155</v>
      </c>
      <c r="J204" s="226" t="s">
        <v>758</v>
      </c>
      <c r="K204" s="196">
        <f t="shared" si="58"/>
        <v>32.5</v>
      </c>
      <c r="L204" s="227">
        <f t="shared" si="59"/>
        <v>0.25896414342629481</v>
      </c>
      <c r="M204" s="223" t="s">
        <v>591</v>
      </c>
      <c r="N204" s="228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0">
        <v>104</v>
      </c>
      <c r="B205" s="221">
        <v>43018</v>
      </c>
      <c r="C205" s="221"/>
      <c r="D205" s="222" t="s">
        <v>759</v>
      </c>
      <c r="E205" s="223" t="s">
        <v>623</v>
      </c>
      <c r="F205" s="224">
        <v>895</v>
      </c>
      <c r="G205" s="223"/>
      <c r="H205" s="223">
        <v>1122.5</v>
      </c>
      <c r="I205" s="225">
        <v>1078</v>
      </c>
      <c r="J205" s="226" t="s">
        <v>760</v>
      </c>
      <c r="K205" s="196">
        <v>227.5</v>
      </c>
      <c r="L205" s="227">
        <v>0.25418994413407803</v>
      </c>
      <c r="M205" s="223" t="s">
        <v>591</v>
      </c>
      <c r="N205" s="228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0">
        <v>105</v>
      </c>
      <c r="B206" s="221">
        <v>43020</v>
      </c>
      <c r="C206" s="221"/>
      <c r="D206" s="222" t="s">
        <v>346</v>
      </c>
      <c r="E206" s="223" t="s">
        <v>623</v>
      </c>
      <c r="F206" s="224">
        <v>525</v>
      </c>
      <c r="G206" s="223"/>
      <c r="H206" s="223">
        <v>629</v>
      </c>
      <c r="I206" s="225">
        <v>629</v>
      </c>
      <c r="J206" s="226" t="s">
        <v>681</v>
      </c>
      <c r="K206" s="196">
        <v>104</v>
      </c>
      <c r="L206" s="227">
        <v>0.19809523809523799</v>
      </c>
      <c r="M206" s="223" t="s">
        <v>591</v>
      </c>
      <c r="N206" s="228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0">
        <v>106</v>
      </c>
      <c r="B207" s="221">
        <v>43046</v>
      </c>
      <c r="C207" s="221"/>
      <c r="D207" s="222" t="s">
        <v>388</v>
      </c>
      <c r="E207" s="223" t="s">
        <v>623</v>
      </c>
      <c r="F207" s="224">
        <v>740</v>
      </c>
      <c r="G207" s="223"/>
      <c r="H207" s="223">
        <v>892.5</v>
      </c>
      <c r="I207" s="225">
        <v>900</v>
      </c>
      <c r="J207" s="226" t="s">
        <v>761</v>
      </c>
      <c r="K207" s="196">
        <f t="shared" ref="K207:K209" si="60">H207-F207</f>
        <v>152.5</v>
      </c>
      <c r="L207" s="227">
        <f t="shared" ref="L207:L209" si="61">K207/F207</f>
        <v>0.20608108108108109</v>
      </c>
      <c r="M207" s="223" t="s">
        <v>591</v>
      </c>
      <c r="N207" s="228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107</v>
      </c>
      <c r="B208" s="190">
        <v>43073</v>
      </c>
      <c r="C208" s="190"/>
      <c r="D208" s="191" t="s">
        <v>762</v>
      </c>
      <c r="E208" s="192" t="s">
        <v>623</v>
      </c>
      <c r="F208" s="193">
        <v>118.5</v>
      </c>
      <c r="G208" s="192"/>
      <c r="H208" s="192">
        <v>143.5</v>
      </c>
      <c r="I208" s="194">
        <v>145</v>
      </c>
      <c r="J208" s="195" t="s">
        <v>613</v>
      </c>
      <c r="K208" s="196">
        <f t="shared" si="60"/>
        <v>25</v>
      </c>
      <c r="L208" s="197">
        <f t="shared" si="61"/>
        <v>0.2109704641350211</v>
      </c>
      <c r="M208" s="192" t="s">
        <v>591</v>
      </c>
      <c r="N208" s="198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9">
        <v>108</v>
      </c>
      <c r="B209" s="200">
        <v>43090</v>
      </c>
      <c r="C209" s="200"/>
      <c r="D209" s="201" t="s">
        <v>434</v>
      </c>
      <c r="E209" s="202" t="s">
        <v>623</v>
      </c>
      <c r="F209" s="203">
        <v>715</v>
      </c>
      <c r="G209" s="203"/>
      <c r="H209" s="204">
        <v>500</v>
      </c>
      <c r="I209" s="204">
        <v>872</v>
      </c>
      <c r="J209" s="205" t="s">
        <v>763</v>
      </c>
      <c r="K209" s="206">
        <f t="shared" si="60"/>
        <v>-215</v>
      </c>
      <c r="L209" s="207">
        <f t="shared" si="61"/>
        <v>-0.30069930069930068</v>
      </c>
      <c r="M209" s="203" t="s">
        <v>604</v>
      </c>
      <c r="N209" s="200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109</v>
      </c>
      <c r="B210" s="190">
        <v>43098</v>
      </c>
      <c r="C210" s="190"/>
      <c r="D210" s="191" t="s">
        <v>606</v>
      </c>
      <c r="E210" s="192" t="s">
        <v>623</v>
      </c>
      <c r="F210" s="193">
        <v>435</v>
      </c>
      <c r="G210" s="192"/>
      <c r="H210" s="192">
        <v>542.5</v>
      </c>
      <c r="I210" s="194">
        <v>539</v>
      </c>
      <c r="J210" s="195" t="s">
        <v>681</v>
      </c>
      <c r="K210" s="196">
        <v>107.5</v>
      </c>
      <c r="L210" s="197">
        <v>0.247126436781609</v>
      </c>
      <c r="M210" s="192" t="s">
        <v>591</v>
      </c>
      <c r="N210" s="198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110</v>
      </c>
      <c r="B211" s="190">
        <v>43098</v>
      </c>
      <c r="C211" s="190"/>
      <c r="D211" s="191" t="s">
        <v>563</v>
      </c>
      <c r="E211" s="192" t="s">
        <v>623</v>
      </c>
      <c r="F211" s="193">
        <v>885</v>
      </c>
      <c r="G211" s="192"/>
      <c r="H211" s="192">
        <v>1090</v>
      </c>
      <c r="I211" s="194">
        <v>1084</v>
      </c>
      <c r="J211" s="195" t="s">
        <v>681</v>
      </c>
      <c r="K211" s="196">
        <v>205</v>
      </c>
      <c r="L211" s="197">
        <v>0.23163841807909599</v>
      </c>
      <c r="M211" s="192" t="s">
        <v>591</v>
      </c>
      <c r="N211" s="198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111</v>
      </c>
      <c r="B212" s="230">
        <v>43192</v>
      </c>
      <c r="C212" s="230"/>
      <c r="D212" s="208" t="s">
        <v>764</v>
      </c>
      <c r="E212" s="203" t="s">
        <v>623</v>
      </c>
      <c r="F212" s="231">
        <v>478.5</v>
      </c>
      <c r="G212" s="203"/>
      <c r="H212" s="203">
        <v>442</v>
      </c>
      <c r="I212" s="204">
        <v>613</v>
      </c>
      <c r="J212" s="205" t="s">
        <v>765</v>
      </c>
      <c r="K212" s="206">
        <f t="shared" ref="K212:K215" si="62">H212-F212</f>
        <v>-36.5</v>
      </c>
      <c r="L212" s="207">
        <f t="shared" ref="L212:L215" si="63">K212/F212</f>
        <v>-7.6280041797283177E-2</v>
      </c>
      <c r="M212" s="203" t="s">
        <v>604</v>
      </c>
      <c r="N212" s="200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9">
        <v>112</v>
      </c>
      <c r="B213" s="200">
        <v>43194</v>
      </c>
      <c r="C213" s="200"/>
      <c r="D213" s="201" t="s">
        <v>766</v>
      </c>
      <c r="E213" s="202" t="s">
        <v>623</v>
      </c>
      <c r="F213" s="203">
        <f>141.5-7.3</f>
        <v>134.19999999999999</v>
      </c>
      <c r="G213" s="203"/>
      <c r="H213" s="204">
        <v>77</v>
      </c>
      <c r="I213" s="204">
        <v>180</v>
      </c>
      <c r="J213" s="205" t="s">
        <v>767</v>
      </c>
      <c r="K213" s="206">
        <f t="shared" si="62"/>
        <v>-57.199999999999989</v>
      </c>
      <c r="L213" s="207">
        <f t="shared" si="63"/>
        <v>-0.42622950819672129</v>
      </c>
      <c r="M213" s="203" t="s">
        <v>604</v>
      </c>
      <c r="N213" s="200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9">
        <v>113</v>
      </c>
      <c r="B214" s="200">
        <v>43209</v>
      </c>
      <c r="C214" s="200"/>
      <c r="D214" s="201" t="s">
        <v>768</v>
      </c>
      <c r="E214" s="202" t="s">
        <v>623</v>
      </c>
      <c r="F214" s="203">
        <v>430</v>
      </c>
      <c r="G214" s="203"/>
      <c r="H214" s="204">
        <v>220</v>
      </c>
      <c r="I214" s="204">
        <v>537</v>
      </c>
      <c r="J214" s="205" t="s">
        <v>769</v>
      </c>
      <c r="K214" s="206">
        <f t="shared" si="62"/>
        <v>-210</v>
      </c>
      <c r="L214" s="207">
        <f t="shared" si="63"/>
        <v>-0.48837209302325579</v>
      </c>
      <c r="M214" s="203" t="s">
        <v>604</v>
      </c>
      <c r="N214" s="200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0">
        <v>114</v>
      </c>
      <c r="B215" s="221">
        <v>43220</v>
      </c>
      <c r="C215" s="221"/>
      <c r="D215" s="222" t="s">
        <v>389</v>
      </c>
      <c r="E215" s="223" t="s">
        <v>623</v>
      </c>
      <c r="F215" s="223">
        <v>153.5</v>
      </c>
      <c r="G215" s="223"/>
      <c r="H215" s="223">
        <v>196</v>
      </c>
      <c r="I215" s="225">
        <v>196</v>
      </c>
      <c r="J215" s="195" t="s">
        <v>770</v>
      </c>
      <c r="K215" s="196">
        <f t="shared" si="62"/>
        <v>42.5</v>
      </c>
      <c r="L215" s="197">
        <f t="shared" si="63"/>
        <v>0.27687296416938112</v>
      </c>
      <c r="M215" s="192" t="s">
        <v>591</v>
      </c>
      <c r="N215" s="198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9">
        <v>115</v>
      </c>
      <c r="B216" s="200">
        <v>43306</v>
      </c>
      <c r="C216" s="200"/>
      <c r="D216" s="201" t="s">
        <v>740</v>
      </c>
      <c r="E216" s="202" t="s">
        <v>623</v>
      </c>
      <c r="F216" s="203">
        <v>27.5</v>
      </c>
      <c r="G216" s="203"/>
      <c r="H216" s="204">
        <v>13.1</v>
      </c>
      <c r="I216" s="204">
        <v>60</v>
      </c>
      <c r="J216" s="205" t="s">
        <v>771</v>
      </c>
      <c r="K216" s="206">
        <v>-14.4</v>
      </c>
      <c r="L216" s="207">
        <v>-0.52363636363636401</v>
      </c>
      <c r="M216" s="203" t="s">
        <v>604</v>
      </c>
      <c r="N216" s="200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116</v>
      </c>
      <c r="B217" s="230">
        <v>43318</v>
      </c>
      <c r="C217" s="230"/>
      <c r="D217" s="208" t="s">
        <v>772</v>
      </c>
      <c r="E217" s="203" t="s">
        <v>623</v>
      </c>
      <c r="F217" s="203">
        <v>148.5</v>
      </c>
      <c r="G217" s="203"/>
      <c r="H217" s="203">
        <v>102</v>
      </c>
      <c r="I217" s="204">
        <v>182</v>
      </c>
      <c r="J217" s="205" t="s">
        <v>773</v>
      </c>
      <c r="K217" s="206">
        <f>H217-F217</f>
        <v>-46.5</v>
      </c>
      <c r="L217" s="207">
        <f>K217/F217</f>
        <v>-0.31313131313131315</v>
      </c>
      <c r="M217" s="203" t="s">
        <v>604</v>
      </c>
      <c r="N217" s="200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117</v>
      </c>
      <c r="B218" s="190">
        <v>43335</v>
      </c>
      <c r="C218" s="190"/>
      <c r="D218" s="191" t="s">
        <v>774</v>
      </c>
      <c r="E218" s="192" t="s">
        <v>623</v>
      </c>
      <c r="F218" s="223">
        <v>285</v>
      </c>
      <c r="G218" s="192"/>
      <c r="H218" s="192">
        <v>355</v>
      </c>
      <c r="I218" s="194">
        <v>364</v>
      </c>
      <c r="J218" s="195" t="s">
        <v>775</v>
      </c>
      <c r="K218" s="196">
        <v>70</v>
      </c>
      <c r="L218" s="197">
        <v>0.24561403508771901</v>
      </c>
      <c r="M218" s="192" t="s">
        <v>591</v>
      </c>
      <c r="N218" s="198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118</v>
      </c>
      <c r="B219" s="190">
        <v>43341</v>
      </c>
      <c r="C219" s="190"/>
      <c r="D219" s="191" t="s">
        <v>377</v>
      </c>
      <c r="E219" s="192" t="s">
        <v>623</v>
      </c>
      <c r="F219" s="223">
        <v>525</v>
      </c>
      <c r="G219" s="192"/>
      <c r="H219" s="192">
        <v>585</v>
      </c>
      <c r="I219" s="194">
        <v>635</v>
      </c>
      <c r="J219" s="195" t="s">
        <v>776</v>
      </c>
      <c r="K219" s="196">
        <f t="shared" ref="K219:K236" si="64">H219-F219</f>
        <v>60</v>
      </c>
      <c r="L219" s="197">
        <f t="shared" ref="L219:L236" si="65">K219/F219</f>
        <v>0.11428571428571428</v>
      </c>
      <c r="M219" s="192" t="s">
        <v>591</v>
      </c>
      <c r="N219" s="198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119</v>
      </c>
      <c r="B220" s="190">
        <v>43395</v>
      </c>
      <c r="C220" s="190"/>
      <c r="D220" s="191" t="s">
        <v>363</v>
      </c>
      <c r="E220" s="192" t="s">
        <v>623</v>
      </c>
      <c r="F220" s="223">
        <v>475</v>
      </c>
      <c r="G220" s="192"/>
      <c r="H220" s="192">
        <v>574</v>
      </c>
      <c r="I220" s="194">
        <v>570</v>
      </c>
      <c r="J220" s="195" t="s">
        <v>681</v>
      </c>
      <c r="K220" s="196">
        <f t="shared" si="64"/>
        <v>99</v>
      </c>
      <c r="L220" s="197">
        <f t="shared" si="65"/>
        <v>0.20842105263157895</v>
      </c>
      <c r="M220" s="192" t="s">
        <v>591</v>
      </c>
      <c r="N220" s="198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0">
        <v>120</v>
      </c>
      <c r="B221" s="221">
        <v>43397</v>
      </c>
      <c r="C221" s="221"/>
      <c r="D221" s="222" t="s">
        <v>384</v>
      </c>
      <c r="E221" s="223" t="s">
        <v>623</v>
      </c>
      <c r="F221" s="223">
        <v>707.5</v>
      </c>
      <c r="G221" s="223"/>
      <c r="H221" s="223">
        <v>872</v>
      </c>
      <c r="I221" s="225">
        <v>872</v>
      </c>
      <c r="J221" s="226" t="s">
        <v>681</v>
      </c>
      <c r="K221" s="196">
        <f t="shared" si="64"/>
        <v>164.5</v>
      </c>
      <c r="L221" s="227">
        <f t="shared" si="65"/>
        <v>0.23250883392226149</v>
      </c>
      <c r="M221" s="223" t="s">
        <v>591</v>
      </c>
      <c r="N221" s="228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0">
        <v>121</v>
      </c>
      <c r="B222" s="221">
        <v>43398</v>
      </c>
      <c r="C222" s="221"/>
      <c r="D222" s="222" t="s">
        <v>777</v>
      </c>
      <c r="E222" s="223" t="s">
        <v>623</v>
      </c>
      <c r="F222" s="223">
        <v>162</v>
      </c>
      <c r="G222" s="223"/>
      <c r="H222" s="223">
        <v>204</v>
      </c>
      <c r="I222" s="225">
        <v>209</v>
      </c>
      <c r="J222" s="226" t="s">
        <v>778</v>
      </c>
      <c r="K222" s="196">
        <f t="shared" si="64"/>
        <v>42</v>
      </c>
      <c r="L222" s="227">
        <f t="shared" si="65"/>
        <v>0.25925925925925924</v>
      </c>
      <c r="M222" s="223" t="s">
        <v>591</v>
      </c>
      <c r="N222" s="228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122</v>
      </c>
      <c r="B223" s="221">
        <v>43399</v>
      </c>
      <c r="C223" s="221"/>
      <c r="D223" s="222" t="s">
        <v>482</v>
      </c>
      <c r="E223" s="223" t="s">
        <v>623</v>
      </c>
      <c r="F223" s="223">
        <v>240</v>
      </c>
      <c r="G223" s="223"/>
      <c r="H223" s="223">
        <v>297</v>
      </c>
      <c r="I223" s="225">
        <v>297</v>
      </c>
      <c r="J223" s="226" t="s">
        <v>681</v>
      </c>
      <c r="K223" s="232">
        <f t="shared" si="64"/>
        <v>57</v>
      </c>
      <c r="L223" s="227">
        <f t="shared" si="65"/>
        <v>0.23749999999999999</v>
      </c>
      <c r="M223" s="223" t="s">
        <v>591</v>
      </c>
      <c r="N223" s="228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123</v>
      </c>
      <c r="B224" s="190">
        <v>43439</v>
      </c>
      <c r="C224" s="190"/>
      <c r="D224" s="191" t="s">
        <v>779</v>
      </c>
      <c r="E224" s="192" t="s">
        <v>623</v>
      </c>
      <c r="F224" s="192">
        <v>202.5</v>
      </c>
      <c r="G224" s="192"/>
      <c r="H224" s="192">
        <v>255</v>
      </c>
      <c r="I224" s="194">
        <v>252</v>
      </c>
      <c r="J224" s="195" t="s">
        <v>681</v>
      </c>
      <c r="K224" s="196">
        <f t="shared" si="64"/>
        <v>52.5</v>
      </c>
      <c r="L224" s="197">
        <f t="shared" si="65"/>
        <v>0.25925925925925924</v>
      </c>
      <c r="M224" s="192" t="s">
        <v>591</v>
      </c>
      <c r="N224" s="198">
        <v>43542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0">
        <v>124</v>
      </c>
      <c r="B225" s="221">
        <v>43465</v>
      </c>
      <c r="C225" s="190"/>
      <c r="D225" s="222" t="s">
        <v>416</v>
      </c>
      <c r="E225" s="223" t="s">
        <v>623</v>
      </c>
      <c r="F225" s="223">
        <v>710</v>
      </c>
      <c r="G225" s="223"/>
      <c r="H225" s="223">
        <v>866</v>
      </c>
      <c r="I225" s="225">
        <v>866</v>
      </c>
      <c r="J225" s="226" t="s">
        <v>681</v>
      </c>
      <c r="K225" s="196">
        <f t="shared" si="64"/>
        <v>156</v>
      </c>
      <c r="L225" s="197">
        <f t="shared" si="65"/>
        <v>0.21971830985915494</v>
      </c>
      <c r="M225" s="192" t="s">
        <v>591</v>
      </c>
      <c r="N225" s="198">
        <v>43553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0">
        <v>125</v>
      </c>
      <c r="B226" s="221">
        <v>43522</v>
      </c>
      <c r="C226" s="221"/>
      <c r="D226" s="222" t="s">
        <v>153</v>
      </c>
      <c r="E226" s="223" t="s">
        <v>623</v>
      </c>
      <c r="F226" s="223">
        <v>337.25</v>
      </c>
      <c r="G226" s="223"/>
      <c r="H226" s="223">
        <v>398.5</v>
      </c>
      <c r="I226" s="225">
        <v>411</v>
      </c>
      <c r="J226" s="195" t="s">
        <v>781</v>
      </c>
      <c r="K226" s="196">
        <f t="shared" si="64"/>
        <v>61.25</v>
      </c>
      <c r="L226" s="197">
        <f t="shared" si="65"/>
        <v>0.1816160118606375</v>
      </c>
      <c r="M226" s="192" t="s">
        <v>591</v>
      </c>
      <c r="N226" s="198">
        <v>43760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3">
        <v>126</v>
      </c>
      <c r="B227" s="234">
        <v>43559</v>
      </c>
      <c r="C227" s="234"/>
      <c r="D227" s="235" t="s">
        <v>782</v>
      </c>
      <c r="E227" s="236" t="s">
        <v>623</v>
      </c>
      <c r="F227" s="236">
        <v>130</v>
      </c>
      <c r="G227" s="236"/>
      <c r="H227" s="236">
        <v>65</v>
      </c>
      <c r="I227" s="237">
        <v>158</v>
      </c>
      <c r="J227" s="205" t="s">
        <v>783</v>
      </c>
      <c r="K227" s="206">
        <f t="shared" si="64"/>
        <v>-65</v>
      </c>
      <c r="L227" s="207">
        <f t="shared" si="65"/>
        <v>-0.5</v>
      </c>
      <c r="M227" s="203" t="s">
        <v>604</v>
      </c>
      <c r="N227" s="200">
        <v>43726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0">
        <v>127</v>
      </c>
      <c r="B228" s="221">
        <v>43017</v>
      </c>
      <c r="C228" s="221"/>
      <c r="D228" s="222" t="s">
        <v>186</v>
      </c>
      <c r="E228" s="223" t="s">
        <v>623</v>
      </c>
      <c r="F228" s="223">
        <v>141.5</v>
      </c>
      <c r="G228" s="223"/>
      <c r="H228" s="223">
        <v>183.5</v>
      </c>
      <c r="I228" s="225">
        <v>210</v>
      </c>
      <c r="J228" s="195" t="s">
        <v>778</v>
      </c>
      <c r="K228" s="196">
        <f t="shared" si="64"/>
        <v>42</v>
      </c>
      <c r="L228" s="197">
        <f t="shared" si="65"/>
        <v>0.29681978798586572</v>
      </c>
      <c r="M228" s="192" t="s">
        <v>591</v>
      </c>
      <c r="N228" s="198">
        <v>43042</v>
      </c>
      <c r="O228" s="1"/>
      <c r="P228" s="1"/>
      <c r="Q228" s="1"/>
      <c r="R228" s="6" t="s">
        <v>784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3">
        <v>128</v>
      </c>
      <c r="B229" s="234">
        <v>43074</v>
      </c>
      <c r="C229" s="234"/>
      <c r="D229" s="235" t="s">
        <v>785</v>
      </c>
      <c r="E229" s="236" t="s">
        <v>623</v>
      </c>
      <c r="F229" s="231">
        <v>172</v>
      </c>
      <c r="G229" s="236"/>
      <c r="H229" s="236">
        <v>155.25</v>
      </c>
      <c r="I229" s="237">
        <v>230</v>
      </c>
      <c r="J229" s="205" t="s">
        <v>786</v>
      </c>
      <c r="K229" s="206">
        <f t="shared" si="64"/>
        <v>-16.75</v>
      </c>
      <c r="L229" s="207">
        <f t="shared" si="65"/>
        <v>-9.7383720930232565E-2</v>
      </c>
      <c r="M229" s="203" t="s">
        <v>604</v>
      </c>
      <c r="N229" s="200">
        <v>43787</v>
      </c>
      <c r="O229" s="1"/>
      <c r="P229" s="1"/>
      <c r="Q229" s="1"/>
      <c r="R229" s="6" t="s">
        <v>784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129</v>
      </c>
      <c r="B230" s="221">
        <v>43398</v>
      </c>
      <c r="C230" s="221"/>
      <c r="D230" s="222" t="s">
        <v>108</v>
      </c>
      <c r="E230" s="223" t="s">
        <v>623</v>
      </c>
      <c r="F230" s="223">
        <v>698.5</v>
      </c>
      <c r="G230" s="223"/>
      <c r="H230" s="223">
        <v>890</v>
      </c>
      <c r="I230" s="225">
        <v>890</v>
      </c>
      <c r="J230" s="195" t="s">
        <v>856</v>
      </c>
      <c r="K230" s="196">
        <f t="shared" si="64"/>
        <v>191.5</v>
      </c>
      <c r="L230" s="197">
        <f t="shared" si="65"/>
        <v>0.27415891195418757</v>
      </c>
      <c r="M230" s="192" t="s">
        <v>591</v>
      </c>
      <c r="N230" s="198">
        <v>44328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130</v>
      </c>
      <c r="B231" s="221">
        <v>42877</v>
      </c>
      <c r="C231" s="221"/>
      <c r="D231" s="222" t="s">
        <v>376</v>
      </c>
      <c r="E231" s="223" t="s">
        <v>623</v>
      </c>
      <c r="F231" s="223">
        <v>127.6</v>
      </c>
      <c r="G231" s="223"/>
      <c r="H231" s="223">
        <v>138</v>
      </c>
      <c r="I231" s="225">
        <v>190</v>
      </c>
      <c r="J231" s="195" t="s">
        <v>787</v>
      </c>
      <c r="K231" s="196">
        <f t="shared" si="64"/>
        <v>10.400000000000006</v>
      </c>
      <c r="L231" s="197">
        <f t="shared" si="65"/>
        <v>8.1504702194357417E-2</v>
      </c>
      <c r="M231" s="192" t="s">
        <v>591</v>
      </c>
      <c r="N231" s="198">
        <v>43774</v>
      </c>
      <c r="O231" s="1"/>
      <c r="P231" s="1"/>
      <c r="Q231" s="1"/>
      <c r="R231" s="6" t="s">
        <v>784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131</v>
      </c>
      <c r="B232" s="221">
        <v>43158</v>
      </c>
      <c r="C232" s="221"/>
      <c r="D232" s="222" t="s">
        <v>788</v>
      </c>
      <c r="E232" s="223" t="s">
        <v>623</v>
      </c>
      <c r="F232" s="223">
        <v>317</v>
      </c>
      <c r="G232" s="223"/>
      <c r="H232" s="223">
        <v>382.5</v>
      </c>
      <c r="I232" s="225">
        <v>398</v>
      </c>
      <c r="J232" s="195" t="s">
        <v>789</v>
      </c>
      <c r="K232" s="196">
        <f t="shared" si="64"/>
        <v>65.5</v>
      </c>
      <c r="L232" s="197">
        <f t="shared" si="65"/>
        <v>0.20662460567823343</v>
      </c>
      <c r="M232" s="192" t="s">
        <v>591</v>
      </c>
      <c r="N232" s="198">
        <v>44238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3">
        <v>132</v>
      </c>
      <c r="B233" s="234">
        <v>43164</v>
      </c>
      <c r="C233" s="234"/>
      <c r="D233" s="235" t="s">
        <v>145</v>
      </c>
      <c r="E233" s="236" t="s">
        <v>623</v>
      </c>
      <c r="F233" s="231">
        <f>510-14.4</f>
        <v>495.6</v>
      </c>
      <c r="G233" s="236"/>
      <c r="H233" s="236">
        <v>350</v>
      </c>
      <c r="I233" s="237">
        <v>672</v>
      </c>
      <c r="J233" s="205" t="s">
        <v>790</v>
      </c>
      <c r="K233" s="206">
        <f t="shared" si="64"/>
        <v>-145.60000000000002</v>
      </c>
      <c r="L233" s="207">
        <f t="shared" si="65"/>
        <v>-0.29378531073446329</v>
      </c>
      <c r="M233" s="203" t="s">
        <v>604</v>
      </c>
      <c r="N233" s="200">
        <v>43887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3">
        <v>133</v>
      </c>
      <c r="B234" s="234">
        <v>43237</v>
      </c>
      <c r="C234" s="234"/>
      <c r="D234" s="235" t="s">
        <v>474</v>
      </c>
      <c r="E234" s="236" t="s">
        <v>623</v>
      </c>
      <c r="F234" s="231">
        <v>230.3</v>
      </c>
      <c r="G234" s="236"/>
      <c r="H234" s="236">
        <v>102.5</v>
      </c>
      <c r="I234" s="237">
        <v>348</v>
      </c>
      <c r="J234" s="205" t="s">
        <v>791</v>
      </c>
      <c r="K234" s="206">
        <f t="shared" si="64"/>
        <v>-127.80000000000001</v>
      </c>
      <c r="L234" s="207">
        <f t="shared" si="65"/>
        <v>-0.55492835432045162</v>
      </c>
      <c r="M234" s="203" t="s">
        <v>604</v>
      </c>
      <c r="N234" s="200">
        <v>43896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134</v>
      </c>
      <c r="B235" s="221">
        <v>43258</v>
      </c>
      <c r="C235" s="221"/>
      <c r="D235" s="222" t="s">
        <v>439</v>
      </c>
      <c r="E235" s="223" t="s">
        <v>623</v>
      </c>
      <c r="F235" s="223">
        <f>342.5-5.1</f>
        <v>337.4</v>
      </c>
      <c r="G235" s="223"/>
      <c r="H235" s="223">
        <v>412.5</v>
      </c>
      <c r="I235" s="225">
        <v>439</v>
      </c>
      <c r="J235" s="195" t="s">
        <v>792</v>
      </c>
      <c r="K235" s="196">
        <f t="shared" si="64"/>
        <v>75.100000000000023</v>
      </c>
      <c r="L235" s="197">
        <f t="shared" si="65"/>
        <v>0.22258446947243635</v>
      </c>
      <c r="M235" s="192" t="s">
        <v>591</v>
      </c>
      <c r="N235" s="198">
        <v>44230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4">
        <v>135</v>
      </c>
      <c r="B236" s="213">
        <v>43285</v>
      </c>
      <c r="C236" s="213"/>
      <c r="D236" s="214" t="s">
        <v>55</v>
      </c>
      <c r="E236" s="215" t="s">
        <v>623</v>
      </c>
      <c r="F236" s="215">
        <f>127.5-5.53</f>
        <v>121.97</v>
      </c>
      <c r="G236" s="216"/>
      <c r="H236" s="216">
        <v>122.5</v>
      </c>
      <c r="I236" s="216">
        <v>170</v>
      </c>
      <c r="J236" s="217" t="s">
        <v>821</v>
      </c>
      <c r="K236" s="218">
        <f t="shared" si="64"/>
        <v>0.53000000000000114</v>
      </c>
      <c r="L236" s="219">
        <f t="shared" si="65"/>
        <v>4.3453308190538747E-3</v>
      </c>
      <c r="M236" s="215" t="s">
        <v>714</v>
      </c>
      <c r="N236" s="213">
        <v>44431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3">
        <v>136</v>
      </c>
      <c r="B237" s="234">
        <v>43294</v>
      </c>
      <c r="C237" s="234"/>
      <c r="D237" s="235" t="s">
        <v>365</v>
      </c>
      <c r="E237" s="236" t="s">
        <v>623</v>
      </c>
      <c r="F237" s="231">
        <v>46.5</v>
      </c>
      <c r="G237" s="236"/>
      <c r="H237" s="236">
        <v>17</v>
      </c>
      <c r="I237" s="237">
        <v>59</v>
      </c>
      <c r="J237" s="205" t="s">
        <v>793</v>
      </c>
      <c r="K237" s="206">
        <f t="shared" ref="K237:K245" si="66">H237-F237</f>
        <v>-29.5</v>
      </c>
      <c r="L237" s="207">
        <f t="shared" ref="L237:L245" si="67">K237/F237</f>
        <v>-0.63440860215053763</v>
      </c>
      <c r="M237" s="203" t="s">
        <v>604</v>
      </c>
      <c r="N237" s="200">
        <v>43887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137</v>
      </c>
      <c r="B238" s="221">
        <v>43396</v>
      </c>
      <c r="C238" s="221"/>
      <c r="D238" s="222" t="s">
        <v>418</v>
      </c>
      <c r="E238" s="223" t="s">
        <v>623</v>
      </c>
      <c r="F238" s="223">
        <v>156.5</v>
      </c>
      <c r="G238" s="223"/>
      <c r="H238" s="223">
        <v>207.5</v>
      </c>
      <c r="I238" s="225">
        <v>191</v>
      </c>
      <c r="J238" s="195" t="s">
        <v>681</v>
      </c>
      <c r="K238" s="196">
        <f t="shared" si="66"/>
        <v>51</v>
      </c>
      <c r="L238" s="197">
        <f t="shared" si="67"/>
        <v>0.32587859424920129</v>
      </c>
      <c r="M238" s="192" t="s">
        <v>591</v>
      </c>
      <c r="N238" s="198">
        <v>44369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138</v>
      </c>
      <c r="B239" s="221">
        <v>43439</v>
      </c>
      <c r="C239" s="221"/>
      <c r="D239" s="222" t="s">
        <v>327</v>
      </c>
      <c r="E239" s="223" t="s">
        <v>623</v>
      </c>
      <c r="F239" s="223">
        <v>259.5</v>
      </c>
      <c r="G239" s="223"/>
      <c r="H239" s="223">
        <v>320</v>
      </c>
      <c r="I239" s="225">
        <v>320</v>
      </c>
      <c r="J239" s="195" t="s">
        <v>681</v>
      </c>
      <c r="K239" s="196">
        <f t="shared" si="66"/>
        <v>60.5</v>
      </c>
      <c r="L239" s="197">
        <f t="shared" si="67"/>
        <v>0.23314065510597304</v>
      </c>
      <c r="M239" s="192" t="s">
        <v>591</v>
      </c>
      <c r="N239" s="198">
        <v>44323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3">
        <v>139</v>
      </c>
      <c r="B240" s="234">
        <v>43439</v>
      </c>
      <c r="C240" s="234"/>
      <c r="D240" s="235" t="s">
        <v>794</v>
      </c>
      <c r="E240" s="236" t="s">
        <v>623</v>
      </c>
      <c r="F240" s="236">
        <v>715</v>
      </c>
      <c r="G240" s="236"/>
      <c r="H240" s="236">
        <v>445</v>
      </c>
      <c r="I240" s="237">
        <v>840</v>
      </c>
      <c r="J240" s="205" t="s">
        <v>795</v>
      </c>
      <c r="K240" s="206">
        <f t="shared" si="66"/>
        <v>-270</v>
      </c>
      <c r="L240" s="207">
        <f t="shared" si="67"/>
        <v>-0.3776223776223776</v>
      </c>
      <c r="M240" s="203" t="s">
        <v>604</v>
      </c>
      <c r="N240" s="200">
        <v>43800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140</v>
      </c>
      <c r="B241" s="221">
        <v>43469</v>
      </c>
      <c r="C241" s="221"/>
      <c r="D241" s="222" t="s">
        <v>158</v>
      </c>
      <c r="E241" s="223" t="s">
        <v>623</v>
      </c>
      <c r="F241" s="223">
        <v>875</v>
      </c>
      <c r="G241" s="223"/>
      <c r="H241" s="223">
        <v>1165</v>
      </c>
      <c r="I241" s="225">
        <v>1185</v>
      </c>
      <c r="J241" s="195" t="s">
        <v>796</v>
      </c>
      <c r="K241" s="196">
        <f t="shared" si="66"/>
        <v>290</v>
      </c>
      <c r="L241" s="197">
        <f t="shared" si="67"/>
        <v>0.33142857142857141</v>
      </c>
      <c r="M241" s="192" t="s">
        <v>591</v>
      </c>
      <c r="N241" s="198">
        <v>43847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141</v>
      </c>
      <c r="B242" s="221">
        <v>43559</v>
      </c>
      <c r="C242" s="221"/>
      <c r="D242" s="222" t="s">
        <v>343</v>
      </c>
      <c r="E242" s="223" t="s">
        <v>623</v>
      </c>
      <c r="F242" s="223">
        <f>387-14.63</f>
        <v>372.37</v>
      </c>
      <c r="G242" s="223"/>
      <c r="H242" s="223">
        <v>490</v>
      </c>
      <c r="I242" s="225">
        <v>490</v>
      </c>
      <c r="J242" s="195" t="s">
        <v>681</v>
      </c>
      <c r="K242" s="196">
        <f t="shared" si="66"/>
        <v>117.63</v>
      </c>
      <c r="L242" s="197">
        <f t="shared" si="67"/>
        <v>0.31589548030185027</v>
      </c>
      <c r="M242" s="192" t="s">
        <v>591</v>
      </c>
      <c r="N242" s="198">
        <v>43850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3">
        <v>142</v>
      </c>
      <c r="B243" s="234">
        <v>43578</v>
      </c>
      <c r="C243" s="234"/>
      <c r="D243" s="235" t="s">
        <v>797</v>
      </c>
      <c r="E243" s="236" t="s">
        <v>593</v>
      </c>
      <c r="F243" s="236">
        <v>220</v>
      </c>
      <c r="G243" s="236"/>
      <c r="H243" s="236">
        <v>127.5</v>
      </c>
      <c r="I243" s="237">
        <v>284</v>
      </c>
      <c r="J243" s="205" t="s">
        <v>798</v>
      </c>
      <c r="K243" s="206">
        <f t="shared" si="66"/>
        <v>-92.5</v>
      </c>
      <c r="L243" s="207">
        <f t="shared" si="67"/>
        <v>-0.42045454545454547</v>
      </c>
      <c r="M243" s="203" t="s">
        <v>604</v>
      </c>
      <c r="N243" s="200">
        <v>43896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143</v>
      </c>
      <c r="B244" s="221">
        <v>43622</v>
      </c>
      <c r="C244" s="221"/>
      <c r="D244" s="222" t="s">
        <v>483</v>
      </c>
      <c r="E244" s="223" t="s">
        <v>593</v>
      </c>
      <c r="F244" s="223">
        <v>332.8</v>
      </c>
      <c r="G244" s="223"/>
      <c r="H244" s="223">
        <v>405</v>
      </c>
      <c r="I244" s="225">
        <v>419</v>
      </c>
      <c r="J244" s="195" t="s">
        <v>799</v>
      </c>
      <c r="K244" s="196">
        <f t="shared" si="66"/>
        <v>72.199999999999989</v>
      </c>
      <c r="L244" s="197">
        <f t="shared" si="67"/>
        <v>0.21694711538461534</v>
      </c>
      <c r="M244" s="192" t="s">
        <v>591</v>
      </c>
      <c r="N244" s="198">
        <v>43860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4">
        <v>144</v>
      </c>
      <c r="B245" s="213">
        <v>43641</v>
      </c>
      <c r="C245" s="213"/>
      <c r="D245" s="214" t="s">
        <v>151</v>
      </c>
      <c r="E245" s="215" t="s">
        <v>623</v>
      </c>
      <c r="F245" s="215">
        <v>386</v>
      </c>
      <c r="G245" s="216"/>
      <c r="H245" s="216">
        <v>395</v>
      </c>
      <c r="I245" s="216">
        <v>452</v>
      </c>
      <c r="J245" s="217" t="s">
        <v>800</v>
      </c>
      <c r="K245" s="218">
        <f t="shared" si="66"/>
        <v>9</v>
      </c>
      <c r="L245" s="219">
        <f t="shared" si="67"/>
        <v>2.3316062176165803E-2</v>
      </c>
      <c r="M245" s="215" t="s">
        <v>714</v>
      </c>
      <c r="N245" s="213">
        <v>43868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4">
        <v>145</v>
      </c>
      <c r="B246" s="213">
        <v>43707</v>
      </c>
      <c r="C246" s="213"/>
      <c r="D246" s="214" t="s">
        <v>131</v>
      </c>
      <c r="E246" s="215" t="s">
        <v>623</v>
      </c>
      <c r="F246" s="215">
        <v>137.5</v>
      </c>
      <c r="G246" s="216"/>
      <c r="H246" s="216">
        <v>138.5</v>
      </c>
      <c r="I246" s="216">
        <v>190</v>
      </c>
      <c r="J246" s="217" t="s">
        <v>820</v>
      </c>
      <c r="K246" s="218">
        <f t="shared" ref="K246" si="68">H246-F246</f>
        <v>1</v>
      </c>
      <c r="L246" s="219">
        <f t="shared" ref="L246" si="69">K246/F246</f>
        <v>7.2727272727272727E-3</v>
      </c>
      <c r="M246" s="215" t="s">
        <v>714</v>
      </c>
      <c r="N246" s="213">
        <v>44432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146</v>
      </c>
      <c r="B247" s="221">
        <v>43731</v>
      </c>
      <c r="C247" s="221"/>
      <c r="D247" s="222" t="s">
        <v>430</v>
      </c>
      <c r="E247" s="223" t="s">
        <v>623</v>
      </c>
      <c r="F247" s="223">
        <v>235</v>
      </c>
      <c r="G247" s="223"/>
      <c r="H247" s="223">
        <v>295</v>
      </c>
      <c r="I247" s="225">
        <v>296</v>
      </c>
      <c r="J247" s="195" t="s">
        <v>801</v>
      </c>
      <c r="K247" s="196">
        <f t="shared" ref="K247:K253" si="70">H247-F247</f>
        <v>60</v>
      </c>
      <c r="L247" s="197">
        <f t="shared" ref="L247:L253" si="71">K247/F247</f>
        <v>0.25531914893617019</v>
      </c>
      <c r="M247" s="192" t="s">
        <v>591</v>
      </c>
      <c r="N247" s="198">
        <v>43844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147</v>
      </c>
      <c r="B248" s="221">
        <v>43752</v>
      </c>
      <c r="C248" s="221"/>
      <c r="D248" s="222" t="s">
        <v>802</v>
      </c>
      <c r="E248" s="223" t="s">
        <v>623</v>
      </c>
      <c r="F248" s="223">
        <v>277.5</v>
      </c>
      <c r="G248" s="223"/>
      <c r="H248" s="223">
        <v>333</v>
      </c>
      <c r="I248" s="225">
        <v>333</v>
      </c>
      <c r="J248" s="195" t="s">
        <v>803</v>
      </c>
      <c r="K248" s="196">
        <f t="shared" si="70"/>
        <v>55.5</v>
      </c>
      <c r="L248" s="197">
        <f t="shared" si="71"/>
        <v>0.2</v>
      </c>
      <c r="M248" s="192" t="s">
        <v>591</v>
      </c>
      <c r="N248" s="198">
        <v>43846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148</v>
      </c>
      <c r="B249" s="221">
        <v>43752</v>
      </c>
      <c r="C249" s="221"/>
      <c r="D249" s="222" t="s">
        <v>804</v>
      </c>
      <c r="E249" s="223" t="s">
        <v>623</v>
      </c>
      <c r="F249" s="223">
        <v>930</v>
      </c>
      <c r="G249" s="223"/>
      <c r="H249" s="223">
        <v>1165</v>
      </c>
      <c r="I249" s="225">
        <v>1200</v>
      </c>
      <c r="J249" s="195" t="s">
        <v>805</v>
      </c>
      <c r="K249" s="196">
        <f t="shared" si="70"/>
        <v>235</v>
      </c>
      <c r="L249" s="197">
        <f t="shared" si="71"/>
        <v>0.25268817204301075</v>
      </c>
      <c r="M249" s="192" t="s">
        <v>591</v>
      </c>
      <c r="N249" s="198">
        <v>43847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149</v>
      </c>
      <c r="B250" s="221">
        <v>43753</v>
      </c>
      <c r="C250" s="221"/>
      <c r="D250" s="222" t="s">
        <v>806</v>
      </c>
      <c r="E250" s="223" t="s">
        <v>623</v>
      </c>
      <c r="F250" s="193">
        <v>111</v>
      </c>
      <c r="G250" s="223"/>
      <c r="H250" s="223">
        <v>141</v>
      </c>
      <c r="I250" s="225">
        <v>141</v>
      </c>
      <c r="J250" s="195" t="s">
        <v>607</v>
      </c>
      <c r="K250" s="196">
        <f t="shared" si="70"/>
        <v>30</v>
      </c>
      <c r="L250" s="197">
        <f t="shared" si="71"/>
        <v>0.27027027027027029</v>
      </c>
      <c r="M250" s="192" t="s">
        <v>591</v>
      </c>
      <c r="N250" s="198">
        <v>44328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150</v>
      </c>
      <c r="B251" s="221">
        <v>43753</v>
      </c>
      <c r="C251" s="221"/>
      <c r="D251" s="222" t="s">
        <v>807</v>
      </c>
      <c r="E251" s="223" t="s">
        <v>623</v>
      </c>
      <c r="F251" s="193">
        <v>296</v>
      </c>
      <c r="G251" s="223"/>
      <c r="H251" s="223">
        <v>370</v>
      </c>
      <c r="I251" s="225">
        <v>370</v>
      </c>
      <c r="J251" s="195" t="s">
        <v>681</v>
      </c>
      <c r="K251" s="196">
        <f t="shared" si="70"/>
        <v>74</v>
      </c>
      <c r="L251" s="197">
        <f t="shared" si="71"/>
        <v>0.25</v>
      </c>
      <c r="M251" s="192" t="s">
        <v>591</v>
      </c>
      <c r="N251" s="198">
        <v>43853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151</v>
      </c>
      <c r="B252" s="221">
        <v>43754</v>
      </c>
      <c r="C252" s="221"/>
      <c r="D252" s="222" t="s">
        <v>808</v>
      </c>
      <c r="E252" s="223" t="s">
        <v>623</v>
      </c>
      <c r="F252" s="193">
        <v>300</v>
      </c>
      <c r="G252" s="223"/>
      <c r="H252" s="223">
        <v>382.5</v>
      </c>
      <c r="I252" s="225">
        <v>344</v>
      </c>
      <c r="J252" s="195" t="s">
        <v>884</v>
      </c>
      <c r="K252" s="196">
        <f t="shared" si="70"/>
        <v>82.5</v>
      </c>
      <c r="L252" s="197">
        <f t="shared" si="71"/>
        <v>0.27500000000000002</v>
      </c>
      <c r="M252" s="192" t="s">
        <v>591</v>
      </c>
      <c r="N252" s="198">
        <v>44238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152</v>
      </c>
      <c r="B253" s="221">
        <v>43832</v>
      </c>
      <c r="C253" s="221"/>
      <c r="D253" s="222" t="s">
        <v>809</v>
      </c>
      <c r="E253" s="223" t="s">
        <v>623</v>
      </c>
      <c r="F253" s="193">
        <v>495</v>
      </c>
      <c r="G253" s="223"/>
      <c r="H253" s="223">
        <v>595</v>
      </c>
      <c r="I253" s="225">
        <v>590</v>
      </c>
      <c r="J253" s="195" t="s">
        <v>878</v>
      </c>
      <c r="K253" s="196">
        <f t="shared" si="70"/>
        <v>100</v>
      </c>
      <c r="L253" s="197">
        <f t="shared" si="71"/>
        <v>0.20202020202020202</v>
      </c>
      <c r="M253" s="192" t="s">
        <v>591</v>
      </c>
      <c r="N253" s="198" t="s">
        <v>883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153</v>
      </c>
      <c r="B254" s="221">
        <v>43966</v>
      </c>
      <c r="C254" s="221"/>
      <c r="D254" s="222" t="s">
        <v>71</v>
      </c>
      <c r="E254" s="223" t="s">
        <v>623</v>
      </c>
      <c r="F254" s="193">
        <v>67.5</v>
      </c>
      <c r="G254" s="223"/>
      <c r="H254" s="223">
        <v>86</v>
      </c>
      <c r="I254" s="225">
        <v>86</v>
      </c>
      <c r="J254" s="195" t="s">
        <v>810</v>
      </c>
      <c r="K254" s="196">
        <f t="shared" ref="K254:K261" si="72">H254-F254</f>
        <v>18.5</v>
      </c>
      <c r="L254" s="197">
        <f t="shared" ref="L254:L261" si="73">K254/F254</f>
        <v>0.27407407407407408</v>
      </c>
      <c r="M254" s="192" t="s">
        <v>591</v>
      </c>
      <c r="N254" s="198">
        <v>44008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154</v>
      </c>
      <c r="B255" s="221">
        <v>44035</v>
      </c>
      <c r="C255" s="221"/>
      <c r="D255" s="222" t="s">
        <v>482</v>
      </c>
      <c r="E255" s="223" t="s">
        <v>623</v>
      </c>
      <c r="F255" s="193">
        <v>231</v>
      </c>
      <c r="G255" s="223"/>
      <c r="H255" s="223">
        <v>281</v>
      </c>
      <c r="I255" s="225">
        <v>281</v>
      </c>
      <c r="J255" s="195" t="s">
        <v>681</v>
      </c>
      <c r="K255" s="196">
        <f t="shared" si="72"/>
        <v>50</v>
      </c>
      <c r="L255" s="197">
        <f t="shared" si="73"/>
        <v>0.21645021645021645</v>
      </c>
      <c r="M255" s="192" t="s">
        <v>591</v>
      </c>
      <c r="N255" s="198">
        <v>44358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155</v>
      </c>
      <c r="B256" s="221">
        <v>44092</v>
      </c>
      <c r="C256" s="221"/>
      <c r="D256" s="222" t="s">
        <v>407</v>
      </c>
      <c r="E256" s="223" t="s">
        <v>623</v>
      </c>
      <c r="F256" s="223">
        <v>206</v>
      </c>
      <c r="G256" s="223"/>
      <c r="H256" s="223">
        <v>248</v>
      </c>
      <c r="I256" s="225">
        <v>248</v>
      </c>
      <c r="J256" s="195" t="s">
        <v>681</v>
      </c>
      <c r="K256" s="196">
        <f t="shared" si="72"/>
        <v>42</v>
      </c>
      <c r="L256" s="197">
        <f t="shared" si="73"/>
        <v>0.20388349514563106</v>
      </c>
      <c r="M256" s="192" t="s">
        <v>591</v>
      </c>
      <c r="N256" s="198">
        <v>44214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156</v>
      </c>
      <c r="B257" s="221">
        <v>44140</v>
      </c>
      <c r="C257" s="221"/>
      <c r="D257" s="222" t="s">
        <v>407</v>
      </c>
      <c r="E257" s="223" t="s">
        <v>623</v>
      </c>
      <c r="F257" s="223">
        <v>182.5</v>
      </c>
      <c r="G257" s="223"/>
      <c r="H257" s="223">
        <v>248</v>
      </c>
      <c r="I257" s="225">
        <v>248</v>
      </c>
      <c r="J257" s="195" t="s">
        <v>681</v>
      </c>
      <c r="K257" s="196">
        <f t="shared" si="72"/>
        <v>65.5</v>
      </c>
      <c r="L257" s="197">
        <f t="shared" si="73"/>
        <v>0.35890410958904112</v>
      </c>
      <c r="M257" s="192" t="s">
        <v>591</v>
      </c>
      <c r="N257" s="198">
        <v>44214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157</v>
      </c>
      <c r="B258" s="221">
        <v>44140</v>
      </c>
      <c r="C258" s="221"/>
      <c r="D258" s="222" t="s">
        <v>327</v>
      </c>
      <c r="E258" s="223" t="s">
        <v>623</v>
      </c>
      <c r="F258" s="223">
        <v>247.5</v>
      </c>
      <c r="G258" s="223"/>
      <c r="H258" s="223">
        <v>320</v>
      </c>
      <c r="I258" s="225">
        <v>320</v>
      </c>
      <c r="J258" s="195" t="s">
        <v>681</v>
      </c>
      <c r="K258" s="196">
        <f t="shared" si="72"/>
        <v>72.5</v>
      </c>
      <c r="L258" s="197">
        <f t="shared" si="73"/>
        <v>0.29292929292929293</v>
      </c>
      <c r="M258" s="192" t="s">
        <v>591</v>
      </c>
      <c r="N258" s="198">
        <v>44323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158</v>
      </c>
      <c r="B259" s="221">
        <v>44140</v>
      </c>
      <c r="C259" s="221"/>
      <c r="D259" s="222" t="s">
        <v>272</v>
      </c>
      <c r="E259" s="223" t="s">
        <v>623</v>
      </c>
      <c r="F259" s="193">
        <v>925</v>
      </c>
      <c r="G259" s="223"/>
      <c r="H259" s="223">
        <v>1095</v>
      </c>
      <c r="I259" s="225">
        <v>1093</v>
      </c>
      <c r="J259" s="195" t="s">
        <v>811</v>
      </c>
      <c r="K259" s="196">
        <f t="shared" si="72"/>
        <v>170</v>
      </c>
      <c r="L259" s="197">
        <f t="shared" si="73"/>
        <v>0.18378378378378379</v>
      </c>
      <c r="M259" s="192" t="s">
        <v>591</v>
      </c>
      <c r="N259" s="198">
        <v>44201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159</v>
      </c>
      <c r="B260" s="221">
        <v>44140</v>
      </c>
      <c r="C260" s="221"/>
      <c r="D260" s="222" t="s">
        <v>343</v>
      </c>
      <c r="E260" s="223" t="s">
        <v>623</v>
      </c>
      <c r="F260" s="193">
        <v>332.5</v>
      </c>
      <c r="G260" s="223"/>
      <c r="H260" s="223">
        <v>393</v>
      </c>
      <c r="I260" s="225">
        <v>406</v>
      </c>
      <c r="J260" s="195" t="s">
        <v>812</v>
      </c>
      <c r="K260" s="196">
        <f t="shared" si="72"/>
        <v>60.5</v>
      </c>
      <c r="L260" s="197">
        <f t="shared" si="73"/>
        <v>0.18195488721804512</v>
      </c>
      <c r="M260" s="192" t="s">
        <v>591</v>
      </c>
      <c r="N260" s="198">
        <v>44256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160</v>
      </c>
      <c r="B261" s="221">
        <v>44141</v>
      </c>
      <c r="C261" s="221"/>
      <c r="D261" s="222" t="s">
        <v>482</v>
      </c>
      <c r="E261" s="223" t="s">
        <v>623</v>
      </c>
      <c r="F261" s="193">
        <v>231</v>
      </c>
      <c r="G261" s="223"/>
      <c r="H261" s="223">
        <v>281</v>
      </c>
      <c r="I261" s="225">
        <v>281</v>
      </c>
      <c r="J261" s="195" t="s">
        <v>681</v>
      </c>
      <c r="K261" s="196">
        <f t="shared" si="72"/>
        <v>50</v>
      </c>
      <c r="L261" s="197">
        <f t="shared" si="73"/>
        <v>0.21645021645021645</v>
      </c>
      <c r="M261" s="192" t="s">
        <v>591</v>
      </c>
      <c r="N261" s="198">
        <v>44358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6">
        <v>161</v>
      </c>
      <c r="B262" s="239">
        <v>44187</v>
      </c>
      <c r="C262" s="239"/>
      <c r="D262" s="240" t="s">
        <v>455</v>
      </c>
      <c r="E262" s="53" t="s">
        <v>623</v>
      </c>
      <c r="F262" s="241" t="s">
        <v>813</v>
      </c>
      <c r="G262" s="53"/>
      <c r="H262" s="53"/>
      <c r="I262" s="242">
        <v>239</v>
      </c>
      <c r="J262" s="238" t="s">
        <v>594</v>
      </c>
      <c r="K262" s="238"/>
      <c r="L262" s="243"/>
      <c r="M262" s="244"/>
      <c r="N262" s="245"/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162</v>
      </c>
      <c r="B263" s="221">
        <v>44258</v>
      </c>
      <c r="C263" s="221"/>
      <c r="D263" s="222" t="s">
        <v>809</v>
      </c>
      <c r="E263" s="223" t="s">
        <v>623</v>
      </c>
      <c r="F263" s="193">
        <v>495</v>
      </c>
      <c r="G263" s="223"/>
      <c r="H263" s="223">
        <v>595</v>
      </c>
      <c r="I263" s="225">
        <v>590</v>
      </c>
      <c r="J263" s="195" t="s">
        <v>878</v>
      </c>
      <c r="K263" s="196">
        <f t="shared" ref="K263" si="74">H263-F263</f>
        <v>100</v>
      </c>
      <c r="L263" s="197">
        <f t="shared" ref="L263" si="75">K263/F263</f>
        <v>0.20202020202020202</v>
      </c>
      <c r="M263" s="192" t="s">
        <v>591</v>
      </c>
      <c r="N263" s="198" t="s">
        <v>883</v>
      </c>
      <c r="O263" s="1"/>
      <c r="P263" s="1"/>
      <c r="R263" s="6" t="s">
        <v>784</v>
      </c>
    </row>
    <row r="264" spans="1:26" ht="12.75" customHeight="1">
      <c r="A264" s="220">
        <v>163</v>
      </c>
      <c r="B264" s="221">
        <v>44274</v>
      </c>
      <c r="C264" s="221"/>
      <c r="D264" s="222" t="s">
        <v>343</v>
      </c>
      <c r="E264" s="223" t="s">
        <v>623</v>
      </c>
      <c r="F264" s="193">
        <v>355</v>
      </c>
      <c r="G264" s="223"/>
      <c r="H264" s="223">
        <v>422.5</v>
      </c>
      <c r="I264" s="225">
        <v>420</v>
      </c>
      <c r="J264" s="195" t="s">
        <v>814</v>
      </c>
      <c r="K264" s="196">
        <f t="shared" ref="K264:K267" si="76">H264-F264</f>
        <v>67.5</v>
      </c>
      <c r="L264" s="197">
        <f t="shared" ref="L264:L267" si="77">K264/F264</f>
        <v>0.19014084507042253</v>
      </c>
      <c r="M264" s="192" t="s">
        <v>591</v>
      </c>
      <c r="N264" s="198">
        <v>44361</v>
      </c>
      <c r="O264" s="1"/>
      <c r="R264" s="247" t="s">
        <v>784</v>
      </c>
    </row>
    <row r="265" spans="1:26" ht="12.75" customHeight="1">
      <c r="A265" s="220">
        <v>164</v>
      </c>
      <c r="B265" s="221">
        <v>44295</v>
      </c>
      <c r="C265" s="221"/>
      <c r="D265" s="222" t="s">
        <v>815</v>
      </c>
      <c r="E265" s="223" t="s">
        <v>623</v>
      </c>
      <c r="F265" s="193">
        <v>555</v>
      </c>
      <c r="G265" s="223"/>
      <c r="H265" s="223">
        <v>663</v>
      </c>
      <c r="I265" s="225">
        <v>663</v>
      </c>
      <c r="J265" s="195" t="s">
        <v>816</v>
      </c>
      <c r="K265" s="196">
        <f t="shared" si="76"/>
        <v>108</v>
      </c>
      <c r="L265" s="197">
        <f t="shared" si="77"/>
        <v>0.19459459459459461</v>
      </c>
      <c r="M265" s="192" t="s">
        <v>591</v>
      </c>
      <c r="N265" s="198">
        <v>44321</v>
      </c>
      <c r="O265" s="1"/>
      <c r="P265" s="1"/>
      <c r="Q265" s="1"/>
      <c r="R265" s="247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165</v>
      </c>
      <c r="B266" s="221">
        <v>44308</v>
      </c>
      <c r="C266" s="221"/>
      <c r="D266" s="222" t="s">
        <v>376</v>
      </c>
      <c r="E266" s="223" t="s">
        <v>623</v>
      </c>
      <c r="F266" s="193">
        <v>126.5</v>
      </c>
      <c r="G266" s="223"/>
      <c r="H266" s="223">
        <v>155</v>
      </c>
      <c r="I266" s="225">
        <v>155</v>
      </c>
      <c r="J266" s="195" t="s">
        <v>681</v>
      </c>
      <c r="K266" s="196">
        <f t="shared" si="76"/>
        <v>28.5</v>
      </c>
      <c r="L266" s="197">
        <f t="shared" si="77"/>
        <v>0.22529644268774704</v>
      </c>
      <c r="M266" s="192" t="s">
        <v>591</v>
      </c>
      <c r="N266" s="198">
        <v>44362</v>
      </c>
      <c r="O266" s="1"/>
      <c r="R266" s="247" t="s">
        <v>784</v>
      </c>
    </row>
    <row r="267" spans="1:26" ht="12.75" customHeight="1">
      <c r="A267" s="293">
        <v>166</v>
      </c>
      <c r="B267" s="294">
        <v>44368</v>
      </c>
      <c r="C267" s="294"/>
      <c r="D267" s="295" t="s">
        <v>394</v>
      </c>
      <c r="E267" s="296" t="s">
        <v>623</v>
      </c>
      <c r="F267" s="297">
        <v>287.5</v>
      </c>
      <c r="G267" s="296"/>
      <c r="H267" s="296">
        <v>245</v>
      </c>
      <c r="I267" s="298">
        <v>344</v>
      </c>
      <c r="J267" s="205" t="s">
        <v>853</v>
      </c>
      <c r="K267" s="206">
        <f t="shared" si="76"/>
        <v>-42.5</v>
      </c>
      <c r="L267" s="207">
        <f t="shared" si="77"/>
        <v>-0.14782608695652175</v>
      </c>
      <c r="M267" s="203" t="s">
        <v>604</v>
      </c>
      <c r="N267" s="200">
        <v>44508</v>
      </c>
      <c r="O267" s="1"/>
      <c r="R267" s="247" t="s">
        <v>784</v>
      </c>
    </row>
    <row r="268" spans="1:26" ht="12.75" customHeight="1">
      <c r="A268" s="246">
        <v>167</v>
      </c>
      <c r="B268" s="239">
        <v>44368</v>
      </c>
      <c r="C268" s="239"/>
      <c r="D268" s="240" t="s">
        <v>482</v>
      </c>
      <c r="E268" s="53" t="s">
        <v>623</v>
      </c>
      <c r="F268" s="241" t="s">
        <v>817</v>
      </c>
      <c r="G268" s="53"/>
      <c r="H268" s="53"/>
      <c r="I268" s="242">
        <v>320</v>
      </c>
      <c r="J268" s="238" t="s">
        <v>594</v>
      </c>
      <c r="K268" s="246"/>
      <c r="L268" s="239"/>
      <c r="M268" s="239"/>
      <c r="N268" s="240"/>
      <c r="O268" s="41"/>
      <c r="R268" s="247" t="s">
        <v>784</v>
      </c>
    </row>
    <row r="269" spans="1:26" ht="12.75" customHeight="1">
      <c r="A269" s="220">
        <v>168</v>
      </c>
      <c r="B269" s="221">
        <v>44406</v>
      </c>
      <c r="C269" s="221"/>
      <c r="D269" s="222" t="s">
        <v>376</v>
      </c>
      <c r="E269" s="223" t="s">
        <v>623</v>
      </c>
      <c r="F269" s="193">
        <v>162.5</v>
      </c>
      <c r="G269" s="223"/>
      <c r="H269" s="223">
        <v>200</v>
      </c>
      <c r="I269" s="225">
        <v>200</v>
      </c>
      <c r="J269" s="195" t="s">
        <v>681</v>
      </c>
      <c r="K269" s="196">
        <f t="shared" ref="K269" si="78">H269-F269</f>
        <v>37.5</v>
      </c>
      <c r="L269" s="197">
        <f t="shared" ref="L269" si="79">K269/F269</f>
        <v>0.23076923076923078</v>
      </c>
      <c r="M269" s="192" t="s">
        <v>591</v>
      </c>
      <c r="N269" s="198">
        <v>44571</v>
      </c>
      <c r="O269" s="1"/>
      <c r="R269" s="247" t="s">
        <v>784</v>
      </c>
    </row>
    <row r="270" spans="1:26" ht="12.75" customHeight="1">
      <c r="A270" s="220">
        <v>169</v>
      </c>
      <c r="B270" s="221">
        <v>44462</v>
      </c>
      <c r="C270" s="221"/>
      <c r="D270" s="222" t="s">
        <v>822</v>
      </c>
      <c r="E270" s="223" t="s">
        <v>623</v>
      </c>
      <c r="F270" s="193">
        <v>1235</v>
      </c>
      <c r="G270" s="223"/>
      <c r="H270" s="223">
        <v>1505</v>
      </c>
      <c r="I270" s="225">
        <v>1500</v>
      </c>
      <c r="J270" s="195" t="s">
        <v>681</v>
      </c>
      <c r="K270" s="196">
        <f t="shared" ref="K270" si="80">H270-F270</f>
        <v>270</v>
      </c>
      <c r="L270" s="197">
        <f t="shared" ref="L270" si="81">K270/F270</f>
        <v>0.21862348178137653</v>
      </c>
      <c r="M270" s="192" t="s">
        <v>591</v>
      </c>
      <c r="N270" s="198">
        <v>44564</v>
      </c>
      <c r="O270" s="1"/>
      <c r="R270" s="247" t="s">
        <v>784</v>
      </c>
    </row>
    <row r="271" spans="1:26" ht="12.75" customHeight="1">
      <c r="A271" s="264">
        <v>170</v>
      </c>
      <c r="B271" s="265">
        <v>44480</v>
      </c>
      <c r="C271" s="265"/>
      <c r="D271" s="266" t="s">
        <v>824</v>
      </c>
      <c r="E271" s="267" t="s">
        <v>623</v>
      </c>
      <c r="F271" s="268" t="s">
        <v>829</v>
      </c>
      <c r="G271" s="267"/>
      <c r="H271" s="267"/>
      <c r="I271" s="267">
        <v>145</v>
      </c>
      <c r="J271" s="269" t="s">
        <v>594</v>
      </c>
      <c r="K271" s="264"/>
      <c r="L271" s="265"/>
      <c r="M271" s="265"/>
      <c r="N271" s="266"/>
      <c r="O271" s="41"/>
      <c r="R271" s="247" t="s">
        <v>784</v>
      </c>
    </row>
    <row r="272" spans="1:26" ht="12.75" customHeight="1">
      <c r="A272" s="270">
        <v>171</v>
      </c>
      <c r="B272" s="271">
        <v>44481</v>
      </c>
      <c r="C272" s="271"/>
      <c r="D272" s="272" t="s">
        <v>261</v>
      </c>
      <c r="E272" s="273" t="s">
        <v>623</v>
      </c>
      <c r="F272" s="274" t="s">
        <v>826</v>
      </c>
      <c r="G272" s="273"/>
      <c r="H272" s="273"/>
      <c r="I272" s="273">
        <v>380</v>
      </c>
      <c r="J272" s="275" t="s">
        <v>594</v>
      </c>
      <c r="K272" s="270"/>
      <c r="L272" s="271"/>
      <c r="M272" s="271"/>
      <c r="N272" s="272"/>
      <c r="O272" s="41"/>
      <c r="R272" s="247" t="s">
        <v>784</v>
      </c>
    </row>
    <row r="273" spans="1:18" ht="12.75" customHeight="1">
      <c r="A273" s="270">
        <v>172</v>
      </c>
      <c r="B273" s="271">
        <v>44481</v>
      </c>
      <c r="C273" s="271"/>
      <c r="D273" s="272" t="s">
        <v>402</v>
      </c>
      <c r="E273" s="273" t="s">
        <v>623</v>
      </c>
      <c r="F273" s="274" t="s">
        <v>827</v>
      </c>
      <c r="G273" s="273"/>
      <c r="H273" s="273"/>
      <c r="I273" s="273">
        <v>56</v>
      </c>
      <c r="J273" s="275" t="s">
        <v>594</v>
      </c>
      <c r="K273" s="270"/>
      <c r="L273" s="271"/>
      <c r="M273" s="271"/>
      <c r="N273" s="272"/>
      <c r="O273" s="41"/>
      <c r="R273" s="247"/>
    </row>
    <row r="274" spans="1:18" ht="12.75" customHeight="1">
      <c r="A274" s="276">
        <v>173</v>
      </c>
      <c r="B274" s="271">
        <v>44551</v>
      </c>
      <c r="C274" s="276"/>
      <c r="D274" s="276" t="s">
        <v>119</v>
      </c>
      <c r="E274" s="273" t="s">
        <v>623</v>
      </c>
      <c r="F274" s="273" t="s">
        <v>857</v>
      </c>
      <c r="G274" s="273"/>
      <c r="H274" s="273"/>
      <c r="I274" s="273">
        <v>3000</v>
      </c>
      <c r="J274" s="273" t="s">
        <v>594</v>
      </c>
      <c r="K274" s="273"/>
      <c r="L274" s="273"/>
      <c r="M274" s="273"/>
      <c r="N274" s="276"/>
      <c r="O274" s="41"/>
      <c r="R274" s="247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247"/>
    </row>
    <row r="276" spans="1:18" ht="12.75" customHeight="1">
      <c r="A276" s="246"/>
      <c r="B276" s="248" t="s">
        <v>818</v>
      </c>
      <c r="F276" s="56"/>
      <c r="G276" s="56"/>
      <c r="H276" s="56"/>
      <c r="I276" s="56"/>
      <c r="J276" s="41"/>
      <c r="K276" s="56"/>
      <c r="L276" s="56"/>
      <c r="M276" s="56"/>
      <c r="O276" s="41"/>
      <c r="R276" s="247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A286" s="249"/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A287" s="249"/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A288" s="53"/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</sheetData>
  <autoFilter ref="R1:R284"/>
  <mergeCells count="21">
    <mergeCell ref="A63:A64"/>
    <mergeCell ref="B63:B64"/>
    <mergeCell ref="J63:J64"/>
    <mergeCell ref="A68:A69"/>
    <mergeCell ref="B68:B69"/>
    <mergeCell ref="J68:J69"/>
    <mergeCell ref="M68:M69"/>
    <mergeCell ref="N68:N69"/>
    <mergeCell ref="O68:O69"/>
    <mergeCell ref="P68:P69"/>
    <mergeCell ref="M63:M64"/>
    <mergeCell ref="N63:N64"/>
    <mergeCell ref="O63:O64"/>
    <mergeCell ref="P63:P64"/>
    <mergeCell ref="O51:O52"/>
    <mergeCell ref="P51:P52"/>
    <mergeCell ref="A51:A52"/>
    <mergeCell ref="B51:B52"/>
    <mergeCell ref="J51:J52"/>
    <mergeCell ref="M51:M52"/>
    <mergeCell ref="N51:N5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2022-02-09T02:43:00Z</dcterms:modified>
</cp:coreProperties>
</file>