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F&amp;O)'!$R$1:$R$292</definedName>
  </definedNames>
  <calcPr calcId="124519"/>
</workbook>
</file>

<file path=xl/calcChain.xml><?xml version="1.0" encoding="utf-8"?>
<calcChain xmlns="http://schemas.openxmlformats.org/spreadsheetml/2006/main">
  <c r="L49" i="6"/>
  <c r="K49"/>
  <c r="L53"/>
  <c r="K53"/>
  <c r="K74"/>
  <c r="M74" s="1"/>
  <c r="K80"/>
  <c r="M80" s="1"/>
  <c r="K79"/>
  <c r="M79" s="1"/>
  <c r="K246"/>
  <c r="L246" s="1"/>
  <c r="L34"/>
  <c r="M34" s="1"/>
  <c r="K34"/>
  <c r="L33"/>
  <c r="M33" s="1"/>
  <c r="K33"/>
  <c r="K78"/>
  <c r="M78" s="1"/>
  <c r="K76"/>
  <c r="M76" s="1"/>
  <c r="L50"/>
  <c r="K50"/>
  <c r="M50" s="1"/>
  <c r="L10"/>
  <c r="K10"/>
  <c r="L15"/>
  <c r="K15"/>
  <c r="L48"/>
  <c r="K48"/>
  <c r="L29"/>
  <c r="K29"/>
  <c r="L30"/>
  <c r="K30"/>
  <c r="L13"/>
  <c r="K13"/>
  <c r="K73"/>
  <c r="M73" s="1"/>
  <c r="L47"/>
  <c r="K47"/>
  <c r="L46"/>
  <c r="K46"/>
  <c r="K72"/>
  <c r="M72" s="1"/>
  <c r="L45"/>
  <c r="K45"/>
  <c r="M49" l="1"/>
  <c r="M53"/>
  <c r="M15"/>
  <c r="M10"/>
  <c r="M45"/>
  <c r="M46"/>
  <c r="M30"/>
  <c r="M13"/>
  <c r="M48"/>
  <c r="M29"/>
  <c r="M47"/>
  <c r="K71" l="1"/>
  <c r="M71" s="1"/>
  <c r="K64"/>
  <c r="M64" s="1"/>
  <c r="K65"/>
  <c r="M65" s="1"/>
  <c r="K70"/>
  <c r="M70" s="1"/>
  <c r="K69"/>
  <c r="M69" s="1"/>
  <c r="K68"/>
  <c r="M68" s="1"/>
  <c r="K66"/>
  <c r="M66" s="1"/>
  <c r="K67"/>
  <c r="M67" s="1"/>
  <c r="L28" l="1"/>
  <c r="K28"/>
  <c r="L11"/>
  <c r="K11"/>
  <c r="K256"/>
  <c r="L256" s="1"/>
  <c r="L12"/>
  <c r="K12"/>
  <c r="M28" l="1"/>
  <c r="M12"/>
  <c r="M11"/>
  <c r="K276" l="1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F252"/>
  <c r="K252" s="1"/>
  <c r="L252" s="1"/>
  <c r="K251"/>
  <c r="L251" s="1"/>
  <c r="K250"/>
  <c r="L250" s="1"/>
  <c r="K249"/>
  <c r="L249" s="1"/>
  <c r="K248"/>
  <c r="L248" s="1"/>
  <c r="K247"/>
  <c r="L247" s="1"/>
  <c r="F246"/>
  <c r="F245"/>
  <c r="K245" s="1"/>
  <c r="L245" s="1"/>
  <c r="K244"/>
  <c r="L244" s="1"/>
  <c r="F243"/>
  <c r="K243" s="1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F223"/>
  <c r="K223" s="1"/>
  <c r="L223" s="1"/>
  <c r="K222"/>
  <c r="L222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F175"/>
  <c r="K175" s="1"/>
  <c r="L175" s="1"/>
  <c r="H174"/>
  <c r="K174" s="1"/>
  <c r="L174" s="1"/>
  <c r="K171"/>
  <c r="L171" s="1"/>
  <c r="K170"/>
  <c r="L170" s="1"/>
  <c r="K169"/>
  <c r="L169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M7"/>
  <c r="D7" i="5"/>
  <c r="K6" i="4"/>
  <c r="K6" i="3"/>
  <c r="L6" i="2"/>
</calcChain>
</file>

<file path=xl/sharedStrings.xml><?xml version="1.0" encoding="utf-8"?>
<sst xmlns="http://schemas.openxmlformats.org/spreadsheetml/2006/main" count="2769" uniqueCount="1064">
  <si>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</si>
  <si>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</si>
  <si>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</si>
  <si>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</si>
  <si>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</si>
  <si>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</si>
  <si>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</si>
  <si>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</si>
  <si>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</si>
  <si>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</si>
  <si>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</si>
  <si>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</si>
  <si>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</si>
  <si>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</si>
  <si>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</si>
  <si>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</si>
  <si>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</si>
  <si>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</si>
  <si>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</si>
  <si>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</si>
  <si>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</si>
  <si>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</si>
  <si>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</si>
  <si>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</si>
  <si>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</si>
  <si>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</si>
  <si>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</si>
  <si>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</si>
  <si>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</si>
  <si>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</si>
  <si>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</si>
  <si>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</si>
  <si>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</si>
  <si>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</si>
  <si>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</si>
  <si>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</si>
  <si>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</si>
  <si>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</si>
  <si>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</si>
  <si>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</si>
  <si>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</si>
  <si>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</si>
  <si>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</si>
  <si>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</si>
  <si>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</si>
  <si>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</si>
  <si>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</si>
  <si>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</si>
  <si>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</si>
  <si>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</si>
  <si>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</si>
  <si>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</si>
  <si>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</si>
  <si>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</si>
  <si>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</si>
  <si>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</si>
  <si>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</si>
  <si>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</si>
  <si>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</si>
  <si>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</si>
  <si>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</si>
  <si>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</si>
  <si>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</si>
  <si>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</si>
  <si>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</si>
  <si>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</si>
  <si>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</si>
  <si>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</si>
  <si>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</si>
  <si>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</si>
  <si>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</si>
  <si>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</si>
  <si>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</si>
  <si>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</si>
  <si>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</si>
  <si>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</si>
  <si>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</si>
  <si>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</si>
  <si>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</si>
  <si>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</si>
  <si>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</si>
  <si>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</si>
  <si>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</si>
  <si>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</si>
  <si>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</si>
  <si>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</si>
  <si>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</si>
  <si>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</si>
  <si>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</si>
  <si>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</si>
  <si>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</si>
  <si>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</si>
  <si>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</si>
  <si>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</si>
  <si>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</si>
  <si>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</si>
  <si>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</si>
  <si>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</si>
  <si>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</si>
  <si>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</si>
  <si>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</si>
  <si>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</si>
  <si>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</si>
  <si>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</si>
  <si>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</si>
  <si>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</si>
  <si>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</si>
  <si>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</si>
  <si>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</si>
  <si>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</si>
  <si>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</si>
  <si>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</si>
  <si>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</si>
  <si>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</si>
  <si>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</si>
  <si>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</si>
  <si>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</si>
  <si>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</si>
  <si>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</si>
  <si>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</si>
  <si>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</si>
  <si>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</si>
  <si>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</si>
  <si>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</si>
  <si>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</si>
  <si>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</si>
  <si>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</si>
  <si>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</si>
  <si>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</si>
  <si>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</si>
  <si>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</si>
  <si>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</si>
  <si>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</si>
  <si>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</si>
  <si>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</si>
  <si>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</si>
  <si>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</si>
  <si>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</si>
  <si>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</si>
  <si>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</si>
  <si>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</si>
  <si>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</si>
  <si>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</si>
  <si>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</si>
  <si>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</si>
  <si>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</si>
  <si>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</si>
  <si>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</si>
  <si>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</si>
  <si>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</si>
  <si>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</si>
  <si>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</si>
  <si>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</si>
  <si>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</si>
  <si>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</si>
  <si>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</si>
  <si>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</si>
  <si>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</si>
  <si>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</si>
  <si>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</si>
  <si>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</si>
  <si>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</si>
  <si>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</si>
  <si>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</si>
  <si>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</si>
  <si>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</si>
  <si>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</si>
  <si>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</si>
  <si>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</si>
  <si>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</si>
  <si>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</si>
  <si>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</si>
  <si>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</si>
  <si>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</si>
  <si>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</si>
  <si>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</si>
  <si>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</si>
  <si>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</si>
  <si>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</si>
  <si>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</si>
  <si>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</si>
  <si>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</si>
  <si>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</si>
  <si>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</si>
  <si>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</si>
  <si>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</si>
  <si>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</si>
  <si>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</si>
  <si>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</si>
  <si>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</si>
  <si>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</si>
  <si>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</si>
  <si>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</si>
  <si>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</si>
  <si>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</si>
  <si>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</si>
  <si>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</si>
  <si>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</si>
  <si>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</si>
  <si>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</si>
  <si>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</si>
  <si>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</si>
  <si>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</si>
  <si>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</si>
  <si>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</si>
  <si>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</si>
  <si>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</si>
  <si>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</si>
  <si>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</si>
  <si>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</si>
  <si>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</si>
  <si>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</si>
  <si>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</si>
  <si>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</si>
  <si>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</si>
  <si>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</si>
  <si>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</si>
  <si>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</si>
  <si>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</si>
  <si>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</si>
  <si>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</si>
  <si>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</si>
  <si>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</si>
  <si>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</si>
  <si>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</si>
  <si>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</si>
  <si>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</si>
  <si>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</si>
  <si>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</si>
  <si>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</si>
  <si>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</si>
  <si>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</si>
  <si>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</si>
  <si>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</si>
  <si>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</si>
  <si>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</si>
  <si>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</si>
  <si>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</si>
  <si>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</si>
  <si>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</si>
  <si>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</si>
  <si>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</si>
  <si>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</si>
  <si>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</si>
  <si>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</si>
  <si>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</si>
  <si>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</si>
  <si>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</si>
  <si>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</si>
  <si>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</si>
  <si>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</si>
  <si>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</si>
  <si>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</si>
  <si>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</si>
  <si>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</si>
  <si>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</si>
  <si>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</si>
  <si>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</si>
  <si>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</si>
  <si>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</si>
  <si>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</si>
  <si>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</si>
  <si>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</si>
  <si>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</si>
  <si>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</si>
  <si>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</si>
  <si>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</si>
  <si>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</si>
  <si>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</si>
  <si>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</si>
  <si>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</si>
  <si>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</si>
  <si>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</si>
  <si>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</si>
  <si>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</si>
  <si>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</si>
  <si>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</si>
  <si>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</si>
  <si>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</si>
  <si>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</si>
  <si>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</si>
  <si>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</si>
  <si>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</si>
  <si>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</si>
  <si>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</si>
  <si>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</si>
  <si>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</si>
  <si>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</si>
  <si>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</si>
  <si>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</si>
  <si>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</si>
  <si>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</si>
  <si>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</si>
  <si>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</si>
  <si>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</si>
  <si>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</si>
  <si>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</si>
  <si>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</si>
  <si>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</si>
  <si>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</si>
  <si>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</si>
  <si>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</si>
  <si>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</si>
  <si>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</si>
  <si>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</si>
  <si>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</si>
  <si>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</si>
  <si>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</si>
  <si>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</si>
  <si>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</si>
  <si>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</si>
  <si>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</si>
  <si>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</si>
  <si>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</si>
  <si>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</si>
  <si>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</si>
  <si>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</si>
  <si>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</si>
  <si>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</si>
  <si>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</si>
  <si>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</si>
  <si>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</si>
  <si>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</si>
  <si>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</si>
  <si>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</si>
  <si>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</si>
  <si>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</si>
  <si>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</si>
  <si>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</si>
  <si>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</si>
  <si>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</si>
  <si>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</si>
  <si>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</si>
  <si>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</si>
  <si>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</si>
  <si>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</si>
  <si>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</si>
  <si>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</si>
  <si>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</si>
  <si>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</si>
  <si>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</si>
  <si>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</si>
  <si>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</si>
  <si>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</si>
  <si>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</si>
  <si>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</si>
  <si>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</si>
  <si>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</si>
  <si>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</si>
  <si>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</si>
  <si>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</si>
  <si>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</si>
  <si>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</si>
  <si>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</si>
  <si>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</si>
  <si>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</si>
  <si>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</si>
  <si>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</si>
  <si>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</si>
  <si>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</si>
  <si>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</si>
  <si>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</si>
  <si>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</si>
  <si>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</si>
  <si>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</si>
  <si>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</si>
  <si>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</si>
  <si>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</si>
  <si>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</si>
  <si>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</si>
  <si>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</si>
  <si>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</si>
  <si>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</si>
  <si>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</si>
  <si>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</si>
  <si>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</si>
  <si>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</si>
  <si>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</si>
  <si>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</si>
  <si>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</si>
  <si>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</si>
  <si>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</si>
  <si>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</si>
  <si>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</si>
  <si>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</si>
  <si>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</si>
  <si>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</si>
  <si>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</si>
  <si>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</si>
  <si>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</si>
  <si>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</si>
  <si>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</si>
  <si>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</si>
  <si>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</si>
  <si>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</si>
  <si>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</si>
  <si>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</si>
  <si>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</si>
  <si>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</si>
  <si>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</si>
  <si>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</si>
  <si>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</si>
  <si>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</si>
  <si>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</si>
  <si>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</si>
  <si>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</si>
  <si>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</si>
  <si>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</si>
  <si>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</si>
  <si>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</si>
  <si>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</si>
  <si>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</si>
  <si>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</si>
  <si>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</si>
  <si>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</si>
  <si>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</si>
  <si>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</si>
  <si>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</si>
  <si>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</si>
  <si>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</si>
  <si>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</si>
  <si>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</si>
  <si>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</si>
  <si>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</si>
  <si>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</si>
  <si>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</si>
  <si>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</si>
  <si>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</si>
  <si>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</si>
  <si>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</si>
  <si>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</si>
  <si>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</si>
  <si>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</si>
  <si>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</si>
  <si>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</si>
  <si>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</si>
  <si>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</si>
  <si>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</si>
  <si>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</si>
  <si>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</si>
  <si>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</si>
  <si>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</si>
  <si>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</si>
  <si>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</si>
  <si>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</si>
  <si>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</si>
  <si>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</si>
  <si>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</si>
  <si>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</si>
  <si>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</si>
  <si>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</si>
  <si>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</si>
  <si>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</si>
  <si>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</si>
  <si>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</si>
  <si>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</si>
  <si>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</si>
  <si>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</si>
  <si>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</si>
  <si>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</si>
  <si>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</si>
  <si>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</si>
  <si>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</si>
  <si>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</si>
  <si>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</si>
  <si>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</si>
  <si>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</si>
  <si>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</si>
  <si>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</si>
  <si>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</si>
  <si>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</si>
  <si>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</si>
  <si>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</si>
  <si>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</si>
  <si>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</si>
  <si>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</si>
  <si>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</si>
  <si>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</si>
  <si>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</si>
  <si>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</si>
  <si>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</si>
  <si>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</si>
  <si>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</si>
  <si>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</si>
  <si>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</si>
  <si>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</si>
  <si>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</si>
  <si>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</si>
  <si>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</si>
  <si>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</si>
  <si>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</si>
  <si>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</si>
  <si>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</si>
  <si>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</si>
  <si>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</si>
  <si>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</si>
  <si>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</si>
  <si>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</si>
  <si>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</si>
  <si>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</si>
  <si>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</si>
  <si>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</si>
  <si>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</si>
  <si>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</si>
  <si>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</si>
  <si>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</si>
  <si>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</si>
  <si>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</si>
  <si>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</si>
  <si>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</si>
  <si>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</si>
  <si>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</si>
  <si>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</si>
  <si>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</si>
  <si>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</si>
  <si>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</si>
  <si>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</si>
  <si>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</si>
  <si>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</si>
  <si>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</si>
  <si>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</si>
  <si>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</si>
  <si>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</si>
  <si>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</si>
  <si>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</si>
  <si>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</si>
  <si>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</si>
  <si>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</si>
  <si>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</si>
  <si>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</si>
  <si>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</si>
  <si>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</si>
  <si>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</si>
  <si>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</si>
  <si>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</si>
  <si>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</si>
  <si>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</si>
  <si>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</si>
  <si>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</si>
  <si>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</si>
  <si>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</si>
  <si>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</si>
  <si>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</si>
  <si>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</si>
  <si>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</si>
  <si>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</si>
  <si>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</si>
  <si>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</si>
  <si>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</si>
  <si>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</si>
  <si>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</si>
  <si>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</si>
  <si>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</si>
  <si>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</si>
  <si>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</si>
  <si>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</si>
  <si>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</si>
  <si>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</si>
  <si>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</si>
  <si>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</si>
  <si>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</si>
  <si>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</si>
  <si>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</si>
  <si>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</si>
  <si>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</si>
  <si>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</si>
  <si>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</si>
  <si>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</si>
  <si>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</si>
  <si>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</si>
  <si>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</si>
  <si>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</si>
  <si>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</si>
  <si>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</si>
  <si>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</si>
  <si>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</si>
  <si>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</si>
  <si>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</si>
  <si>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</si>
  <si>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</si>
  <si>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</si>
  <si>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</si>
  <si>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</si>
  <si>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</si>
  <si>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</si>
  <si>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</si>
  <si>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</si>
  <si>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</si>
  <si>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</si>
  <si>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</si>
  <si>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</si>
  <si>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</si>
  <si>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</si>
  <si>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</si>
  <si>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</si>
  <si>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</si>
  <si>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</si>
  <si>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</si>
  <si>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</si>
  <si>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</si>
  <si>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</si>
  <si>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</si>
  <si>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</si>
  <si>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</si>
  <si>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</si>
  <si>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</si>
  <si>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</si>
  <si>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</si>
  <si>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</si>
  <si>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</si>
  <si>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</si>
  <si>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</si>
  <si>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</si>
  <si>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</si>
  <si>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</si>
  <si>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</si>
  <si>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</si>
  <si>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</si>
  <si>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</si>
  <si>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</si>
  <si>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</si>
  <si>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</si>
  <si>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</si>
  <si>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</si>
  <si>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</si>
  <si>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</si>
  <si>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</si>
  <si>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</si>
  <si>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</si>
  <si>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</si>
  <si>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</si>
  <si>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</si>
  <si>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</si>
  <si>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</si>
  <si>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</si>
  <si>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</si>
  <si>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</si>
  <si>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</si>
  <si>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</si>
  <si>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</si>
  <si>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</si>
  <si>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</si>
  <si>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</si>
  <si>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</si>
  <si>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</si>
  <si>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</si>
  <si>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</si>
  <si>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</si>
  <si>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</si>
  <si>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</si>
  <si>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</si>
  <si>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</si>
  <si>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</si>
  <si>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</si>
  <si>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</si>
  <si>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</si>
  <si>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</si>
  <si>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</si>
  <si>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</si>
  <si>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</si>
  <si>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</si>
  <si>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</si>
  <si>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</si>
  <si>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</si>
  <si>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</si>
  <si>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</si>
  <si>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</si>
  <si>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</si>
  <si>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</si>
  <si>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</si>
  <si>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</si>
  <si>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</si>
  <si>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</si>
  <si>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</si>
  <si>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</si>
  <si>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</si>
  <si>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</si>
  <si>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</si>
  <si>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</si>
  <si>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</si>
  <si>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</si>
  <si>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</si>
  <si>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</si>
  <si>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</si>
  <si>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</si>
  <si>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</si>
  <si>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</si>
  <si>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</si>
  <si>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</si>
  <si>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</si>
  <si>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</si>
  <si>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</si>
  <si>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</si>
  <si>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</si>
  <si>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</si>
  <si>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</si>
  <si>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</si>
  <si>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</si>
  <si>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</si>
  <si>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</si>
  <si>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</si>
  <si>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</si>
  <si>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</si>
  <si>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</si>
  <si>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</si>
  <si>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</si>
  <si>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</si>
  <si>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</si>
  <si>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</si>
  <si>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</si>
  <si>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</si>
  <si>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</si>
  <si>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</si>
  <si>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</si>
  <si>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</si>
  <si>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</si>
  <si>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</si>
  <si>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</si>
  <si>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</si>
  <si>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</si>
  <si>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</si>
  <si>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</si>
  <si>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</si>
  <si>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</si>
  <si>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</si>
  <si>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</si>
  <si>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</si>
  <si>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</si>
  <si>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</si>
  <si>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</si>
  <si>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</si>
  <si>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</si>
  <si>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</si>
  <si>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</si>
  <si>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</si>
  <si>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</si>
  <si>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</si>
  <si>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</si>
  <si>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</si>
  <si>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</si>
  <si>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</si>
  <si>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</si>
  <si>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</si>
  <si>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</si>
  <si>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</si>
  <si>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</si>
  <si>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</si>
  <si>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</si>
  <si>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</si>
  <si>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</si>
  <si>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</si>
  <si>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</si>
  <si>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</si>
  <si>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</si>
  <si>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</si>
  <si>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</si>
  <si>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</si>
  <si>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</si>
  <si>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</si>
  <si>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</si>
  <si>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</si>
  <si>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</si>
  <si>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</si>
  <si>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</si>
  <si>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</si>
  <si>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</si>
  <si>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</si>
  <si>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</si>
  <si>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</si>
  <si>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</si>
  <si>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</si>
  <si>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</si>
  <si>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</si>
  <si>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</si>
  <si>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</si>
  <si>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</si>
  <si>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</si>
  <si>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</si>
  <si>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</si>
  <si>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</si>
  <si>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</si>
  <si>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</si>
  <si>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</si>
  <si>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</si>
  <si>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</si>
  <si>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</si>
  <si>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</si>
  <si>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</si>
  <si>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</si>
  <si>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</si>
  <si>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</si>
  <si>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</si>
  <si>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</si>
  <si>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</si>
  <si>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</si>
  <si>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</si>
  <si>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</si>
  <si>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</si>
  <si>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</si>
  <si>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</si>
  <si>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</si>
  <si>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</si>
  <si>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</si>
  <si>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</si>
  <si>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</si>
  <si>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</si>
  <si>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</si>
  <si>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</si>
  <si>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</si>
  <si>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</si>
  <si>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</si>
  <si>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</si>
  <si>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</si>
  <si>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</si>
  <si>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</si>
  <si>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</si>
  <si>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</si>
  <si>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</si>
  <si>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</si>
  <si>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</si>
  <si>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</si>
  <si>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</si>
  <si>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</si>
  <si>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</si>
  <si>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</si>
  <si>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</si>
  <si>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</si>
  <si>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</si>
  <si>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</si>
  <si>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</si>
  <si>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</si>
  <si>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</si>
  <si>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</si>
  <si>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</si>
  <si>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</si>
  <si>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</si>
  <si>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</si>
  <si>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</si>
  <si>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</si>
  <si>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</si>
  <si>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</si>
  <si>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</si>
  <si>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</si>
  <si>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</si>
  <si>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</si>
  <si>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</si>
  <si>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</si>
  <si>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</si>
  <si>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</si>
  <si>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</si>
  <si>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</si>
  <si>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</si>
  <si>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</si>
  <si>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</si>
  <si>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</si>
  <si>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</si>
  <si>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</si>
  <si>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</si>
  <si>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</si>
  <si>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930-938</t>
  </si>
  <si>
    <t>980-1000</t>
  </si>
  <si>
    <t>Profit of Rs.1/-</t>
  </si>
  <si>
    <t>GRAVITON RESEARCH CAPITAL LLP</t>
  </si>
  <si>
    <t>XTX MARKETS LLP</t>
  </si>
  <si>
    <t>120-130</t>
  </si>
  <si>
    <t>2400-2420</t>
  </si>
  <si>
    <t>ADVIKCA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</si>
  <si>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</si>
  <si>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</si>
  <si>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</si>
  <si>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</si>
  <si>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</si>
  <si>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</si>
  <si>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</si>
  <si>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</si>
  <si>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</si>
  <si>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</si>
  <si>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</si>
  <si>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</si>
  <si>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</si>
  <si>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</si>
  <si>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</si>
  <si>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</si>
  <si>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</si>
  <si>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</si>
  <si>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</si>
  <si>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ADROIT FINANCIAL SERVICES PVT LTD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</si>
  <si>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</si>
  <si>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</si>
  <si>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</si>
  <si>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</si>
  <si>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</si>
  <si>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</si>
  <si>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</si>
  <si>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</si>
  <si>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</si>
  <si>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</si>
  <si>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</si>
  <si>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</si>
  <si>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</si>
  <si>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</si>
  <si>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</si>
  <si>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</si>
  <si>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</si>
  <si>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</si>
  <si>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SUPRBPA</t>
  </si>
  <si>
    <t>MCDHOLDING</t>
  </si>
  <si>
    <t>McDowell Holdings Limited</t>
  </si>
  <si>
    <t>RECOVERY OFFICER I DRT II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</si>
  <si>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</si>
  <si>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</si>
  <si>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</si>
  <si>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</si>
  <si>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</si>
  <si>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</si>
  <si>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</si>
  <si>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</si>
  <si>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171-172</t>
  </si>
  <si>
    <t>NIFTY 17500 CE 30-SEP</t>
  </si>
  <si>
    <t>125-130</t>
  </si>
  <si>
    <t>Loss of Rs.185/-</t>
  </si>
  <si>
    <t>DEEP</t>
  </si>
  <si>
    <t>MCLEODRUSS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</si>
  <si>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</si>
  <si>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</si>
  <si>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</si>
  <si>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</si>
  <si>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</si>
  <si>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</si>
  <si>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</si>
  <si>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14-16</t>
  </si>
  <si>
    <t>25-30</t>
  </si>
  <si>
    <t>HDFCAMC SEP FUT</t>
  </si>
  <si>
    <t>3185-3195</t>
  </si>
  <si>
    <t>3300-3330</t>
  </si>
  <si>
    <t>SIEMENS SEP FUT</t>
  </si>
  <si>
    <t>2250-2253</t>
  </si>
  <si>
    <t>2320-2340</t>
  </si>
  <si>
    <t xml:space="preserve">TATACHEM SEP FUT </t>
  </si>
  <si>
    <t>INFY 1760 CE SEP</t>
  </si>
  <si>
    <t>Loss of Rs.7.50/-</t>
  </si>
  <si>
    <t>NNM SECURITIES PVT LTD</t>
  </si>
  <si>
    <t>INTELSOFT</t>
  </si>
  <si>
    <t>CRA INFOTECH PRIVATE LIMITED</t>
  </si>
  <si>
    <t>MAYUKH</t>
  </si>
  <si>
    <t>LILABEN DASHARATHBHAI PATEL</t>
  </si>
  <si>
    <t>NAVODAYENT</t>
  </si>
  <si>
    <t>RCL</t>
  </si>
  <si>
    <t>ABHISHEK CHOUDHARY</t>
  </si>
  <si>
    <t>DIVYAKANDA</t>
  </si>
  <si>
    <t>SWARUPGUCHHAIT</t>
  </si>
  <si>
    <t>ALPHAGEO</t>
  </si>
  <si>
    <t>Alphageo (India) Limited</t>
  </si>
  <si>
    <t>Delta Corp Limited</t>
  </si>
  <si>
    <t>QE SECURITIES</t>
  </si>
  <si>
    <t>DSML</t>
  </si>
  <si>
    <t>Debock Sale Marketing Ltd</t>
  </si>
  <si>
    <t>GRETEX</t>
  </si>
  <si>
    <t>Gretex Industries Ltd.</t>
  </si>
  <si>
    <t>SHIV PARVATI LEASING LTD</t>
  </si>
  <si>
    <t>LIBERTSHOE</t>
  </si>
  <si>
    <t>Liberty Shoes Ltd</t>
  </si>
  <si>
    <t>REXPIPES</t>
  </si>
  <si>
    <t>Rex Pipes And Cables Ltd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</si>
  <si>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</si>
  <si>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</si>
  <si>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</si>
  <si>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</si>
  <si>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</si>
  <si>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</si>
  <si>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</si>
  <si>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>3846-3850</t>
  </si>
  <si>
    <t xml:space="preserve">RELIANCE 2400 PE SEP </t>
  </si>
  <si>
    <t>44-46</t>
  </si>
  <si>
    <t>70-75</t>
  </si>
  <si>
    <t>53-57</t>
  </si>
  <si>
    <t>Loss of Rs.14/-</t>
  </si>
  <si>
    <t>Loss of Rs.16.5/-</t>
  </si>
  <si>
    <t>Loss of Rs.13/-</t>
  </si>
  <si>
    <t>AASHKA</t>
  </si>
  <si>
    <t>DEVAL ROHITKUMAR SHAH HUF</t>
  </si>
  <si>
    <t>DEVAL ROHITBHAI SHAH</t>
  </si>
  <si>
    <t>RASHMIKANT AMRATLAL THAKKAR</t>
  </si>
  <si>
    <t>SHWETA SINGH</t>
  </si>
  <si>
    <t>BALRAMCHIN*</t>
  </si>
  <si>
    <t>GOLDMAN SACHS FUNDS - GOLDMAN SACHS INDIA EQUITY PORTFOLIO</t>
  </si>
  <si>
    <t>GOLDMAN SACHS ASSET MANAGEMENT LLC A/C GOLDMAN SACHS INDIA FUND LIMITED</t>
  </si>
  <si>
    <t>BITL</t>
  </si>
  <si>
    <t>AMEENMOHAMMAD</t>
  </si>
  <si>
    <t>BPCAP</t>
  </si>
  <si>
    <t>RAJENDRA NANIWADEKAR</t>
  </si>
  <si>
    <t>BAKULESH OMPRAKASH AGARWAL</t>
  </si>
  <si>
    <t>GGENG</t>
  </si>
  <si>
    <t>RAMESH SAWALRAM SARAOGI</t>
  </si>
  <si>
    <t>OLGA TRADING PRIVATE LIMITED</t>
  </si>
  <si>
    <t>GIANLIFE</t>
  </si>
  <si>
    <t>RAJASTHAN GLOBAL SECURITIES PRIVATE LIMITED</t>
  </si>
  <si>
    <t>NC INFRASOLUTION PRIVATE LIMITED</t>
  </si>
  <si>
    <t>VIVEK KUMAR BHAUKA</t>
  </si>
  <si>
    <t>NEIGHBOURHOOD INVESTMENT PRIVATE LIMITED</t>
  </si>
  <si>
    <t>ABHYANT CONSTRUCTION PRIVATE LIMITED</t>
  </si>
  <si>
    <t>LELAVOIR</t>
  </si>
  <si>
    <t>N RAMESH BABU HUF</t>
  </si>
  <si>
    <t>MAHLIFE</t>
  </si>
  <si>
    <t>RAJNI KATHURIA</t>
  </si>
  <si>
    <t>MINAXI</t>
  </si>
  <si>
    <t>MUKESHBHAI PURSHOTTAMDAS PATEL</t>
  </si>
  <si>
    <t>OZONEWORLD</t>
  </si>
  <si>
    <t>VIRALKUMAR RASIKBHAI PATEL</t>
  </si>
  <si>
    <t>NAVEEN GUPTA</t>
  </si>
  <si>
    <t>SAURBH SINGH</t>
  </si>
  <si>
    <t>ASHIRBAD VYAPAAR PRIVATE LIMITED</t>
  </si>
  <si>
    <t>SUSHMA CHOUDHARY</t>
  </si>
  <si>
    <t>KARAN PAL SINGH</t>
  </si>
  <si>
    <t>SHYMINV</t>
  </si>
  <si>
    <t>MANOJ JAIN HUF</t>
  </si>
  <si>
    <t>SINDHUTRAD</t>
  </si>
  <si>
    <t>VIKAS LIFECARE LIMITED</t>
  </si>
  <si>
    <t>MANAK VANIJYA PRIVATE LIMITED</t>
  </si>
  <si>
    <t>MADHUSUDAN RAO POLINENI</t>
  </si>
  <si>
    <t>TIMESGREEN</t>
  </si>
  <si>
    <t>SWAPNIL JAIN</t>
  </si>
  <si>
    <t>ARYAMAN BROKING LIMITED</t>
  </si>
  <si>
    <t>Can Fin Homes Ltd</t>
  </si>
  <si>
    <t>SURJECTIVE RESEARCH CAPITAL LLP</t>
  </si>
  <si>
    <t>SIDDAPPA VEERAPPA HAGARAGI</t>
  </si>
  <si>
    <t>Vodafone Idea Limited</t>
  </si>
  <si>
    <t>SHARE INDIA SECURITIES LIMITED</t>
  </si>
  <si>
    <t>JISLDVREQS</t>
  </si>
  <si>
    <t>Jain DVR Equity Shares</t>
  </si>
  <si>
    <t>SHILPA PORINJU VELIYATH</t>
  </si>
  <si>
    <t>TRILOCHAN KUMAR GUPTA</t>
  </si>
  <si>
    <t>Mcleod Russel India Limit</t>
  </si>
  <si>
    <t>MANSI SHARES &amp; STOCK ADVISORS PVT LTD</t>
  </si>
  <si>
    <t>MOKSH</t>
  </si>
  <si>
    <t>Moksh Ornaments Limited</t>
  </si>
  <si>
    <t>ANUPAM NARAIN GUPTA</t>
  </si>
  <si>
    <t>NGIL</t>
  </si>
  <si>
    <t>Nakoda Group of Ind. Ltd</t>
  </si>
  <si>
    <t>SHRI BEERESHWAR SOUHARD CREDIT SAHAKARI LTD</t>
  </si>
  <si>
    <t>OLECTRA</t>
  </si>
  <si>
    <t>Olectra Greentech Limited</t>
  </si>
  <si>
    <t>NOMURA INDIA INVESTMENT FUND MOTHER FUND - THE MTBJ AC NOMURA INDIA INVES FD</t>
  </si>
  <si>
    <t>SHREEPUSHK</t>
  </si>
  <si>
    <t>Shre Push Chem &amp; Fert Ltd</t>
  </si>
  <si>
    <t>STOVEKRAFT</t>
  </si>
  <si>
    <t>Stove Kraft Limited</t>
  </si>
  <si>
    <t>HSBC GLOBAL INVESTMENT FUNDS - ASIA EX JAPAN EQUITY SMALLER COMPANIES</t>
  </si>
  <si>
    <t>VCL</t>
  </si>
  <si>
    <t>Vaxtex Cotfab Limited</t>
  </si>
  <si>
    <t>URMILA SHASTRI</t>
  </si>
  <si>
    <t>VIKASECO</t>
  </si>
  <si>
    <t>Vikas EcoTech Limited</t>
  </si>
  <si>
    <t>VANEET AGGARWAL</t>
  </si>
  <si>
    <t>ZENTEC</t>
  </si>
  <si>
    <t>Zen Technologies Limited</t>
  </si>
  <si>
    <t>STOCK VERTEX VENTURES</t>
  </si>
  <si>
    <t>IT INDIABULL PRIVATE LIMITED</t>
  </si>
  <si>
    <t>JAWANMAL MOOLCHAND SHAH</t>
  </si>
  <si>
    <t>GOLDSTONE POWER PRIVATE LIMITED</t>
  </si>
  <si>
    <t>SEQUOIA CAPITAL INDIA GROWTH INVESTMENT HOLDINGS I</t>
  </si>
  <si>
    <t>TEMBO</t>
  </si>
  <si>
    <t>Tembo Global Ind Ltd</t>
  </si>
  <si>
    <t>SWAPNIL PAWAN JAIN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</si>
</sst>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C2D69B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10" fontId="36" fillId="16" borderId="22" xfId="0" applyNumberFormat="1" applyFont="1" applyFill="1" applyBorder="1" applyAlignment="1">
      <alignment horizontal="center" vertical="center" wrapText="1"/>
    </xf>
    <xf numFmtId="0" fontId="37" fillId="16" borderId="22" xfId="0" applyFont="1" applyFill="1" applyBorder="1" applyAlignment="1">
      <alignment horizontal="center" vertical="center"/>
    </xf>
    <xf numFmtId="16" fontId="36" fillId="16" borderId="22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8" fontId="1" fillId="23" borderId="1" xfId="0" applyNumberFormat="1" applyFont="1" applyFill="1" applyBorder="1" applyAlignment="1">
      <alignment horizontal="center" vertical="center" wrapText="1"/>
    </xf>
    <xf numFmtId="0" fontId="1" fillId="23" borderId="1" xfId="0" applyFont="1" applyFill="1" applyBorder="1"/>
    <xf numFmtId="0" fontId="1" fillId="23" borderId="1" xfId="0" applyFont="1" applyFill="1" applyBorder="1" applyAlignment="1">
      <alignment horizontal="center"/>
    </xf>
    <xf numFmtId="2" fontId="1" fillId="23" borderId="1" xfId="0" applyNumberFormat="1" applyFont="1" applyFill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2" fontId="1" fillId="23" borderId="1" xfId="0" applyNumberFormat="1" applyFont="1" applyFill="1" applyBorder="1" applyAlignment="1">
      <alignment horizontal="center" vertical="center" wrapText="1"/>
    </xf>
    <xf numFmtId="9" fontId="1" fillId="23" borderId="1" xfId="0" applyNumberFormat="1" applyFont="1" applyFill="1" applyBorder="1" applyAlignment="1">
      <alignment horizontal="center"/>
    </xf>
    <xf numFmtId="1" fontId="35" fillId="24" borderId="24" xfId="0" applyNumberFormat="1" applyFont="1" applyFill="1" applyBorder="1" applyAlignment="1">
      <alignment horizontal="center" vertical="center"/>
    </xf>
    <xf numFmtId="165" fontId="35" fillId="24" borderId="24" xfId="0" applyNumberFormat="1" applyFont="1" applyFill="1" applyBorder="1" applyAlignment="1">
      <alignment horizontal="center" vertical="center"/>
    </xf>
    <xf numFmtId="166" fontId="35" fillId="24" borderId="24" xfId="0" applyNumberFormat="1" applyFont="1" applyFill="1" applyBorder="1" applyAlignment="1">
      <alignment horizontal="center" vertical="center"/>
    </xf>
    <xf numFmtId="0" fontId="43" fillId="25" borderId="24" xfId="0" applyFont="1" applyFill="1" applyBorder="1" applyAlignment="1"/>
    <xf numFmtId="0" fontId="35" fillId="24" borderId="24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2" fontId="36" fillId="26" borderId="1" xfId="0" applyNumberFormat="1" applyFont="1" applyFill="1" applyBorder="1" applyAlignment="1">
      <alignment horizontal="center" vertical="center"/>
    </xf>
    <xf numFmtId="10" fontId="36" fillId="26" borderId="1" xfId="0" applyNumberFormat="1" applyFont="1" applyFill="1" applyBorder="1" applyAlignment="1">
      <alignment horizontal="center" vertical="center" wrapText="1"/>
    </xf>
    <xf numFmtId="16" fontId="37" fillId="26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1" t="s">
        <v>16</v>
      </c>
      <c r="B9" s="443" t="s">
        <v>17</v>
      </c>
      <c r="C9" s="443" t="s">
        <v>18</v>
      </c>
      <c r="D9" s="443" t="s">
        <v>19</v>
      </c>
      <c r="E9" s="26" t="s">
        <v>20</v>
      </c>
      <c r="F9" s="26" t="s">
        <v>21</v>
      </c>
      <c r="G9" s="438" t="s">
        <v>22</v>
      </c>
      <c r="H9" s="439"/>
      <c r="I9" s="440"/>
      <c r="J9" s="438" t="s">
        <v>23</v>
      </c>
      <c r="K9" s="439"/>
      <c r="L9" s="440"/>
      <c r="M9" s="26"/>
      <c r="N9" s="27"/>
      <c r="O9" s="27"/>
      <c r="P9" s="27"/>
    </row>
    <row r="10" spans="1:16" ht="59.25" customHeight="1">
      <c r="A10" s="442"/>
      <c r="B10" s="444"/>
      <c r="C10" s="444"/>
      <c r="D10" s="44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36585.949999999997</v>
      </c>
      <c r="F11" s="35">
        <v>36558.549999999996</v>
      </c>
      <c r="G11" s="36">
        <v>36278.599999999991</v>
      </c>
      <c r="H11" s="36">
        <v>35971.249999999993</v>
      </c>
      <c r="I11" s="36">
        <v>35691.299999999988</v>
      </c>
      <c r="J11" s="36">
        <v>36865.899999999994</v>
      </c>
      <c r="K11" s="36">
        <v>37145.849999999991</v>
      </c>
      <c r="L11" s="36">
        <v>37453.199999999997</v>
      </c>
      <c r="M11" s="37">
        <v>36838.5</v>
      </c>
      <c r="N11" s="37">
        <v>36251.199999999997</v>
      </c>
      <c r="O11" s="38">
        <v>1919075</v>
      </c>
      <c r="P11" s="39">
        <v>-9.5128075159430878E-2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17375.8</v>
      </c>
      <c r="F12" s="40">
        <v>17375.25</v>
      </c>
      <c r="G12" s="41">
        <v>17300.55</v>
      </c>
      <c r="H12" s="41">
        <v>17225.3</v>
      </c>
      <c r="I12" s="41">
        <v>17150.599999999999</v>
      </c>
      <c r="J12" s="41">
        <v>17450.5</v>
      </c>
      <c r="K12" s="41">
        <v>17525.199999999997</v>
      </c>
      <c r="L12" s="41">
        <v>17600.45</v>
      </c>
      <c r="M12" s="31">
        <v>17449.95</v>
      </c>
      <c r="N12" s="31">
        <v>17300</v>
      </c>
      <c r="O12" s="42">
        <v>16168050</v>
      </c>
      <c r="P12" s="43">
        <v>-4.2658555358749176E-4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18106.900000000001</v>
      </c>
      <c r="F13" s="40">
        <v>18100.183333333334</v>
      </c>
      <c r="G13" s="41">
        <v>17946.416666666668</v>
      </c>
      <c r="H13" s="41">
        <v>17785.933333333334</v>
      </c>
      <c r="I13" s="41">
        <v>17632.166666666668</v>
      </c>
      <c r="J13" s="41">
        <v>18260.666666666668</v>
      </c>
      <c r="K13" s="41">
        <v>18414.433333333331</v>
      </c>
      <c r="L13" s="41">
        <v>18574.916666666668</v>
      </c>
      <c r="M13" s="31">
        <v>18253.95</v>
      </c>
      <c r="N13" s="31">
        <v>17939.7</v>
      </c>
      <c r="O13" s="42">
        <v>3440</v>
      </c>
      <c r="P13" s="43">
        <v>7.4999999999999997E-2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905.05</v>
      </c>
      <c r="F14" s="40">
        <v>907.68333333333339</v>
      </c>
      <c r="G14" s="41">
        <v>899.86666666666679</v>
      </c>
      <c r="H14" s="41">
        <v>894.68333333333339</v>
      </c>
      <c r="I14" s="41">
        <v>886.86666666666679</v>
      </c>
      <c r="J14" s="41">
        <v>912.86666666666679</v>
      </c>
      <c r="K14" s="41">
        <v>920.68333333333339</v>
      </c>
      <c r="L14" s="41">
        <v>925.86666666666679</v>
      </c>
      <c r="M14" s="31">
        <v>915.5</v>
      </c>
      <c r="N14" s="31">
        <v>902.5</v>
      </c>
      <c r="O14" s="42">
        <v>4091050</v>
      </c>
      <c r="P14" s="43">
        <v>1.1984861227922625E-2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216.35</v>
      </c>
      <c r="F15" s="40">
        <v>216.14999999999998</v>
      </c>
      <c r="G15" s="41">
        <v>213.84999999999997</v>
      </c>
      <c r="H15" s="41">
        <v>211.35</v>
      </c>
      <c r="I15" s="41">
        <v>209.04999999999998</v>
      </c>
      <c r="J15" s="41">
        <v>218.64999999999995</v>
      </c>
      <c r="K15" s="41">
        <v>220.94999999999996</v>
      </c>
      <c r="L15" s="41">
        <v>223.44999999999993</v>
      </c>
      <c r="M15" s="31">
        <v>218.45</v>
      </c>
      <c r="N15" s="31">
        <v>213.65</v>
      </c>
      <c r="O15" s="42">
        <v>10335000</v>
      </c>
      <c r="P15" s="43">
        <v>1.0935910478128179E-2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2488.5</v>
      </c>
      <c r="F16" s="40">
        <v>2481.3166666666671</v>
      </c>
      <c r="G16" s="41">
        <v>2460.0333333333342</v>
      </c>
      <c r="H16" s="41">
        <v>2431.5666666666671</v>
      </c>
      <c r="I16" s="41">
        <v>2410.2833333333342</v>
      </c>
      <c r="J16" s="41">
        <v>2509.7833333333342</v>
      </c>
      <c r="K16" s="41">
        <v>2531.0666666666671</v>
      </c>
      <c r="L16" s="41">
        <v>2559.5333333333342</v>
      </c>
      <c r="M16" s="31">
        <v>2502.6</v>
      </c>
      <c r="N16" s="31">
        <v>2452.85</v>
      </c>
      <c r="O16" s="42">
        <v>2720500</v>
      </c>
      <c r="P16" s="43">
        <v>1.1039558417663294E-3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1564.4</v>
      </c>
      <c r="F17" s="40">
        <v>1574.4666666666665</v>
      </c>
      <c r="G17" s="41">
        <v>1549.9333333333329</v>
      </c>
      <c r="H17" s="41">
        <v>1535.4666666666665</v>
      </c>
      <c r="I17" s="41">
        <v>1510.9333333333329</v>
      </c>
      <c r="J17" s="41">
        <v>1588.9333333333329</v>
      </c>
      <c r="K17" s="41">
        <v>1613.4666666666662</v>
      </c>
      <c r="L17" s="41">
        <v>1627.9333333333329</v>
      </c>
      <c r="M17" s="31">
        <v>1599</v>
      </c>
      <c r="N17" s="31">
        <v>1560</v>
      </c>
      <c r="O17" s="42">
        <v>16212000</v>
      </c>
      <c r="P17" s="43">
        <v>8.5225505443234841E-3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747.45</v>
      </c>
      <c r="F18" s="40">
        <v>749.31666666666661</v>
      </c>
      <c r="G18" s="41">
        <v>741.63333333333321</v>
      </c>
      <c r="H18" s="41">
        <v>735.81666666666661</v>
      </c>
      <c r="I18" s="41">
        <v>728.13333333333321</v>
      </c>
      <c r="J18" s="41">
        <v>755.13333333333321</v>
      </c>
      <c r="K18" s="41">
        <v>762.81666666666661</v>
      </c>
      <c r="L18" s="41">
        <v>768.63333333333321</v>
      </c>
      <c r="M18" s="31">
        <v>757</v>
      </c>
      <c r="N18" s="31">
        <v>743.5</v>
      </c>
      <c r="O18" s="42">
        <v>87525000</v>
      </c>
      <c r="P18" s="43">
        <v>-3.0327623766605444E-3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3805.3</v>
      </c>
      <c r="F19" s="40">
        <v>3823.3333333333335</v>
      </c>
      <c r="G19" s="41">
        <v>3777.666666666667</v>
      </c>
      <c r="H19" s="41">
        <v>3750.0333333333333</v>
      </c>
      <c r="I19" s="41">
        <v>3704.3666666666668</v>
      </c>
      <c r="J19" s="41">
        <v>3850.9666666666672</v>
      </c>
      <c r="K19" s="41">
        <v>3896.6333333333341</v>
      </c>
      <c r="L19" s="41">
        <v>3924.2666666666673</v>
      </c>
      <c r="M19" s="31">
        <v>3869</v>
      </c>
      <c r="N19" s="31">
        <v>3795.7</v>
      </c>
      <c r="O19" s="42">
        <v>348600</v>
      </c>
      <c r="P19" s="43">
        <v>-2.734375E-2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720.5</v>
      </c>
      <c r="F20" s="40">
        <v>718.86666666666667</v>
      </c>
      <c r="G20" s="41">
        <v>715.43333333333339</v>
      </c>
      <c r="H20" s="41">
        <v>710.36666666666667</v>
      </c>
      <c r="I20" s="41">
        <v>706.93333333333339</v>
      </c>
      <c r="J20" s="41">
        <v>723.93333333333339</v>
      </c>
      <c r="K20" s="41">
        <v>727.36666666666656</v>
      </c>
      <c r="L20" s="41">
        <v>732.43333333333339</v>
      </c>
      <c r="M20" s="31">
        <v>722.3</v>
      </c>
      <c r="N20" s="31">
        <v>713.8</v>
      </c>
      <c r="O20" s="42">
        <v>7546000</v>
      </c>
      <c r="P20" s="43">
        <v>-9.4512995536886329E-3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441.8</v>
      </c>
      <c r="F21" s="40">
        <v>439.68333333333334</v>
      </c>
      <c r="G21" s="41">
        <v>436.61666666666667</v>
      </c>
      <c r="H21" s="41">
        <v>431.43333333333334</v>
      </c>
      <c r="I21" s="41">
        <v>428.36666666666667</v>
      </c>
      <c r="J21" s="41">
        <v>444.86666666666667</v>
      </c>
      <c r="K21" s="41">
        <v>447.93333333333339</v>
      </c>
      <c r="L21" s="41">
        <v>453.11666666666667</v>
      </c>
      <c r="M21" s="31">
        <v>442.75</v>
      </c>
      <c r="N21" s="31">
        <v>434.5</v>
      </c>
      <c r="O21" s="42">
        <v>15672000</v>
      </c>
      <c r="P21" s="43">
        <v>1.9146084625694046E-4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770.2</v>
      </c>
      <c r="F22" s="40">
        <v>774.16666666666663</v>
      </c>
      <c r="G22" s="41">
        <v>764.33333333333326</v>
      </c>
      <c r="H22" s="41">
        <v>758.46666666666658</v>
      </c>
      <c r="I22" s="41">
        <v>748.63333333333321</v>
      </c>
      <c r="J22" s="41">
        <v>780.0333333333333</v>
      </c>
      <c r="K22" s="41">
        <v>789.86666666666656</v>
      </c>
      <c r="L22" s="41">
        <v>795.73333333333335</v>
      </c>
      <c r="M22" s="31">
        <v>784</v>
      </c>
      <c r="N22" s="31">
        <v>768.3</v>
      </c>
      <c r="O22" s="42">
        <v>1870550</v>
      </c>
      <c r="P22" s="43">
        <v>1.8568433662773286E-2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4894.45</v>
      </c>
      <c r="F23" s="40">
        <v>4936.8166666666666</v>
      </c>
      <c r="G23" s="41">
        <v>4838.6333333333332</v>
      </c>
      <c r="H23" s="41">
        <v>4782.8166666666666</v>
      </c>
      <c r="I23" s="41">
        <v>4684.6333333333332</v>
      </c>
      <c r="J23" s="41">
        <v>4992.6333333333332</v>
      </c>
      <c r="K23" s="41">
        <v>5090.8166666666657</v>
      </c>
      <c r="L23" s="41">
        <v>5146.6333333333332</v>
      </c>
      <c r="M23" s="31">
        <v>5035</v>
      </c>
      <c r="N23" s="31">
        <v>4881</v>
      </c>
      <c r="O23" s="42">
        <v>2239750</v>
      </c>
      <c r="P23" s="43">
        <v>2.9105563640434346E-3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218.7</v>
      </c>
      <c r="F24" s="40">
        <v>219.58333333333334</v>
      </c>
      <c r="G24" s="41">
        <v>216.7166666666667</v>
      </c>
      <c r="H24" s="41">
        <v>214.73333333333335</v>
      </c>
      <c r="I24" s="41">
        <v>211.8666666666667</v>
      </c>
      <c r="J24" s="41">
        <v>221.56666666666669</v>
      </c>
      <c r="K24" s="41">
        <v>224.43333333333331</v>
      </c>
      <c r="L24" s="41">
        <v>226.41666666666669</v>
      </c>
      <c r="M24" s="31">
        <v>222.45</v>
      </c>
      <c r="N24" s="31">
        <v>217.6</v>
      </c>
      <c r="O24" s="42">
        <v>12600000</v>
      </c>
      <c r="P24" s="43">
        <v>-4.3461082576056898E-3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121</v>
      </c>
      <c r="F25" s="40">
        <v>121.89999999999999</v>
      </c>
      <c r="G25" s="41">
        <v>119.64999999999998</v>
      </c>
      <c r="H25" s="41">
        <v>118.29999999999998</v>
      </c>
      <c r="I25" s="41">
        <v>116.04999999999997</v>
      </c>
      <c r="J25" s="41">
        <v>123.24999999999999</v>
      </c>
      <c r="K25" s="41">
        <v>125.50000000000001</v>
      </c>
      <c r="L25" s="41">
        <v>126.85</v>
      </c>
      <c r="M25" s="31">
        <v>124.15</v>
      </c>
      <c r="N25" s="31">
        <v>120.55</v>
      </c>
      <c r="O25" s="42">
        <v>52578000</v>
      </c>
      <c r="P25" s="43">
        <v>6.0446542022145583E-2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3348.25</v>
      </c>
      <c r="F26" s="40">
        <v>3362.4833333333336</v>
      </c>
      <c r="G26" s="41">
        <v>3320.7666666666673</v>
      </c>
      <c r="H26" s="41">
        <v>3293.2833333333338</v>
      </c>
      <c r="I26" s="41">
        <v>3251.5666666666675</v>
      </c>
      <c r="J26" s="41">
        <v>3389.9666666666672</v>
      </c>
      <c r="K26" s="41">
        <v>3431.6833333333334</v>
      </c>
      <c r="L26" s="41">
        <v>3459.166666666667</v>
      </c>
      <c r="M26" s="31">
        <v>3404.2</v>
      </c>
      <c r="N26" s="31">
        <v>3335</v>
      </c>
      <c r="O26" s="42">
        <v>5019900</v>
      </c>
      <c r="P26" s="43">
        <v>1.1953858107704261E-4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2081.1</v>
      </c>
      <c r="F27" s="40">
        <v>2088.35</v>
      </c>
      <c r="G27" s="41">
        <v>2047.75</v>
      </c>
      <c r="H27" s="41">
        <v>2014.4</v>
      </c>
      <c r="I27" s="41">
        <v>1973.8000000000002</v>
      </c>
      <c r="J27" s="41">
        <v>2121.6999999999998</v>
      </c>
      <c r="K27" s="41">
        <v>2162.2999999999993</v>
      </c>
      <c r="L27" s="41">
        <v>2195.6499999999996</v>
      </c>
      <c r="M27" s="31">
        <v>2128.9499999999998</v>
      </c>
      <c r="N27" s="31">
        <v>2055</v>
      </c>
      <c r="O27" s="42">
        <v>446875</v>
      </c>
      <c r="P27" s="43">
        <v>-2.4554941682013503E-3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1168.45</v>
      </c>
      <c r="F28" s="40">
        <v>1170.2</v>
      </c>
      <c r="G28" s="41">
        <v>1154.4000000000001</v>
      </c>
      <c r="H28" s="41">
        <v>1140.3500000000001</v>
      </c>
      <c r="I28" s="41">
        <v>1124.5500000000002</v>
      </c>
      <c r="J28" s="41">
        <v>1184.25</v>
      </c>
      <c r="K28" s="41">
        <v>1200.0499999999997</v>
      </c>
      <c r="L28" s="41">
        <v>1214.0999999999999</v>
      </c>
      <c r="M28" s="31">
        <v>1186</v>
      </c>
      <c r="N28" s="31">
        <v>1156.1500000000001</v>
      </c>
      <c r="O28" s="42">
        <v>4523000</v>
      </c>
      <c r="P28" s="43">
        <v>-1.0176168070904913E-2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746.85</v>
      </c>
      <c r="F29" s="40">
        <v>749.7833333333333</v>
      </c>
      <c r="G29" s="41">
        <v>741.41666666666663</v>
      </c>
      <c r="H29" s="41">
        <v>735.98333333333335</v>
      </c>
      <c r="I29" s="41">
        <v>727.61666666666667</v>
      </c>
      <c r="J29" s="41">
        <v>755.21666666666658</v>
      </c>
      <c r="K29" s="41">
        <v>763.58333333333337</v>
      </c>
      <c r="L29" s="41">
        <v>769.01666666666654</v>
      </c>
      <c r="M29" s="31">
        <v>758.15</v>
      </c>
      <c r="N29" s="31">
        <v>744.35</v>
      </c>
      <c r="O29" s="42">
        <v>15568150</v>
      </c>
      <c r="P29" s="43">
        <v>-1.7233597308276231E-2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790.9</v>
      </c>
      <c r="F30" s="40">
        <v>792.71666666666658</v>
      </c>
      <c r="G30" s="41">
        <v>782.98333333333312</v>
      </c>
      <c r="H30" s="41">
        <v>775.06666666666649</v>
      </c>
      <c r="I30" s="41">
        <v>765.33333333333303</v>
      </c>
      <c r="J30" s="41">
        <v>800.63333333333321</v>
      </c>
      <c r="K30" s="41">
        <v>810.36666666666656</v>
      </c>
      <c r="L30" s="41">
        <v>818.2833333333333</v>
      </c>
      <c r="M30" s="31">
        <v>802.45</v>
      </c>
      <c r="N30" s="31">
        <v>784.8</v>
      </c>
      <c r="O30" s="42">
        <v>32509200</v>
      </c>
      <c r="P30" s="43">
        <v>-2.3536620530565166E-2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3783.35</v>
      </c>
      <c r="F31" s="40">
        <v>3790.1333333333332</v>
      </c>
      <c r="G31" s="41">
        <v>3770.2166666666662</v>
      </c>
      <c r="H31" s="41">
        <v>3757.083333333333</v>
      </c>
      <c r="I31" s="41">
        <v>3737.1666666666661</v>
      </c>
      <c r="J31" s="41">
        <v>3803.2666666666664</v>
      </c>
      <c r="K31" s="41">
        <v>3823.1833333333334</v>
      </c>
      <c r="L31" s="41">
        <v>3836.3166666666666</v>
      </c>
      <c r="M31" s="31">
        <v>3810.05</v>
      </c>
      <c r="N31" s="31">
        <v>3777</v>
      </c>
      <c r="O31" s="42">
        <v>2768000</v>
      </c>
      <c r="P31" s="43">
        <v>-1.1428571428571429E-2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16840.25</v>
      </c>
      <c r="F32" s="40">
        <v>16843.100000000002</v>
      </c>
      <c r="G32" s="41">
        <v>16676.950000000004</v>
      </c>
      <c r="H32" s="41">
        <v>16513.650000000001</v>
      </c>
      <c r="I32" s="41">
        <v>16347.500000000004</v>
      </c>
      <c r="J32" s="41">
        <v>17006.400000000005</v>
      </c>
      <c r="K32" s="41">
        <v>17172.550000000007</v>
      </c>
      <c r="L32" s="41">
        <v>17335.850000000006</v>
      </c>
      <c r="M32" s="31">
        <v>17009.25</v>
      </c>
      <c r="N32" s="31">
        <v>16679.8</v>
      </c>
      <c r="O32" s="42">
        <v>806850</v>
      </c>
      <c r="P32" s="43">
        <v>-1.7982656321314468E-2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7483.3</v>
      </c>
      <c r="F33" s="40">
        <v>7498.2333333333336</v>
      </c>
      <c r="G33" s="41">
        <v>7420.0666666666675</v>
      </c>
      <c r="H33" s="41">
        <v>7356.8333333333339</v>
      </c>
      <c r="I33" s="41">
        <v>7278.6666666666679</v>
      </c>
      <c r="J33" s="41">
        <v>7561.4666666666672</v>
      </c>
      <c r="K33" s="41">
        <v>7639.6333333333332</v>
      </c>
      <c r="L33" s="41">
        <v>7702.8666666666668</v>
      </c>
      <c r="M33" s="31">
        <v>7576.4</v>
      </c>
      <c r="N33" s="31">
        <v>7435</v>
      </c>
      <c r="O33" s="42">
        <v>4066375</v>
      </c>
      <c r="P33" s="43">
        <v>-1.0192904521389887E-2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2476.5500000000002</v>
      </c>
      <c r="F34" s="40">
        <v>2476.5</v>
      </c>
      <c r="G34" s="41">
        <v>2439.5500000000002</v>
      </c>
      <c r="H34" s="41">
        <v>2402.5500000000002</v>
      </c>
      <c r="I34" s="41">
        <v>2365.6000000000004</v>
      </c>
      <c r="J34" s="41">
        <v>2513.5</v>
      </c>
      <c r="K34" s="41">
        <v>2550.4499999999998</v>
      </c>
      <c r="L34" s="41">
        <v>2587.4499999999998</v>
      </c>
      <c r="M34" s="31">
        <v>2513.4499999999998</v>
      </c>
      <c r="N34" s="31">
        <v>2439.5</v>
      </c>
      <c r="O34" s="42">
        <v>1428000</v>
      </c>
      <c r="P34" s="43">
        <v>3.5983749274521186E-2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283.75</v>
      </c>
      <c r="F35" s="40">
        <v>283.2</v>
      </c>
      <c r="G35" s="41">
        <v>280.75</v>
      </c>
      <c r="H35" s="41">
        <v>277.75</v>
      </c>
      <c r="I35" s="41">
        <v>275.3</v>
      </c>
      <c r="J35" s="41">
        <v>286.2</v>
      </c>
      <c r="K35" s="41">
        <v>288.64999999999992</v>
      </c>
      <c r="L35" s="41">
        <v>291.64999999999998</v>
      </c>
      <c r="M35" s="31">
        <v>285.64999999999998</v>
      </c>
      <c r="N35" s="31">
        <v>280.2</v>
      </c>
      <c r="O35" s="42">
        <v>26361000</v>
      </c>
      <c r="P35" s="43">
        <v>-1.6784155756965426E-2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78.400000000000006</v>
      </c>
      <c r="F36" s="40">
        <v>78.2</v>
      </c>
      <c r="G36" s="41">
        <v>77.050000000000011</v>
      </c>
      <c r="H36" s="41">
        <v>75.7</v>
      </c>
      <c r="I36" s="41">
        <v>74.550000000000011</v>
      </c>
      <c r="J36" s="41">
        <v>79.550000000000011</v>
      </c>
      <c r="K36" s="41">
        <v>80.700000000000017</v>
      </c>
      <c r="L36" s="41">
        <v>82.050000000000011</v>
      </c>
      <c r="M36" s="31">
        <v>79.349999999999994</v>
      </c>
      <c r="N36" s="31">
        <v>76.849999999999994</v>
      </c>
      <c r="O36" s="42">
        <v>157727700</v>
      </c>
      <c r="P36" s="43">
        <v>-1.3465056714233443E-2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1741</v>
      </c>
      <c r="F37" s="40">
        <v>1748.4666666666665</v>
      </c>
      <c r="G37" s="41">
        <v>1730.5333333333328</v>
      </c>
      <c r="H37" s="41">
        <v>1720.0666666666664</v>
      </c>
      <c r="I37" s="41">
        <v>1702.1333333333328</v>
      </c>
      <c r="J37" s="41">
        <v>1758.9333333333329</v>
      </c>
      <c r="K37" s="41">
        <v>1776.8666666666668</v>
      </c>
      <c r="L37" s="41">
        <v>1787.333333333333</v>
      </c>
      <c r="M37" s="31">
        <v>1766.4</v>
      </c>
      <c r="N37" s="31">
        <v>1738</v>
      </c>
      <c r="O37" s="42">
        <v>1907400</v>
      </c>
      <c r="P37" s="43">
        <v>-1.1684240524365916E-2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193.85</v>
      </c>
      <c r="F38" s="40">
        <v>194.79999999999998</v>
      </c>
      <c r="G38" s="41">
        <v>191.94999999999996</v>
      </c>
      <c r="H38" s="41">
        <v>190.04999999999998</v>
      </c>
      <c r="I38" s="41">
        <v>187.19999999999996</v>
      </c>
      <c r="J38" s="41">
        <v>196.69999999999996</v>
      </c>
      <c r="K38" s="41">
        <v>199.54999999999998</v>
      </c>
      <c r="L38" s="41">
        <v>201.44999999999996</v>
      </c>
      <c r="M38" s="31">
        <v>197.65</v>
      </c>
      <c r="N38" s="31">
        <v>192.9</v>
      </c>
      <c r="O38" s="42">
        <v>26839400</v>
      </c>
      <c r="P38" s="43">
        <v>-5.7713963963963964E-3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835.1</v>
      </c>
      <c r="F39" s="40">
        <v>838.16666666666663</v>
      </c>
      <c r="G39" s="41">
        <v>829.93333333333328</v>
      </c>
      <c r="H39" s="41">
        <v>824.76666666666665</v>
      </c>
      <c r="I39" s="41">
        <v>816.5333333333333</v>
      </c>
      <c r="J39" s="41">
        <v>843.33333333333326</v>
      </c>
      <c r="K39" s="41">
        <v>851.56666666666661</v>
      </c>
      <c r="L39" s="41">
        <v>856.73333333333323</v>
      </c>
      <c r="M39" s="31">
        <v>846.4</v>
      </c>
      <c r="N39" s="31">
        <v>833</v>
      </c>
      <c r="O39" s="42">
        <v>4884000</v>
      </c>
      <c r="P39" s="43">
        <v>7.4880871341048332E-3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778.8</v>
      </c>
      <c r="F40" s="40">
        <v>782.15</v>
      </c>
      <c r="G40" s="41">
        <v>766.09999999999991</v>
      </c>
      <c r="H40" s="41">
        <v>753.4</v>
      </c>
      <c r="I40" s="41">
        <v>737.34999999999991</v>
      </c>
      <c r="J40" s="41">
        <v>794.84999999999991</v>
      </c>
      <c r="K40" s="41">
        <v>810.89999999999986</v>
      </c>
      <c r="L40" s="41">
        <v>823.59999999999991</v>
      </c>
      <c r="M40" s="31">
        <v>798.2</v>
      </c>
      <c r="N40" s="31">
        <v>769.45</v>
      </c>
      <c r="O40" s="42">
        <v>8500500</v>
      </c>
      <c r="P40" s="43">
        <v>-2.8958190541466759E-2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671.9</v>
      </c>
      <c r="F41" s="40">
        <v>667.4</v>
      </c>
      <c r="G41" s="41">
        <v>653.79999999999995</v>
      </c>
      <c r="H41" s="41">
        <v>635.69999999999993</v>
      </c>
      <c r="I41" s="41">
        <v>622.09999999999991</v>
      </c>
      <c r="J41" s="41">
        <v>685.5</v>
      </c>
      <c r="K41" s="41">
        <v>699.10000000000014</v>
      </c>
      <c r="L41" s="41">
        <v>717.2</v>
      </c>
      <c r="M41" s="31">
        <v>681</v>
      </c>
      <c r="N41" s="31">
        <v>649.29999999999995</v>
      </c>
      <c r="O41" s="42">
        <v>75648519</v>
      </c>
      <c r="P41" s="43">
        <v>2.8021632499056721E-2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55.45</v>
      </c>
      <c r="F42" s="40">
        <v>55.550000000000004</v>
      </c>
      <c r="G42" s="41">
        <v>54.050000000000011</v>
      </c>
      <c r="H42" s="41">
        <v>52.650000000000006</v>
      </c>
      <c r="I42" s="41">
        <v>51.150000000000013</v>
      </c>
      <c r="J42" s="41">
        <v>56.95000000000001</v>
      </c>
      <c r="K42" s="41">
        <v>58.449999999999996</v>
      </c>
      <c r="L42" s="41">
        <v>59.850000000000009</v>
      </c>
      <c r="M42" s="31">
        <v>57.05</v>
      </c>
      <c r="N42" s="31">
        <v>54.15</v>
      </c>
      <c r="O42" s="42">
        <v>120204000</v>
      </c>
      <c r="P42" s="43">
        <v>3.4707158351409979E-2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357.8</v>
      </c>
      <c r="F43" s="40">
        <v>358.60000000000008</v>
      </c>
      <c r="G43" s="41">
        <v>354.05000000000018</v>
      </c>
      <c r="H43" s="41">
        <v>350.30000000000013</v>
      </c>
      <c r="I43" s="41">
        <v>345.75000000000023</v>
      </c>
      <c r="J43" s="41">
        <v>362.35000000000014</v>
      </c>
      <c r="K43" s="41">
        <v>366.9</v>
      </c>
      <c r="L43" s="41">
        <v>370.65000000000009</v>
      </c>
      <c r="M43" s="31">
        <v>363.15</v>
      </c>
      <c r="N43" s="31">
        <v>354.85</v>
      </c>
      <c r="O43" s="42">
        <v>17026900</v>
      </c>
      <c r="P43" s="43">
        <v>-1.3489815189531903E-3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14373</v>
      </c>
      <c r="F44" s="40">
        <v>14328.333333333334</v>
      </c>
      <c r="G44" s="41">
        <v>14181.666666666668</v>
      </c>
      <c r="H44" s="41">
        <v>13990.333333333334</v>
      </c>
      <c r="I44" s="41">
        <v>13843.666666666668</v>
      </c>
      <c r="J44" s="41">
        <v>14519.666666666668</v>
      </c>
      <c r="K44" s="41">
        <v>14666.333333333336</v>
      </c>
      <c r="L44" s="41">
        <v>14857.666666666668</v>
      </c>
      <c r="M44" s="31">
        <v>14475</v>
      </c>
      <c r="N44" s="31">
        <v>14137</v>
      </c>
      <c r="O44" s="42">
        <v>170350</v>
      </c>
      <c r="P44" s="43">
        <v>3.2391048292108363E-3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483.35</v>
      </c>
      <c r="F45" s="40">
        <v>486.90000000000003</v>
      </c>
      <c r="G45" s="41">
        <v>479.05000000000007</v>
      </c>
      <c r="H45" s="41">
        <v>474.75000000000006</v>
      </c>
      <c r="I45" s="41">
        <v>466.90000000000009</v>
      </c>
      <c r="J45" s="41">
        <v>491.20000000000005</v>
      </c>
      <c r="K45" s="41">
        <v>499.05000000000007</v>
      </c>
      <c r="L45" s="41">
        <v>503.35</v>
      </c>
      <c r="M45" s="31">
        <v>494.75</v>
      </c>
      <c r="N45" s="31">
        <v>482.6</v>
      </c>
      <c r="O45" s="42">
        <v>40406400</v>
      </c>
      <c r="P45" s="43">
        <v>-1.2493401372514517E-2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4101</v>
      </c>
      <c r="F46" s="40">
        <v>4105.6000000000004</v>
      </c>
      <c r="G46" s="41">
        <v>4083.2500000000009</v>
      </c>
      <c r="H46" s="41">
        <v>4065.5000000000005</v>
      </c>
      <c r="I46" s="41">
        <v>4043.150000000001</v>
      </c>
      <c r="J46" s="41">
        <v>4123.3500000000004</v>
      </c>
      <c r="K46" s="41">
        <v>4145.6999999999989</v>
      </c>
      <c r="L46" s="41">
        <v>4163.4500000000007</v>
      </c>
      <c r="M46" s="31">
        <v>4127.95</v>
      </c>
      <c r="N46" s="31">
        <v>4087.85</v>
      </c>
      <c r="O46" s="42">
        <v>1333800</v>
      </c>
      <c r="P46" s="43">
        <v>-4.496402877697842E-4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554.04999999999995</v>
      </c>
      <c r="F47" s="40">
        <v>554.83333333333337</v>
      </c>
      <c r="G47" s="41">
        <v>549.66666666666674</v>
      </c>
      <c r="H47" s="41">
        <v>545.28333333333342</v>
      </c>
      <c r="I47" s="41">
        <v>540.11666666666679</v>
      </c>
      <c r="J47" s="41">
        <v>559.2166666666667</v>
      </c>
      <c r="K47" s="41">
        <v>564.38333333333344</v>
      </c>
      <c r="L47" s="41">
        <v>568.76666666666665</v>
      </c>
      <c r="M47" s="31">
        <v>560</v>
      </c>
      <c r="N47" s="31">
        <v>550.45000000000005</v>
      </c>
      <c r="O47" s="42">
        <v>18840800</v>
      </c>
      <c r="P47" s="43">
        <v>-2.1704363719442541E-2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156.65</v>
      </c>
      <c r="F48" s="40">
        <v>157.71666666666667</v>
      </c>
      <c r="G48" s="41">
        <v>154.43333333333334</v>
      </c>
      <c r="H48" s="41">
        <v>152.21666666666667</v>
      </c>
      <c r="I48" s="41">
        <v>148.93333333333334</v>
      </c>
      <c r="J48" s="41">
        <v>159.93333333333334</v>
      </c>
      <c r="K48" s="41">
        <v>163.2166666666667</v>
      </c>
      <c r="L48" s="41">
        <v>165.43333333333334</v>
      </c>
      <c r="M48" s="31">
        <v>161</v>
      </c>
      <c r="N48" s="31">
        <v>155.5</v>
      </c>
      <c r="O48" s="42">
        <v>78678000</v>
      </c>
      <c r="P48" s="43">
        <v>1.6960982759824109E-2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618.45000000000005</v>
      </c>
      <c r="F49" s="40">
        <v>619.86666666666667</v>
      </c>
      <c r="G49" s="41">
        <v>602.2833333333333</v>
      </c>
      <c r="H49" s="41">
        <v>586.11666666666667</v>
      </c>
      <c r="I49" s="41">
        <v>568.5333333333333</v>
      </c>
      <c r="J49" s="41">
        <v>636.0333333333333</v>
      </c>
      <c r="K49" s="41">
        <v>653.61666666666656</v>
      </c>
      <c r="L49" s="41">
        <v>669.7833333333333</v>
      </c>
      <c r="M49" s="31">
        <v>637.45000000000005</v>
      </c>
      <c r="N49" s="31">
        <v>603.70000000000005</v>
      </c>
      <c r="O49" s="42">
        <v>2848950</v>
      </c>
      <c r="P49" s="43">
        <v>0.44153922052294031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576.6</v>
      </c>
      <c r="F50" s="40">
        <v>574.16666666666663</v>
      </c>
      <c r="G50" s="41">
        <v>565.5333333333333</v>
      </c>
      <c r="H50" s="41">
        <v>554.4666666666667</v>
      </c>
      <c r="I50" s="41">
        <v>545.83333333333337</v>
      </c>
      <c r="J50" s="41">
        <v>585.23333333333323</v>
      </c>
      <c r="K50" s="41">
        <v>593.86666666666667</v>
      </c>
      <c r="L50" s="41">
        <v>604.93333333333317</v>
      </c>
      <c r="M50" s="31">
        <v>582.79999999999995</v>
      </c>
      <c r="N50" s="31">
        <v>563.1</v>
      </c>
      <c r="O50" s="42">
        <v>10938750</v>
      </c>
      <c r="P50" s="43">
        <v>-6.358578403542637E-3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951.55</v>
      </c>
      <c r="F51" s="40">
        <v>951.88333333333321</v>
      </c>
      <c r="G51" s="41">
        <v>944.86666666666645</v>
      </c>
      <c r="H51" s="41">
        <v>938.18333333333328</v>
      </c>
      <c r="I51" s="41">
        <v>931.16666666666652</v>
      </c>
      <c r="J51" s="41">
        <v>958.56666666666638</v>
      </c>
      <c r="K51" s="41">
        <v>965.58333333333326</v>
      </c>
      <c r="L51" s="41">
        <v>972.26666666666631</v>
      </c>
      <c r="M51" s="31">
        <v>958.9</v>
      </c>
      <c r="N51" s="31">
        <v>945.2</v>
      </c>
      <c r="O51" s="42">
        <v>11790350</v>
      </c>
      <c r="P51" s="43">
        <v>-1.4313239746765757E-3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147.75</v>
      </c>
      <c r="F52" s="40">
        <v>146.96666666666667</v>
      </c>
      <c r="G52" s="41">
        <v>145.48333333333335</v>
      </c>
      <c r="H52" s="41">
        <v>143.21666666666667</v>
      </c>
      <c r="I52" s="41">
        <v>141.73333333333335</v>
      </c>
      <c r="J52" s="41">
        <v>149.23333333333335</v>
      </c>
      <c r="K52" s="41">
        <v>150.71666666666664</v>
      </c>
      <c r="L52" s="41">
        <v>152.98333333333335</v>
      </c>
      <c r="M52" s="31">
        <v>148.44999999999999</v>
      </c>
      <c r="N52" s="31">
        <v>144.69999999999999</v>
      </c>
      <c r="O52" s="42">
        <v>48367200</v>
      </c>
      <c r="P52" s="43">
        <v>-2.2244863304465953E-2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5186.2</v>
      </c>
      <c r="F53" s="40">
        <v>5229.9000000000005</v>
      </c>
      <c r="G53" s="41">
        <v>5126.3000000000011</v>
      </c>
      <c r="H53" s="41">
        <v>5066.4000000000005</v>
      </c>
      <c r="I53" s="41">
        <v>4962.8000000000011</v>
      </c>
      <c r="J53" s="41">
        <v>5289.8000000000011</v>
      </c>
      <c r="K53" s="41">
        <v>5393.4000000000015</v>
      </c>
      <c r="L53" s="41">
        <v>5453.3000000000011</v>
      </c>
      <c r="M53" s="31">
        <v>5333.5</v>
      </c>
      <c r="N53" s="31">
        <v>5170</v>
      </c>
      <c r="O53" s="42">
        <v>834200</v>
      </c>
      <c r="P53" s="43">
        <v>-4.5974382433668803E-2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1735.1</v>
      </c>
      <c r="F54" s="40">
        <v>1727.9000000000003</v>
      </c>
      <c r="G54" s="41">
        <v>1708.8500000000006</v>
      </c>
      <c r="H54" s="41">
        <v>1682.6000000000004</v>
      </c>
      <c r="I54" s="41">
        <v>1663.5500000000006</v>
      </c>
      <c r="J54" s="41">
        <v>1754.1500000000005</v>
      </c>
      <c r="K54" s="41">
        <v>1773.2000000000003</v>
      </c>
      <c r="L54" s="41">
        <v>1799.4500000000005</v>
      </c>
      <c r="M54" s="31">
        <v>1746.95</v>
      </c>
      <c r="N54" s="31">
        <v>1701.65</v>
      </c>
      <c r="O54" s="42">
        <v>2835700</v>
      </c>
      <c r="P54" s="43">
        <v>-1.8177411536597188E-2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723.4</v>
      </c>
      <c r="F55" s="40">
        <v>729.21666666666658</v>
      </c>
      <c r="G55" s="41">
        <v>711.73333333333312</v>
      </c>
      <c r="H55" s="41">
        <v>700.06666666666649</v>
      </c>
      <c r="I55" s="41">
        <v>682.58333333333303</v>
      </c>
      <c r="J55" s="41">
        <v>740.88333333333321</v>
      </c>
      <c r="K55" s="41">
        <v>758.36666666666656</v>
      </c>
      <c r="L55" s="41">
        <v>770.0333333333333</v>
      </c>
      <c r="M55" s="31">
        <v>746.7</v>
      </c>
      <c r="N55" s="31">
        <v>717.55</v>
      </c>
      <c r="O55" s="42">
        <v>7538349</v>
      </c>
      <c r="P55" s="43">
        <v>-1.671763506625892E-2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791.6</v>
      </c>
      <c r="F56" s="40">
        <v>794.88333333333321</v>
      </c>
      <c r="G56" s="41">
        <v>786.26666666666642</v>
      </c>
      <c r="H56" s="41">
        <v>780.93333333333317</v>
      </c>
      <c r="I56" s="41">
        <v>772.31666666666638</v>
      </c>
      <c r="J56" s="41">
        <v>800.21666666666647</v>
      </c>
      <c r="K56" s="41">
        <v>808.83333333333326</v>
      </c>
      <c r="L56" s="41">
        <v>814.16666666666652</v>
      </c>
      <c r="M56" s="31">
        <v>803.5</v>
      </c>
      <c r="N56" s="31">
        <v>789.55</v>
      </c>
      <c r="O56" s="42">
        <v>2065625</v>
      </c>
      <c r="P56" s="43">
        <v>3.0236907730673317E-2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154.80000000000001</v>
      </c>
      <c r="F57" s="40">
        <v>155.29999999999998</v>
      </c>
      <c r="G57" s="41">
        <v>153.09999999999997</v>
      </c>
      <c r="H57" s="41">
        <v>151.39999999999998</v>
      </c>
      <c r="I57" s="41">
        <v>149.19999999999996</v>
      </c>
      <c r="J57" s="41">
        <v>156.99999999999997</v>
      </c>
      <c r="K57" s="41">
        <v>159.19999999999996</v>
      </c>
      <c r="L57" s="41">
        <v>160.89999999999998</v>
      </c>
      <c r="M57" s="31">
        <v>157.5</v>
      </c>
      <c r="N57" s="31">
        <v>153.6</v>
      </c>
      <c r="O57" s="42">
        <v>7601200</v>
      </c>
      <c r="P57" s="43">
        <v>1.2386457473162676E-2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1040.8499999999999</v>
      </c>
      <c r="F58" s="40">
        <v>1046.9833333333333</v>
      </c>
      <c r="G58" s="41">
        <v>1028.2166666666667</v>
      </c>
      <c r="H58" s="41">
        <v>1015.5833333333333</v>
      </c>
      <c r="I58" s="41">
        <v>996.81666666666661</v>
      </c>
      <c r="J58" s="41">
        <v>1059.6166666666668</v>
      </c>
      <c r="K58" s="41">
        <v>1078.3833333333337</v>
      </c>
      <c r="L58" s="41">
        <v>1091.0166666666669</v>
      </c>
      <c r="M58" s="31">
        <v>1065.75</v>
      </c>
      <c r="N58" s="31">
        <v>1034.3499999999999</v>
      </c>
      <c r="O58" s="42">
        <v>2422200</v>
      </c>
      <c r="P58" s="43">
        <v>-2.6290400385914132E-2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638.79999999999995</v>
      </c>
      <c r="F59" s="40">
        <v>642.63333333333333</v>
      </c>
      <c r="G59" s="41">
        <v>632.91666666666663</v>
      </c>
      <c r="H59" s="41">
        <v>627.0333333333333</v>
      </c>
      <c r="I59" s="41">
        <v>617.31666666666661</v>
      </c>
      <c r="J59" s="41">
        <v>648.51666666666665</v>
      </c>
      <c r="K59" s="41">
        <v>658.23333333333335</v>
      </c>
      <c r="L59" s="41">
        <v>664.11666666666667</v>
      </c>
      <c r="M59" s="31">
        <v>652.35</v>
      </c>
      <c r="N59" s="31">
        <v>636.75</v>
      </c>
      <c r="O59" s="42">
        <v>11008750</v>
      </c>
      <c r="P59" s="43">
        <v>3.4075420263516583E-4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2368</v>
      </c>
      <c r="F60" s="40">
        <v>2363.0166666666669</v>
      </c>
      <c r="G60" s="41">
        <v>2328.0333333333338</v>
      </c>
      <c r="H60" s="41">
        <v>2288.0666666666671</v>
      </c>
      <c r="I60" s="41">
        <v>2253.0833333333339</v>
      </c>
      <c r="J60" s="41">
        <v>2402.9833333333336</v>
      </c>
      <c r="K60" s="41">
        <v>2437.9666666666662</v>
      </c>
      <c r="L60" s="41">
        <v>2477.9333333333334</v>
      </c>
      <c r="M60" s="31">
        <v>2398</v>
      </c>
      <c r="N60" s="31">
        <v>2323.0500000000002</v>
      </c>
      <c r="O60" s="42">
        <v>2865500</v>
      </c>
      <c r="P60" s="43">
        <v>-3.9972193256864793E-3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5220</v>
      </c>
      <c r="F61" s="40">
        <v>5222.583333333333</v>
      </c>
      <c r="G61" s="41">
        <v>5192.4166666666661</v>
      </c>
      <c r="H61" s="41">
        <v>5164.833333333333</v>
      </c>
      <c r="I61" s="41">
        <v>5134.6666666666661</v>
      </c>
      <c r="J61" s="41">
        <v>5250.1666666666661</v>
      </c>
      <c r="K61" s="41">
        <v>5280.3333333333321</v>
      </c>
      <c r="L61" s="41">
        <v>5307.9166666666661</v>
      </c>
      <c r="M61" s="31">
        <v>5252.75</v>
      </c>
      <c r="N61" s="31">
        <v>5195</v>
      </c>
      <c r="O61" s="42">
        <v>2186800</v>
      </c>
      <c r="P61" s="43">
        <v>6.2580526412663352E-3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4333.05</v>
      </c>
      <c r="F62" s="40">
        <v>4298.05</v>
      </c>
      <c r="G62" s="41">
        <v>4240.6000000000004</v>
      </c>
      <c r="H62" s="41">
        <v>4148.1500000000005</v>
      </c>
      <c r="I62" s="41">
        <v>4090.7000000000007</v>
      </c>
      <c r="J62" s="41">
        <v>4390.5</v>
      </c>
      <c r="K62" s="41">
        <v>4447.9499999999989</v>
      </c>
      <c r="L62" s="41">
        <v>4540.3999999999996</v>
      </c>
      <c r="M62" s="31">
        <v>4355.5</v>
      </c>
      <c r="N62" s="31">
        <v>4205.6000000000004</v>
      </c>
      <c r="O62" s="42">
        <v>367125</v>
      </c>
      <c r="P62" s="43">
        <v>2.6923076923076925E-2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336.35</v>
      </c>
      <c r="F63" s="40">
        <v>339.65000000000003</v>
      </c>
      <c r="G63" s="41">
        <v>331.30000000000007</v>
      </c>
      <c r="H63" s="41">
        <v>326.25000000000006</v>
      </c>
      <c r="I63" s="41">
        <v>317.90000000000009</v>
      </c>
      <c r="J63" s="41">
        <v>344.70000000000005</v>
      </c>
      <c r="K63" s="41">
        <v>353.05000000000007</v>
      </c>
      <c r="L63" s="41">
        <v>358.1</v>
      </c>
      <c r="M63" s="31">
        <v>348</v>
      </c>
      <c r="N63" s="31">
        <v>334.6</v>
      </c>
      <c r="O63" s="42">
        <v>38936700</v>
      </c>
      <c r="P63" s="43">
        <v>-5.6608299352362675E-2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4899.05</v>
      </c>
      <c r="F64" s="40">
        <v>4897.6833333333334</v>
      </c>
      <c r="G64" s="41">
        <v>4863.5166666666664</v>
      </c>
      <c r="H64" s="41">
        <v>4827.9833333333327</v>
      </c>
      <c r="I64" s="41">
        <v>4793.8166666666657</v>
      </c>
      <c r="J64" s="41">
        <v>4933.2166666666672</v>
      </c>
      <c r="K64" s="41">
        <v>4967.3833333333332</v>
      </c>
      <c r="L64" s="41">
        <v>5002.9166666666679</v>
      </c>
      <c r="M64" s="31">
        <v>4931.8500000000004</v>
      </c>
      <c r="N64" s="31">
        <v>4862.1499999999996</v>
      </c>
      <c r="O64" s="42">
        <v>2965250</v>
      </c>
      <c r="P64" s="43">
        <v>-1.9752066115702481E-2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2822.4</v>
      </c>
      <c r="F65" s="40">
        <v>2839.3500000000004</v>
      </c>
      <c r="G65" s="41">
        <v>2797.1500000000005</v>
      </c>
      <c r="H65" s="41">
        <v>2771.9</v>
      </c>
      <c r="I65" s="41">
        <v>2729.7000000000003</v>
      </c>
      <c r="J65" s="41">
        <v>2864.6000000000008</v>
      </c>
      <c r="K65" s="41">
        <v>2906.8000000000006</v>
      </c>
      <c r="L65" s="41">
        <v>2932.0500000000011</v>
      </c>
      <c r="M65" s="31">
        <v>2881.55</v>
      </c>
      <c r="N65" s="31">
        <v>2814.1</v>
      </c>
      <c r="O65" s="42">
        <v>4086950</v>
      </c>
      <c r="P65" s="43">
        <v>-1.5844922039612304E-2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1403.05</v>
      </c>
      <c r="F66" s="40">
        <v>1393.4166666666667</v>
      </c>
      <c r="G66" s="41">
        <v>1366.9333333333334</v>
      </c>
      <c r="H66" s="41">
        <v>1330.8166666666666</v>
      </c>
      <c r="I66" s="41">
        <v>1304.3333333333333</v>
      </c>
      <c r="J66" s="41">
        <v>1429.5333333333335</v>
      </c>
      <c r="K66" s="41">
        <v>1456.0166666666667</v>
      </c>
      <c r="L66" s="41">
        <v>1492.1333333333337</v>
      </c>
      <c r="M66" s="31">
        <v>1419.9</v>
      </c>
      <c r="N66" s="31">
        <v>1357.3</v>
      </c>
      <c r="O66" s="42">
        <v>6884350</v>
      </c>
      <c r="P66" s="43">
        <v>1.938268588647284E-2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186.3</v>
      </c>
      <c r="F67" s="40">
        <v>187.35</v>
      </c>
      <c r="G67" s="41">
        <v>185</v>
      </c>
      <c r="H67" s="41">
        <v>183.70000000000002</v>
      </c>
      <c r="I67" s="41">
        <v>181.35000000000002</v>
      </c>
      <c r="J67" s="41">
        <v>188.64999999999998</v>
      </c>
      <c r="K67" s="41">
        <v>190.99999999999994</v>
      </c>
      <c r="L67" s="41">
        <v>192.29999999999995</v>
      </c>
      <c r="M67" s="31">
        <v>189.7</v>
      </c>
      <c r="N67" s="31">
        <v>186.05</v>
      </c>
      <c r="O67" s="42">
        <v>33987600</v>
      </c>
      <c r="P67" s="43">
        <v>-1.3994778067885117E-2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81.900000000000006</v>
      </c>
      <c r="F68" s="40">
        <v>81.833333333333329</v>
      </c>
      <c r="G68" s="41">
        <v>80.816666666666663</v>
      </c>
      <c r="H68" s="41">
        <v>79.733333333333334</v>
      </c>
      <c r="I68" s="41">
        <v>78.716666666666669</v>
      </c>
      <c r="J68" s="41">
        <v>82.916666666666657</v>
      </c>
      <c r="K68" s="41">
        <v>83.933333333333337</v>
      </c>
      <c r="L68" s="41">
        <v>85.016666666666652</v>
      </c>
      <c r="M68" s="31">
        <v>82.85</v>
      </c>
      <c r="N68" s="31">
        <v>80.75</v>
      </c>
      <c r="O68" s="42">
        <v>83470000</v>
      </c>
      <c r="P68" s="43">
        <v>7.9700519260958828E-3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144.69999999999999</v>
      </c>
      <c r="F69" s="40">
        <v>145.75</v>
      </c>
      <c r="G69" s="41">
        <v>143.35</v>
      </c>
      <c r="H69" s="41">
        <v>142</v>
      </c>
      <c r="I69" s="41">
        <v>139.6</v>
      </c>
      <c r="J69" s="41">
        <v>147.1</v>
      </c>
      <c r="K69" s="41">
        <v>149.49999999999997</v>
      </c>
      <c r="L69" s="41">
        <v>150.85</v>
      </c>
      <c r="M69" s="31">
        <v>148.15</v>
      </c>
      <c r="N69" s="31">
        <v>144.4</v>
      </c>
      <c r="O69" s="42">
        <v>41046900</v>
      </c>
      <c r="P69" s="43">
        <v>1.786511835640911E-3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528.20000000000005</v>
      </c>
      <c r="F70" s="40">
        <v>530.83333333333337</v>
      </c>
      <c r="G70" s="41">
        <v>523.41666666666674</v>
      </c>
      <c r="H70" s="41">
        <v>518.63333333333333</v>
      </c>
      <c r="I70" s="41">
        <v>511.2166666666667</v>
      </c>
      <c r="J70" s="41">
        <v>535.61666666666679</v>
      </c>
      <c r="K70" s="41">
        <v>543.03333333333353</v>
      </c>
      <c r="L70" s="41">
        <v>547.81666666666683</v>
      </c>
      <c r="M70" s="31">
        <v>538.25</v>
      </c>
      <c r="N70" s="31">
        <v>526.04999999999995</v>
      </c>
      <c r="O70" s="42">
        <v>7685450</v>
      </c>
      <c r="P70" s="43">
        <v>1.6116770564086971E-2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30.75</v>
      </c>
      <c r="F71" s="40">
        <v>30.816666666666666</v>
      </c>
      <c r="G71" s="41">
        <v>30.383333333333333</v>
      </c>
      <c r="H71" s="41">
        <v>30.016666666666666</v>
      </c>
      <c r="I71" s="41">
        <v>29.583333333333332</v>
      </c>
      <c r="J71" s="41">
        <v>31.183333333333334</v>
      </c>
      <c r="K71" s="41">
        <v>31.616666666666664</v>
      </c>
      <c r="L71" s="41">
        <v>31.983333333333334</v>
      </c>
      <c r="M71" s="31">
        <v>31.25</v>
      </c>
      <c r="N71" s="31">
        <v>30.45</v>
      </c>
      <c r="O71" s="42">
        <v>99405000</v>
      </c>
      <c r="P71" s="43">
        <v>-2.2583559168925021E-3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1115</v>
      </c>
      <c r="F72" s="40">
        <v>1120.55</v>
      </c>
      <c r="G72" s="41">
        <v>1106.0999999999999</v>
      </c>
      <c r="H72" s="41">
        <v>1097.2</v>
      </c>
      <c r="I72" s="41">
        <v>1082.75</v>
      </c>
      <c r="J72" s="41">
        <v>1129.4499999999998</v>
      </c>
      <c r="K72" s="41">
        <v>1143.9000000000001</v>
      </c>
      <c r="L72" s="41">
        <v>1152.7999999999997</v>
      </c>
      <c r="M72" s="31">
        <v>1135</v>
      </c>
      <c r="N72" s="31">
        <v>1111.6500000000001</v>
      </c>
      <c r="O72" s="42">
        <v>5609000</v>
      </c>
      <c r="P72" s="43">
        <v>-2.0604155753448577E-2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1580.25</v>
      </c>
      <c r="F73" s="40">
        <v>1587.25</v>
      </c>
      <c r="G73" s="41">
        <v>1556.5</v>
      </c>
      <c r="H73" s="41">
        <v>1532.75</v>
      </c>
      <c r="I73" s="41">
        <v>1502</v>
      </c>
      <c r="J73" s="41">
        <v>1611</v>
      </c>
      <c r="K73" s="41">
        <v>1641.75</v>
      </c>
      <c r="L73" s="41">
        <v>1665.5</v>
      </c>
      <c r="M73" s="31">
        <v>1618</v>
      </c>
      <c r="N73" s="31">
        <v>1563.5</v>
      </c>
      <c r="O73" s="42">
        <v>1808950</v>
      </c>
      <c r="P73" s="43">
        <v>-2.179261862917399E-2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327.85</v>
      </c>
      <c r="F74" s="40">
        <v>329.41666666666669</v>
      </c>
      <c r="G74" s="41">
        <v>323.68333333333339</v>
      </c>
      <c r="H74" s="41">
        <v>319.51666666666671</v>
      </c>
      <c r="I74" s="41">
        <v>313.78333333333342</v>
      </c>
      <c r="J74" s="41">
        <v>333.58333333333337</v>
      </c>
      <c r="K74" s="41">
        <v>339.31666666666661</v>
      </c>
      <c r="L74" s="41">
        <v>343.48333333333335</v>
      </c>
      <c r="M74" s="31">
        <v>335.15</v>
      </c>
      <c r="N74" s="31">
        <v>325.25</v>
      </c>
      <c r="O74" s="42">
        <v>13232350</v>
      </c>
      <c r="P74" s="43">
        <v>-7.5563822366891418E-3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1556.35</v>
      </c>
      <c r="F75" s="40">
        <v>1544.3</v>
      </c>
      <c r="G75" s="41">
        <v>1529.6999999999998</v>
      </c>
      <c r="H75" s="41">
        <v>1503.05</v>
      </c>
      <c r="I75" s="41">
        <v>1488.4499999999998</v>
      </c>
      <c r="J75" s="41">
        <v>1570.9499999999998</v>
      </c>
      <c r="K75" s="41">
        <v>1585.5499999999997</v>
      </c>
      <c r="L75" s="41">
        <v>1612.1999999999998</v>
      </c>
      <c r="M75" s="31">
        <v>1558.9</v>
      </c>
      <c r="N75" s="31">
        <v>1517.65</v>
      </c>
      <c r="O75" s="42">
        <v>10563050</v>
      </c>
      <c r="P75" s="43">
        <v>-1.4229354138038034E-2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696.05</v>
      </c>
      <c r="F76" s="40">
        <v>691.68333333333339</v>
      </c>
      <c r="G76" s="41">
        <v>681.36666666666679</v>
      </c>
      <c r="H76" s="41">
        <v>666.68333333333339</v>
      </c>
      <c r="I76" s="41">
        <v>656.36666666666679</v>
      </c>
      <c r="J76" s="41">
        <v>706.36666666666679</v>
      </c>
      <c r="K76" s="41">
        <v>716.68333333333339</v>
      </c>
      <c r="L76" s="41">
        <v>731.36666666666679</v>
      </c>
      <c r="M76" s="31">
        <v>702</v>
      </c>
      <c r="N76" s="31">
        <v>677</v>
      </c>
      <c r="O76" s="42">
        <v>3387500</v>
      </c>
      <c r="P76" s="43">
        <v>7.6250992851469426E-2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1380.5</v>
      </c>
      <c r="F77" s="40">
        <v>1372.2</v>
      </c>
      <c r="G77" s="41">
        <v>1350.4</v>
      </c>
      <c r="H77" s="41">
        <v>1320.3</v>
      </c>
      <c r="I77" s="41">
        <v>1298.5</v>
      </c>
      <c r="J77" s="41">
        <v>1402.3000000000002</v>
      </c>
      <c r="K77" s="41">
        <v>1424.1</v>
      </c>
      <c r="L77" s="41">
        <v>1454.2000000000003</v>
      </c>
      <c r="M77" s="31">
        <v>1394</v>
      </c>
      <c r="N77" s="31">
        <v>1342.1</v>
      </c>
      <c r="O77" s="42">
        <v>1540425</v>
      </c>
      <c r="P77" s="43">
        <v>2.1417322834645668E-2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1445.65</v>
      </c>
      <c r="F78" s="40">
        <v>1447.8833333333332</v>
      </c>
      <c r="G78" s="41">
        <v>1429.1166666666663</v>
      </c>
      <c r="H78" s="41">
        <v>1412.583333333333</v>
      </c>
      <c r="I78" s="41">
        <v>1393.8166666666662</v>
      </c>
      <c r="J78" s="41">
        <v>1464.4166666666665</v>
      </c>
      <c r="K78" s="41">
        <v>1483.1833333333334</v>
      </c>
      <c r="L78" s="41">
        <v>1499.7166666666667</v>
      </c>
      <c r="M78" s="31">
        <v>1466.65</v>
      </c>
      <c r="N78" s="31">
        <v>1431.35</v>
      </c>
      <c r="O78" s="42">
        <v>4561500</v>
      </c>
      <c r="P78" s="43">
        <v>2.0869947275922673E-3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1185.3499999999999</v>
      </c>
      <c r="F79" s="40">
        <v>1196.6166666666666</v>
      </c>
      <c r="G79" s="41">
        <v>1172.2333333333331</v>
      </c>
      <c r="H79" s="41">
        <v>1159.1166666666666</v>
      </c>
      <c r="I79" s="41">
        <v>1134.7333333333331</v>
      </c>
      <c r="J79" s="41">
        <v>1209.7333333333331</v>
      </c>
      <c r="K79" s="41">
        <v>1234.1166666666668</v>
      </c>
      <c r="L79" s="41">
        <v>1247.2333333333331</v>
      </c>
      <c r="M79" s="31">
        <v>1221</v>
      </c>
      <c r="N79" s="31">
        <v>1183.5</v>
      </c>
      <c r="O79" s="42">
        <v>18805500</v>
      </c>
      <c r="P79" s="43">
        <v>2.2688339868285813E-2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2840.5</v>
      </c>
      <c r="F80" s="40">
        <v>2820.8166666666671</v>
      </c>
      <c r="G80" s="41">
        <v>2777.8833333333341</v>
      </c>
      <c r="H80" s="41">
        <v>2715.2666666666669</v>
      </c>
      <c r="I80" s="41">
        <v>2672.3333333333339</v>
      </c>
      <c r="J80" s="41">
        <v>2883.4333333333343</v>
      </c>
      <c r="K80" s="41">
        <v>2926.3666666666677</v>
      </c>
      <c r="L80" s="41">
        <v>2988.9833333333345</v>
      </c>
      <c r="M80" s="31">
        <v>2863.75</v>
      </c>
      <c r="N80" s="31">
        <v>2758.2</v>
      </c>
      <c r="O80" s="42">
        <v>13685100</v>
      </c>
      <c r="P80" s="43">
        <v>7.3313459202826543E-3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3129.85</v>
      </c>
      <c r="F81" s="40">
        <v>3149.1333333333332</v>
      </c>
      <c r="G81" s="41">
        <v>3087.1666666666665</v>
      </c>
      <c r="H81" s="41">
        <v>3044.4833333333331</v>
      </c>
      <c r="I81" s="41">
        <v>2982.5166666666664</v>
      </c>
      <c r="J81" s="41">
        <v>3191.8166666666666</v>
      </c>
      <c r="K81" s="41">
        <v>3253.7833333333338</v>
      </c>
      <c r="L81" s="41">
        <v>3296.4666666666667</v>
      </c>
      <c r="M81" s="31">
        <v>3211.1</v>
      </c>
      <c r="N81" s="31">
        <v>3106.45</v>
      </c>
      <c r="O81" s="42">
        <v>1191000</v>
      </c>
      <c r="P81" s="43">
        <v>8.8090801287480942E-3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1571.5</v>
      </c>
      <c r="F82" s="40">
        <v>1571.0166666666667</v>
      </c>
      <c r="G82" s="41">
        <v>1558.4833333333333</v>
      </c>
      <c r="H82" s="41">
        <v>1545.4666666666667</v>
      </c>
      <c r="I82" s="41">
        <v>1532.9333333333334</v>
      </c>
      <c r="J82" s="41">
        <v>1584.0333333333333</v>
      </c>
      <c r="K82" s="41">
        <v>1596.5666666666666</v>
      </c>
      <c r="L82" s="41">
        <v>1609.5833333333333</v>
      </c>
      <c r="M82" s="31">
        <v>1583.55</v>
      </c>
      <c r="N82" s="31">
        <v>1558</v>
      </c>
      <c r="O82" s="42">
        <v>24542650</v>
      </c>
      <c r="P82" s="43">
        <v>1.8976068688344904E-2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735.95</v>
      </c>
      <c r="F83" s="40">
        <v>737.93333333333339</v>
      </c>
      <c r="G83" s="41">
        <v>731.86666666666679</v>
      </c>
      <c r="H83" s="41">
        <v>727.78333333333342</v>
      </c>
      <c r="I83" s="41">
        <v>721.71666666666681</v>
      </c>
      <c r="J83" s="41">
        <v>742.01666666666677</v>
      </c>
      <c r="K83" s="41">
        <v>748.08333333333337</v>
      </c>
      <c r="L83" s="41">
        <v>752.16666666666674</v>
      </c>
      <c r="M83" s="31">
        <v>744</v>
      </c>
      <c r="N83" s="31">
        <v>733.85</v>
      </c>
      <c r="O83" s="42">
        <v>20143200</v>
      </c>
      <c r="P83" s="43">
        <v>3.8240917782026768E-4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2803.05</v>
      </c>
      <c r="F84" s="40">
        <v>2809.6833333333329</v>
      </c>
      <c r="G84" s="41">
        <v>2791.3666666666659</v>
      </c>
      <c r="H84" s="41">
        <v>2779.6833333333329</v>
      </c>
      <c r="I84" s="41">
        <v>2761.3666666666659</v>
      </c>
      <c r="J84" s="41">
        <v>2821.3666666666659</v>
      </c>
      <c r="K84" s="41">
        <v>2839.6833333333325</v>
      </c>
      <c r="L84" s="41">
        <v>2851.3666666666659</v>
      </c>
      <c r="M84" s="31">
        <v>2828</v>
      </c>
      <c r="N84" s="31">
        <v>2798</v>
      </c>
      <c r="O84" s="42">
        <v>4614900</v>
      </c>
      <c r="P84" s="43">
        <v>-1.1687552756314524E-3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464.1</v>
      </c>
      <c r="F85" s="40">
        <v>466.7833333333333</v>
      </c>
      <c r="G85" s="41">
        <v>459.81666666666661</v>
      </c>
      <c r="H85" s="41">
        <v>455.5333333333333</v>
      </c>
      <c r="I85" s="41">
        <v>448.56666666666661</v>
      </c>
      <c r="J85" s="41">
        <v>471.06666666666661</v>
      </c>
      <c r="K85" s="41">
        <v>478.0333333333333</v>
      </c>
      <c r="L85" s="41">
        <v>482.31666666666661</v>
      </c>
      <c r="M85" s="31">
        <v>473.75</v>
      </c>
      <c r="N85" s="31">
        <v>462.5</v>
      </c>
      <c r="O85" s="42">
        <v>35907150</v>
      </c>
      <c r="P85" s="43">
        <v>-4.9567493740040977E-2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267.85000000000002</v>
      </c>
      <c r="F86" s="40">
        <v>270.18333333333334</v>
      </c>
      <c r="G86" s="41">
        <v>264.56666666666666</v>
      </c>
      <c r="H86" s="41">
        <v>261.2833333333333</v>
      </c>
      <c r="I86" s="41">
        <v>255.66666666666663</v>
      </c>
      <c r="J86" s="41">
        <v>273.4666666666667</v>
      </c>
      <c r="K86" s="41">
        <v>279.08333333333337</v>
      </c>
      <c r="L86" s="41">
        <v>282.36666666666673</v>
      </c>
      <c r="M86" s="31">
        <v>275.8</v>
      </c>
      <c r="N86" s="31">
        <v>266.89999999999998</v>
      </c>
      <c r="O86" s="42">
        <v>23425200</v>
      </c>
      <c r="P86" s="43">
        <v>1.7116060961313014E-2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2780</v>
      </c>
      <c r="F87" s="40">
        <v>2789.8666666666668</v>
      </c>
      <c r="G87" s="41">
        <v>2765.4333333333334</v>
      </c>
      <c r="H87" s="41">
        <v>2750.8666666666668</v>
      </c>
      <c r="I87" s="41">
        <v>2726.4333333333334</v>
      </c>
      <c r="J87" s="41">
        <v>2804.4333333333334</v>
      </c>
      <c r="K87" s="41">
        <v>2828.8666666666668</v>
      </c>
      <c r="L87" s="41">
        <v>2843.4333333333334</v>
      </c>
      <c r="M87" s="31">
        <v>2814.3</v>
      </c>
      <c r="N87" s="31">
        <v>2775.3</v>
      </c>
      <c r="O87" s="42">
        <v>7776900</v>
      </c>
      <c r="P87" s="43">
        <v>2.7464025994120376E-3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226.4</v>
      </c>
      <c r="F88" s="40">
        <v>228.61666666666667</v>
      </c>
      <c r="G88" s="41">
        <v>223.38333333333335</v>
      </c>
      <c r="H88" s="41">
        <v>220.36666666666667</v>
      </c>
      <c r="I88" s="41">
        <v>215.13333333333335</v>
      </c>
      <c r="J88" s="41">
        <v>231.63333333333335</v>
      </c>
      <c r="K88" s="41">
        <v>236.8666666666667</v>
      </c>
      <c r="L88" s="41">
        <v>239.88333333333335</v>
      </c>
      <c r="M88" s="31">
        <v>233.85</v>
      </c>
      <c r="N88" s="31">
        <v>225.6</v>
      </c>
      <c r="O88" s="42">
        <v>37023300</v>
      </c>
      <c r="P88" s="43">
        <v>-3.4284790167380931E-2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718.1</v>
      </c>
      <c r="F89" s="40">
        <v>718.86666666666679</v>
      </c>
      <c r="G89" s="41">
        <v>712.78333333333353</v>
      </c>
      <c r="H89" s="41">
        <v>707.4666666666667</v>
      </c>
      <c r="I89" s="41">
        <v>701.38333333333344</v>
      </c>
      <c r="J89" s="41">
        <v>724.18333333333362</v>
      </c>
      <c r="K89" s="41">
        <v>730.26666666666688</v>
      </c>
      <c r="L89" s="41">
        <v>735.58333333333371</v>
      </c>
      <c r="M89" s="31">
        <v>724.95</v>
      </c>
      <c r="N89" s="31">
        <v>713.55</v>
      </c>
      <c r="O89" s="42">
        <v>87041625</v>
      </c>
      <c r="P89" s="43">
        <v>-1.5245088125943095E-2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1592.6</v>
      </c>
      <c r="F90" s="40">
        <v>1586.0666666666666</v>
      </c>
      <c r="G90" s="41">
        <v>1572.6333333333332</v>
      </c>
      <c r="H90" s="41">
        <v>1552.6666666666665</v>
      </c>
      <c r="I90" s="41">
        <v>1539.2333333333331</v>
      </c>
      <c r="J90" s="41">
        <v>1606.0333333333333</v>
      </c>
      <c r="K90" s="41">
        <v>1619.4666666666667</v>
      </c>
      <c r="L90" s="41">
        <v>1639.4333333333334</v>
      </c>
      <c r="M90" s="31">
        <v>1599.5</v>
      </c>
      <c r="N90" s="31">
        <v>1566.1</v>
      </c>
      <c r="O90" s="42">
        <v>2230400</v>
      </c>
      <c r="P90" s="43">
        <v>-1.5015015015015015E-2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702.55</v>
      </c>
      <c r="F91" s="40">
        <v>702.06666666666661</v>
      </c>
      <c r="G91" s="41">
        <v>689.13333333333321</v>
      </c>
      <c r="H91" s="41">
        <v>675.71666666666658</v>
      </c>
      <c r="I91" s="41">
        <v>662.78333333333319</v>
      </c>
      <c r="J91" s="41">
        <v>715.48333333333323</v>
      </c>
      <c r="K91" s="41">
        <v>728.41666666666663</v>
      </c>
      <c r="L91" s="41">
        <v>741.83333333333326</v>
      </c>
      <c r="M91" s="31">
        <v>715</v>
      </c>
      <c r="N91" s="31">
        <v>688.65</v>
      </c>
      <c r="O91" s="42">
        <v>7147500</v>
      </c>
      <c r="P91" s="43">
        <v>1.8815480008552491E-2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8.35</v>
      </c>
      <c r="F92" s="40">
        <v>7.9833333333333334</v>
      </c>
      <c r="G92" s="41">
        <v>7.5666666666666664</v>
      </c>
      <c r="H92" s="41">
        <v>6.7833333333333332</v>
      </c>
      <c r="I92" s="41">
        <v>6.3666666666666663</v>
      </c>
      <c r="J92" s="41">
        <v>8.7666666666666657</v>
      </c>
      <c r="K92" s="41">
        <v>9.1833333333333336</v>
      </c>
      <c r="L92" s="41">
        <v>9.9666666666666668</v>
      </c>
      <c r="M92" s="31">
        <v>8.4</v>
      </c>
      <c r="N92" s="31">
        <v>7.2</v>
      </c>
      <c r="O92" s="42">
        <v>732270000</v>
      </c>
      <c r="P92" s="43">
        <v>0.24225151407196294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46.55</v>
      </c>
      <c r="F93" s="40">
        <v>45.866666666666674</v>
      </c>
      <c r="G93" s="41">
        <v>44.883333333333347</v>
      </c>
      <c r="H93" s="41">
        <v>43.216666666666676</v>
      </c>
      <c r="I93" s="41">
        <v>42.233333333333348</v>
      </c>
      <c r="J93" s="41">
        <v>47.533333333333346</v>
      </c>
      <c r="K93" s="41">
        <v>48.516666666666666</v>
      </c>
      <c r="L93" s="41">
        <v>50.183333333333344</v>
      </c>
      <c r="M93" s="31">
        <v>46.85</v>
      </c>
      <c r="N93" s="31">
        <v>44.2</v>
      </c>
      <c r="O93" s="42">
        <v>175721500</v>
      </c>
      <c r="P93" s="43">
        <v>3.4720338523300601E-3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571.20000000000005</v>
      </c>
      <c r="F94" s="40">
        <v>570.76666666666677</v>
      </c>
      <c r="G94" s="41">
        <v>556.08333333333348</v>
      </c>
      <c r="H94" s="41">
        <v>540.9666666666667</v>
      </c>
      <c r="I94" s="41">
        <v>526.28333333333342</v>
      </c>
      <c r="J94" s="41">
        <v>585.88333333333355</v>
      </c>
      <c r="K94" s="41">
        <v>600.56666666666672</v>
      </c>
      <c r="L94" s="41">
        <v>615.68333333333362</v>
      </c>
      <c r="M94" s="31">
        <v>585.45000000000005</v>
      </c>
      <c r="N94" s="31">
        <v>555.65</v>
      </c>
      <c r="O94" s="42">
        <v>7357500</v>
      </c>
      <c r="P94" s="43">
        <v>7.5068493150684937E-2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563.29999999999995</v>
      </c>
      <c r="F95" s="40">
        <v>568.26666666666665</v>
      </c>
      <c r="G95" s="41">
        <v>556.98333333333335</v>
      </c>
      <c r="H95" s="41">
        <v>550.66666666666674</v>
      </c>
      <c r="I95" s="41">
        <v>539.38333333333344</v>
      </c>
      <c r="J95" s="41">
        <v>574.58333333333326</v>
      </c>
      <c r="K95" s="41">
        <v>585.86666666666656</v>
      </c>
      <c r="L95" s="41">
        <v>592.18333333333317</v>
      </c>
      <c r="M95" s="31">
        <v>579.54999999999995</v>
      </c>
      <c r="N95" s="31">
        <v>561.95000000000005</v>
      </c>
      <c r="O95" s="42">
        <v>8706500</v>
      </c>
      <c r="P95" s="43">
        <v>-4.364899561999698E-2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144.30000000000001</v>
      </c>
      <c r="F96" s="40">
        <v>144.76666666666668</v>
      </c>
      <c r="G96" s="41">
        <v>142.33333333333337</v>
      </c>
      <c r="H96" s="41">
        <v>140.3666666666667</v>
      </c>
      <c r="I96" s="41">
        <v>137.93333333333339</v>
      </c>
      <c r="J96" s="41">
        <v>146.73333333333335</v>
      </c>
      <c r="K96" s="41">
        <v>149.16666666666669</v>
      </c>
      <c r="L96" s="41">
        <v>151.13333333333333</v>
      </c>
      <c r="M96" s="31">
        <v>147.19999999999999</v>
      </c>
      <c r="N96" s="31">
        <v>142.80000000000001</v>
      </c>
      <c r="O96" s="42">
        <v>10264800</v>
      </c>
      <c r="P96" s="43">
        <v>1.1918492887351018E-2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8790.6</v>
      </c>
      <c r="F97" s="40">
        <v>8834.8833333333332</v>
      </c>
      <c r="G97" s="41">
        <v>8595.7666666666664</v>
      </c>
      <c r="H97" s="41">
        <v>8400.9333333333325</v>
      </c>
      <c r="I97" s="41">
        <v>8161.8166666666657</v>
      </c>
      <c r="J97" s="41">
        <v>9029.7166666666672</v>
      </c>
      <c r="K97" s="41">
        <v>9268.8333333333321</v>
      </c>
      <c r="L97" s="41">
        <v>9463.6666666666679</v>
      </c>
      <c r="M97" s="31">
        <v>9074</v>
      </c>
      <c r="N97" s="31">
        <v>8640.0499999999993</v>
      </c>
      <c r="O97" s="42">
        <v>240150</v>
      </c>
      <c r="P97" s="43">
        <v>9.9210435976656366E-2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1956.7</v>
      </c>
      <c r="F98" s="40">
        <v>1961.8333333333333</v>
      </c>
      <c r="G98" s="41">
        <v>1931.1166666666666</v>
      </c>
      <c r="H98" s="41">
        <v>1905.5333333333333</v>
      </c>
      <c r="I98" s="41">
        <v>1874.8166666666666</v>
      </c>
      <c r="J98" s="41">
        <v>1987.4166666666665</v>
      </c>
      <c r="K98" s="41">
        <v>2018.1333333333332</v>
      </c>
      <c r="L98" s="41">
        <v>2043.7166666666665</v>
      </c>
      <c r="M98" s="31">
        <v>1992.55</v>
      </c>
      <c r="N98" s="31">
        <v>1936.25</v>
      </c>
      <c r="O98" s="42">
        <v>2682500</v>
      </c>
      <c r="P98" s="43">
        <v>-7.4005550416281225E-3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1005.55</v>
      </c>
      <c r="F99" s="40">
        <v>1002.7166666666667</v>
      </c>
      <c r="G99" s="41">
        <v>988.93333333333339</v>
      </c>
      <c r="H99" s="41">
        <v>972.31666666666672</v>
      </c>
      <c r="I99" s="41">
        <v>958.53333333333342</v>
      </c>
      <c r="J99" s="41">
        <v>1019.3333333333334</v>
      </c>
      <c r="K99" s="41">
        <v>1033.1166666666668</v>
      </c>
      <c r="L99" s="41">
        <v>1049.7333333333333</v>
      </c>
      <c r="M99" s="31">
        <v>1016.5</v>
      </c>
      <c r="N99" s="31">
        <v>986.1</v>
      </c>
      <c r="O99" s="42">
        <v>15786900</v>
      </c>
      <c r="P99" s="43">
        <v>6.502732240437159E-2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242.4</v>
      </c>
      <c r="F100" s="40">
        <v>236.83333333333334</v>
      </c>
      <c r="G100" s="41">
        <v>229.26666666666668</v>
      </c>
      <c r="H100" s="41">
        <v>216.13333333333333</v>
      </c>
      <c r="I100" s="41">
        <v>208.56666666666666</v>
      </c>
      <c r="J100" s="41">
        <v>249.9666666666667</v>
      </c>
      <c r="K100" s="41">
        <v>257.53333333333336</v>
      </c>
      <c r="L100" s="41">
        <v>270.66666666666674</v>
      </c>
      <c r="M100" s="31">
        <v>244.4</v>
      </c>
      <c r="N100" s="31">
        <v>223.7</v>
      </c>
      <c r="O100" s="42">
        <v>13045200</v>
      </c>
      <c r="P100" s="43">
        <v>-2.2860738255033559E-2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1709</v>
      </c>
      <c r="F101" s="40">
        <v>1718.6000000000001</v>
      </c>
      <c r="G101" s="41">
        <v>1697.9000000000003</v>
      </c>
      <c r="H101" s="41">
        <v>1686.8000000000002</v>
      </c>
      <c r="I101" s="41">
        <v>1666.1000000000004</v>
      </c>
      <c r="J101" s="41">
        <v>1729.7000000000003</v>
      </c>
      <c r="K101" s="41">
        <v>1750.4</v>
      </c>
      <c r="L101" s="41">
        <v>1761.5000000000002</v>
      </c>
      <c r="M101" s="31">
        <v>1739.3</v>
      </c>
      <c r="N101" s="31">
        <v>1707.5</v>
      </c>
      <c r="O101" s="42">
        <v>31996800</v>
      </c>
      <c r="P101" s="43">
        <v>3.4952549148989848E-2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111.95</v>
      </c>
      <c r="F102" s="40">
        <v>111.95</v>
      </c>
      <c r="G102" s="41">
        <v>111.05000000000001</v>
      </c>
      <c r="H102" s="41">
        <v>110.15</v>
      </c>
      <c r="I102" s="41">
        <v>109.25000000000001</v>
      </c>
      <c r="J102" s="41">
        <v>112.85000000000001</v>
      </c>
      <c r="K102" s="41">
        <v>113.75000000000001</v>
      </c>
      <c r="L102" s="41">
        <v>114.65</v>
      </c>
      <c r="M102" s="31">
        <v>112.85</v>
      </c>
      <c r="N102" s="31">
        <v>111.05</v>
      </c>
      <c r="O102" s="42">
        <v>53488500</v>
      </c>
      <c r="P102" s="43">
        <v>-2.1638330757341576E-2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2503.4</v>
      </c>
      <c r="F103" s="40">
        <v>2490.7666666666669</v>
      </c>
      <c r="G103" s="41">
        <v>2466.6333333333337</v>
      </c>
      <c r="H103" s="41">
        <v>2429.8666666666668</v>
      </c>
      <c r="I103" s="41">
        <v>2405.7333333333336</v>
      </c>
      <c r="J103" s="41">
        <v>2527.5333333333338</v>
      </c>
      <c r="K103" s="41">
        <v>2551.666666666667</v>
      </c>
      <c r="L103" s="41">
        <v>2588.4333333333338</v>
      </c>
      <c r="M103" s="31">
        <v>2514.9</v>
      </c>
      <c r="N103" s="31">
        <v>2454</v>
      </c>
      <c r="O103" s="42">
        <v>169200</v>
      </c>
      <c r="P103" s="43">
        <v>4.4444444444444446E-2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3285.7</v>
      </c>
      <c r="F104" s="40">
        <v>3209.1</v>
      </c>
      <c r="G104" s="41">
        <v>3120.25</v>
      </c>
      <c r="H104" s="41">
        <v>2954.8</v>
      </c>
      <c r="I104" s="41">
        <v>2865.9500000000003</v>
      </c>
      <c r="J104" s="41">
        <v>3374.5499999999997</v>
      </c>
      <c r="K104" s="41">
        <v>3463.3999999999992</v>
      </c>
      <c r="L104" s="41">
        <v>3628.8499999999995</v>
      </c>
      <c r="M104" s="31">
        <v>3297.95</v>
      </c>
      <c r="N104" s="31">
        <v>3043.65</v>
      </c>
      <c r="O104" s="42">
        <v>2120625</v>
      </c>
      <c r="P104" s="43">
        <v>0.14153254023792863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212.6</v>
      </c>
      <c r="F105" s="40">
        <v>212.79999999999998</v>
      </c>
      <c r="G105" s="41">
        <v>210.49999999999997</v>
      </c>
      <c r="H105" s="41">
        <v>208.39999999999998</v>
      </c>
      <c r="I105" s="41">
        <v>206.09999999999997</v>
      </c>
      <c r="J105" s="41">
        <v>214.89999999999998</v>
      </c>
      <c r="K105" s="41">
        <v>217.2</v>
      </c>
      <c r="L105" s="41">
        <v>219.29999999999998</v>
      </c>
      <c r="M105" s="31">
        <v>215.1</v>
      </c>
      <c r="N105" s="31">
        <v>210.7</v>
      </c>
      <c r="O105" s="42">
        <v>172787200</v>
      </c>
      <c r="P105" s="43">
        <v>3.9790264400728871E-3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401.3</v>
      </c>
      <c r="F106" s="40">
        <v>399.3</v>
      </c>
      <c r="G106" s="41">
        <v>392.15000000000003</v>
      </c>
      <c r="H106" s="41">
        <v>383</v>
      </c>
      <c r="I106" s="41">
        <v>375.85</v>
      </c>
      <c r="J106" s="41">
        <v>408.45000000000005</v>
      </c>
      <c r="K106" s="41">
        <v>415.6</v>
      </c>
      <c r="L106" s="41">
        <v>424.75000000000006</v>
      </c>
      <c r="M106" s="31">
        <v>406.45</v>
      </c>
      <c r="N106" s="31">
        <v>390.15</v>
      </c>
      <c r="O106" s="42">
        <v>42210000</v>
      </c>
      <c r="P106" s="43">
        <v>5.5447896480590113E-2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686.25</v>
      </c>
      <c r="F107" s="40">
        <v>690.55000000000007</v>
      </c>
      <c r="G107" s="41">
        <v>680.70000000000016</v>
      </c>
      <c r="H107" s="41">
        <v>675.15000000000009</v>
      </c>
      <c r="I107" s="41">
        <v>665.30000000000018</v>
      </c>
      <c r="J107" s="41">
        <v>696.10000000000014</v>
      </c>
      <c r="K107" s="41">
        <v>705.95</v>
      </c>
      <c r="L107" s="41">
        <v>711.50000000000011</v>
      </c>
      <c r="M107" s="31">
        <v>700.4</v>
      </c>
      <c r="N107" s="31">
        <v>685</v>
      </c>
      <c r="O107" s="42">
        <v>48622950</v>
      </c>
      <c r="P107" s="43">
        <v>5.9209607596704371E-3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4089.1</v>
      </c>
      <c r="F108" s="40">
        <v>4119.0999999999995</v>
      </c>
      <c r="G108" s="41">
        <v>4050.1999999999989</v>
      </c>
      <c r="H108" s="41">
        <v>4011.2999999999993</v>
      </c>
      <c r="I108" s="41">
        <v>3942.3999999999987</v>
      </c>
      <c r="J108" s="41">
        <v>4157.9999999999991</v>
      </c>
      <c r="K108" s="41">
        <v>4226.8999999999987</v>
      </c>
      <c r="L108" s="41">
        <v>4265.7999999999993</v>
      </c>
      <c r="M108" s="31">
        <v>4188</v>
      </c>
      <c r="N108" s="31">
        <v>4080.2</v>
      </c>
      <c r="O108" s="42">
        <v>1518500</v>
      </c>
      <c r="P108" s="43">
        <v>-3.9076095554500867E-2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1767.25</v>
      </c>
      <c r="F109" s="40">
        <v>1767.2666666666667</v>
      </c>
      <c r="G109" s="41">
        <v>1749.1333333333332</v>
      </c>
      <c r="H109" s="41">
        <v>1731.0166666666667</v>
      </c>
      <c r="I109" s="41">
        <v>1712.8833333333332</v>
      </c>
      <c r="J109" s="41">
        <v>1785.3833333333332</v>
      </c>
      <c r="K109" s="41">
        <v>1803.5166666666669</v>
      </c>
      <c r="L109" s="41">
        <v>1821.6333333333332</v>
      </c>
      <c r="M109" s="31">
        <v>1785.4</v>
      </c>
      <c r="N109" s="31">
        <v>1749.15</v>
      </c>
      <c r="O109" s="42">
        <v>17697200</v>
      </c>
      <c r="P109" s="43">
        <v>6.2316632172667108E-3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84.75</v>
      </c>
      <c r="F110" s="40">
        <v>84.266666666666666</v>
      </c>
      <c r="G110" s="41">
        <v>83.133333333333326</v>
      </c>
      <c r="H110" s="41">
        <v>81.516666666666666</v>
      </c>
      <c r="I110" s="41">
        <v>80.383333333333326</v>
      </c>
      <c r="J110" s="41">
        <v>85.883333333333326</v>
      </c>
      <c r="K110" s="41">
        <v>87.01666666666668</v>
      </c>
      <c r="L110" s="41">
        <v>88.633333333333326</v>
      </c>
      <c r="M110" s="31">
        <v>85.4</v>
      </c>
      <c r="N110" s="31">
        <v>82.65</v>
      </c>
      <c r="O110" s="42">
        <v>56024872</v>
      </c>
      <c r="P110" s="43">
        <v>1.5954052329291641E-3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4090.7</v>
      </c>
      <c r="F111" s="40">
        <v>4079.6666666666665</v>
      </c>
      <c r="G111" s="41">
        <v>4049.7333333333327</v>
      </c>
      <c r="H111" s="41">
        <v>4008.766666666666</v>
      </c>
      <c r="I111" s="41">
        <v>3978.8333333333321</v>
      </c>
      <c r="J111" s="41">
        <v>4120.6333333333332</v>
      </c>
      <c r="K111" s="41">
        <v>4150.5666666666666</v>
      </c>
      <c r="L111" s="41">
        <v>4191.5333333333338</v>
      </c>
      <c r="M111" s="31">
        <v>4109.6000000000004</v>
      </c>
      <c r="N111" s="31">
        <v>4038.7</v>
      </c>
      <c r="O111" s="42">
        <v>386500</v>
      </c>
      <c r="P111" s="43">
        <v>1.045751633986928E-2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417.15</v>
      </c>
      <c r="F112" s="40">
        <v>410.23333333333329</v>
      </c>
      <c r="G112" s="41">
        <v>402.01666666666659</v>
      </c>
      <c r="H112" s="41">
        <v>386.88333333333333</v>
      </c>
      <c r="I112" s="41">
        <v>378.66666666666663</v>
      </c>
      <c r="J112" s="41">
        <v>425.36666666666656</v>
      </c>
      <c r="K112" s="41">
        <v>433.58333333333326</v>
      </c>
      <c r="L112" s="41">
        <v>448.71666666666653</v>
      </c>
      <c r="M112" s="31">
        <v>418.45</v>
      </c>
      <c r="N112" s="31">
        <v>395.1</v>
      </c>
      <c r="O112" s="42">
        <v>22512000</v>
      </c>
      <c r="P112" s="43">
        <v>3.7323748963229195E-2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1688.6</v>
      </c>
      <c r="F113" s="40">
        <v>1694.3333333333333</v>
      </c>
      <c r="G113" s="41">
        <v>1679.6666666666665</v>
      </c>
      <c r="H113" s="41">
        <v>1670.7333333333333</v>
      </c>
      <c r="I113" s="41">
        <v>1656.0666666666666</v>
      </c>
      <c r="J113" s="41">
        <v>1703.2666666666664</v>
      </c>
      <c r="K113" s="41">
        <v>1717.9333333333329</v>
      </c>
      <c r="L113" s="41">
        <v>1726.8666666666663</v>
      </c>
      <c r="M113" s="31">
        <v>1709</v>
      </c>
      <c r="N113" s="31">
        <v>1685.4</v>
      </c>
      <c r="O113" s="42">
        <v>14679175</v>
      </c>
      <c r="P113" s="43">
        <v>6.4259244658203896E-3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5417.05</v>
      </c>
      <c r="F114" s="40">
        <v>5458.0666666666666</v>
      </c>
      <c r="G114" s="41">
        <v>5362.2333333333336</v>
      </c>
      <c r="H114" s="41">
        <v>5307.416666666667</v>
      </c>
      <c r="I114" s="41">
        <v>5211.5833333333339</v>
      </c>
      <c r="J114" s="41">
        <v>5512.8833333333332</v>
      </c>
      <c r="K114" s="41">
        <v>5608.7166666666672</v>
      </c>
      <c r="L114" s="41">
        <v>5663.5333333333328</v>
      </c>
      <c r="M114" s="31">
        <v>5553.9</v>
      </c>
      <c r="N114" s="31">
        <v>5403.25</v>
      </c>
      <c r="O114" s="42">
        <v>755850</v>
      </c>
      <c r="P114" s="43">
        <v>-4.5824654421511075E-2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4331.1000000000004</v>
      </c>
      <c r="F115" s="40">
        <v>4330.5166666666673</v>
      </c>
      <c r="G115" s="41">
        <v>4286.4833333333345</v>
      </c>
      <c r="H115" s="41">
        <v>4241.8666666666668</v>
      </c>
      <c r="I115" s="41">
        <v>4197.8333333333339</v>
      </c>
      <c r="J115" s="41">
        <v>4375.133333333335</v>
      </c>
      <c r="K115" s="41">
        <v>4419.1666666666679</v>
      </c>
      <c r="L115" s="41">
        <v>4463.7833333333356</v>
      </c>
      <c r="M115" s="31">
        <v>4374.55</v>
      </c>
      <c r="N115" s="31">
        <v>4285.8999999999996</v>
      </c>
      <c r="O115" s="42">
        <v>617600</v>
      </c>
      <c r="P115" s="43">
        <v>-1.718650541056652E-2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992.55</v>
      </c>
      <c r="F116" s="40">
        <v>989.26666666666654</v>
      </c>
      <c r="G116" s="41">
        <v>983.8833333333331</v>
      </c>
      <c r="H116" s="41">
        <v>975.21666666666658</v>
      </c>
      <c r="I116" s="41">
        <v>969.83333333333314</v>
      </c>
      <c r="J116" s="41">
        <v>997.93333333333305</v>
      </c>
      <c r="K116" s="41">
        <v>1003.3166666666665</v>
      </c>
      <c r="L116" s="41">
        <v>1011.983333333333</v>
      </c>
      <c r="M116" s="31">
        <v>994.65</v>
      </c>
      <c r="N116" s="31">
        <v>980.6</v>
      </c>
      <c r="O116" s="42">
        <v>9698500</v>
      </c>
      <c r="P116" s="43">
        <v>-1.9000945748430916E-2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755.25</v>
      </c>
      <c r="F117" s="40">
        <v>756.0333333333333</v>
      </c>
      <c r="G117" s="41">
        <v>750.26666666666665</v>
      </c>
      <c r="H117" s="41">
        <v>745.2833333333333</v>
      </c>
      <c r="I117" s="41">
        <v>739.51666666666665</v>
      </c>
      <c r="J117" s="41">
        <v>761.01666666666665</v>
      </c>
      <c r="K117" s="41">
        <v>766.7833333333333</v>
      </c>
      <c r="L117" s="41">
        <v>771.76666666666665</v>
      </c>
      <c r="M117" s="31">
        <v>761.8</v>
      </c>
      <c r="N117" s="31">
        <v>751.05</v>
      </c>
      <c r="O117" s="42">
        <v>13953800</v>
      </c>
      <c r="P117" s="43">
        <v>-1.6042252825904536E-2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170.9</v>
      </c>
      <c r="F118" s="40">
        <v>169.21666666666667</v>
      </c>
      <c r="G118" s="41">
        <v>166.63333333333333</v>
      </c>
      <c r="H118" s="41">
        <v>162.36666666666665</v>
      </c>
      <c r="I118" s="41">
        <v>159.7833333333333</v>
      </c>
      <c r="J118" s="41">
        <v>173.48333333333335</v>
      </c>
      <c r="K118" s="41">
        <v>176.06666666666666</v>
      </c>
      <c r="L118" s="41">
        <v>180.33333333333337</v>
      </c>
      <c r="M118" s="31">
        <v>171.8</v>
      </c>
      <c r="N118" s="31">
        <v>164.95</v>
      </c>
      <c r="O118" s="42">
        <v>29524000</v>
      </c>
      <c r="P118" s="43">
        <v>1.8209408194233688E-2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164.7</v>
      </c>
      <c r="F119" s="40">
        <v>166.16666666666666</v>
      </c>
      <c r="G119" s="41">
        <v>162.7833333333333</v>
      </c>
      <c r="H119" s="41">
        <v>160.86666666666665</v>
      </c>
      <c r="I119" s="41">
        <v>157.48333333333329</v>
      </c>
      <c r="J119" s="41">
        <v>168.08333333333331</v>
      </c>
      <c r="K119" s="41">
        <v>171.4666666666667</v>
      </c>
      <c r="L119" s="41">
        <v>173.38333333333333</v>
      </c>
      <c r="M119" s="31">
        <v>169.55</v>
      </c>
      <c r="N119" s="31">
        <v>164.25</v>
      </c>
      <c r="O119" s="42">
        <v>27240000</v>
      </c>
      <c r="P119" s="43">
        <v>7.8128710520066494E-2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558.85</v>
      </c>
      <c r="F120" s="40">
        <v>560.93333333333339</v>
      </c>
      <c r="G120" s="41">
        <v>552.91666666666674</v>
      </c>
      <c r="H120" s="41">
        <v>546.98333333333335</v>
      </c>
      <c r="I120" s="41">
        <v>538.9666666666667</v>
      </c>
      <c r="J120" s="41">
        <v>566.86666666666679</v>
      </c>
      <c r="K120" s="41">
        <v>574.88333333333344</v>
      </c>
      <c r="L120" s="41">
        <v>580.81666666666683</v>
      </c>
      <c r="M120" s="31">
        <v>568.95000000000005</v>
      </c>
      <c r="N120" s="31">
        <v>555</v>
      </c>
      <c r="O120" s="42">
        <v>10568000</v>
      </c>
      <c r="P120" s="43">
        <v>1.909353905496625E-2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6902</v>
      </c>
      <c r="F121" s="40">
        <v>6906.916666666667</v>
      </c>
      <c r="G121" s="41">
        <v>6871.9333333333343</v>
      </c>
      <c r="H121" s="41">
        <v>6841.8666666666677</v>
      </c>
      <c r="I121" s="41">
        <v>6806.883333333335</v>
      </c>
      <c r="J121" s="41">
        <v>6936.9833333333336</v>
      </c>
      <c r="K121" s="41">
        <v>6971.9666666666653</v>
      </c>
      <c r="L121" s="41">
        <v>7002.0333333333328</v>
      </c>
      <c r="M121" s="31">
        <v>6941.9</v>
      </c>
      <c r="N121" s="31">
        <v>6876.85</v>
      </c>
      <c r="O121" s="42">
        <v>3319200</v>
      </c>
      <c r="P121" s="43">
        <v>-1.6066876148692715E-2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755.75</v>
      </c>
      <c r="F122" s="40">
        <v>751.81666666666661</v>
      </c>
      <c r="G122" s="41">
        <v>741.18333333333317</v>
      </c>
      <c r="H122" s="41">
        <v>726.61666666666656</v>
      </c>
      <c r="I122" s="41">
        <v>715.98333333333312</v>
      </c>
      <c r="J122" s="41">
        <v>766.38333333333321</v>
      </c>
      <c r="K122" s="41">
        <v>777.01666666666665</v>
      </c>
      <c r="L122" s="41">
        <v>791.58333333333326</v>
      </c>
      <c r="M122" s="31">
        <v>762.45</v>
      </c>
      <c r="N122" s="31">
        <v>737.25</v>
      </c>
      <c r="O122" s="42">
        <v>14705000</v>
      </c>
      <c r="P122" s="43">
        <v>-1.9584965413784482E-2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1645.75</v>
      </c>
      <c r="F123" s="40">
        <v>1649.3166666666666</v>
      </c>
      <c r="G123" s="41">
        <v>1612.5333333333333</v>
      </c>
      <c r="H123" s="41">
        <v>1579.3166666666666</v>
      </c>
      <c r="I123" s="41">
        <v>1542.5333333333333</v>
      </c>
      <c r="J123" s="41">
        <v>1682.5333333333333</v>
      </c>
      <c r="K123" s="41">
        <v>1719.3166666666666</v>
      </c>
      <c r="L123" s="41">
        <v>1752.5333333333333</v>
      </c>
      <c r="M123" s="31">
        <v>1686.1</v>
      </c>
      <c r="N123" s="31">
        <v>1616.1</v>
      </c>
      <c r="O123" s="42">
        <v>2145150</v>
      </c>
      <c r="P123" s="43">
        <v>5.4723799690242644E-2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2880.6</v>
      </c>
      <c r="F124" s="40">
        <v>2907.6666666666665</v>
      </c>
      <c r="G124" s="41">
        <v>2836.3833333333332</v>
      </c>
      <c r="H124" s="41">
        <v>2792.1666666666665</v>
      </c>
      <c r="I124" s="41">
        <v>2720.8833333333332</v>
      </c>
      <c r="J124" s="41">
        <v>2951.8833333333332</v>
      </c>
      <c r="K124" s="41">
        <v>3023.166666666667</v>
      </c>
      <c r="L124" s="41">
        <v>3067.3833333333332</v>
      </c>
      <c r="M124" s="31">
        <v>2978.95</v>
      </c>
      <c r="N124" s="31">
        <v>2863.45</v>
      </c>
      <c r="O124" s="42">
        <v>337600</v>
      </c>
      <c r="P124" s="43">
        <v>3.7492317148125384E-2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1091.6500000000001</v>
      </c>
      <c r="F125" s="40">
        <v>1088.9166666666667</v>
      </c>
      <c r="G125" s="41">
        <v>1065.1833333333334</v>
      </c>
      <c r="H125" s="41">
        <v>1038.7166666666667</v>
      </c>
      <c r="I125" s="41">
        <v>1014.9833333333333</v>
      </c>
      <c r="J125" s="41">
        <v>1115.3833333333334</v>
      </c>
      <c r="K125" s="41">
        <v>1139.1166666666666</v>
      </c>
      <c r="L125" s="41">
        <v>1165.5833333333335</v>
      </c>
      <c r="M125" s="31">
        <v>1112.6500000000001</v>
      </c>
      <c r="N125" s="31">
        <v>1062.45</v>
      </c>
      <c r="O125" s="42">
        <v>3292250</v>
      </c>
      <c r="P125" s="43">
        <v>2.014098690835851E-2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1167.0999999999999</v>
      </c>
      <c r="F126" s="40">
        <v>1172.0833333333333</v>
      </c>
      <c r="G126" s="41">
        <v>1155.1666666666665</v>
      </c>
      <c r="H126" s="41">
        <v>1143.2333333333333</v>
      </c>
      <c r="I126" s="41">
        <v>1126.3166666666666</v>
      </c>
      <c r="J126" s="41">
        <v>1184.0166666666664</v>
      </c>
      <c r="K126" s="41">
        <v>1200.9333333333329</v>
      </c>
      <c r="L126" s="41">
        <v>1212.8666666666663</v>
      </c>
      <c r="M126" s="31">
        <v>1189</v>
      </c>
      <c r="N126" s="31">
        <v>1160.1500000000001</v>
      </c>
      <c r="O126" s="42">
        <v>1854000</v>
      </c>
      <c r="P126" s="43">
        <v>-1.0566762728146013E-2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3798.4</v>
      </c>
      <c r="F127" s="40">
        <v>3814.65</v>
      </c>
      <c r="G127" s="41">
        <v>3769.2000000000003</v>
      </c>
      <c r="H127" s="41">
        <v>3740</v>
      </c>
      <c r="I127" s="41">
        <v>3694.55</v>
      </c>
      <c r="J127" s="41">
        <v>3843.8500000000004</v>
      </c>
      <c r="K127" s="41">
        <v>3889.3</v>
      </c>
      <c r="L127" s="41">
        <v>3918.5000000000005</v>
      </c>
      <c r="M127" s="31">
        <v>3860.1</v>
      </c>
      <c r="N127" s="31">
        <v>3785.45</v>
      </c>
      <c r="O127" s="42">
        <v>2058000</v>
      </c>
      <c r="P127" s="43">
        <v>7.6380728554641597E-3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212.75</v>
      </c>
      <c r="F128" s="40">
        <v>213</v>
      </c>
      <c r="G128" s="41">
        <v>210.15</v>
      </c>
      <c r="H128" s="41">
        <v>207.55</v>
      </c>
      <c r="I128" s="41">
        <v>204.70000000000002</v>
      </c>
      <c r="J128" s="41">
        <v>215.6</v>
      </c>
      <c r="K128" s="41">
        <v>218.45000000000002</v>
      </c>
      <c r="L128" s="41">
        <v>221.04999999999998</v>
      </c>
      <c r="M128" s="31">
        <v>215.85</v>
      </c>
      <c r="N128" s="31">
        <v>210.4</v>
      </c>
      <c r="O128" s="42">
        <v>34450500</v>
      </c>
      <c r="P128" s="43">
        <v>1.6733808490858381E-2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2922.05</v>
      </c>
      <c r="F129" s="40">
        <v>2947.4500000000003</v>
      </c>
      <c r="G129" s="41">
        <v>2879.9500000000007</v>
      </c>
      <c r="H129" s="41">
        <v>2837.8500000000004</v>
      </c>
      <c r="I129" s="41">
        <v>2770.3500000000008</v>
      </c>
      <c r="J129" s="41">
        <v>2989.5500000000006</v>
      </c>
      <c r="K129" s="41">
        <v>3057.0499999999997</v>
      </c>
      <c r="L129" s="41">
        <v>3099.1500000000005</v>
      </c>
      <c r="M129" s="31">
        <v>3014.95</v>
      </c>
      <c r="N129" s="31">
        <v>2905.35</v>
      </c>
      <c r="O129" s="42">
        <v>1954550</v>
      </c>
      <c r="P129" s="43">
        <v>3.4044016506189823E-2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81290.149999999994</v>
      </c>
      <c r="F130" s="40">
        <v>81637.849999999991</v>
      </c>
      <c r="G130" s="41">
        <v>80775.699999999983</v>
      </c>
      <c r="H130" s="41">
        <v>80261.249999999985</v>
      </c>
      <c r="I130" s="41">
        <v>79399.099999999977</v>
      </c>
      <c r="J130" s="41">
        <v>82152.299999999988</v>
      </c>
      <c r="K130" s="41">
        <v>83014.449999999983</v>
      </c>
      <c r="L130" s="41">
        <v>83528.899999999994</v>
      </c>
      <c r="M130" s="31">
        <v>82500</v>
      </c>
      <c r="N130" s="31">
        <v>81123.399999999994</v>
      </c>
      <c r="O130" s="42">
        <v>40720</v>
      </c>
      <c r="P130" s="43">
        <v>-2.4551927326295114E-4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1533.7</v>
      </c>
      <c r="F131" s="40">
        <v>1542.4666666666665</v>
      </c>
      <c r="G131" s="41">
        <v>1515.083333333333</v>
      </c>
      <c r="H131" s="41">
        <v>1496.4666666666665</v>
      </c>
      <c r="I131" s="41">
        <v>1469.083333333333</v>
      </c>
      <c r="J131" s="41">
        <v>1561.083333333333</v>
      </c>
      <c r="K131" s="41">
        <v>1588.4666666666667</v>
      </c>
      <c r="L131" s="41">
        <v>1607.083333333333</v>
      </c>
      <c r="M131" s="31">
        <v>1569.85</v>
      </c>
      <c r="N131" s="31">
        <v>1523.85</v>
      </c>
      <c r="O131" s="42">
        <v>2911500</v>
      </c>
      <c r="P131" s="43">
        <v>3.1007751937984496E-3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420.25</v>
      </c>
      <c r="F132" s="40">
        <v>420.13333333333338</v>
      </c>
      <c r="G132" s="41">
        <v>415.66666666666674</v>
      </c>
      <c r="H132" s="41">
        <v>411.08333333333337</v>
      </c>
      <c r="I132" s="41">
        <v>406.61666666666673</v>
      </c>
      <c r="J132" s="41">
        <v>424.71666666666675</v>
      </c>
      <c r="K132" s="41">
        <v>429.18333333333334</v>
      </c>
      <c r="L132" s="41">
        <v>433.76666666666677</v>
      </c>
      <c r="M132" s="31">
        <v>424.6</v>
      </c>
      <c r="N132" s="31">
        <v>415.55</v>
      </c>
      <c r="O132" s="42">
        <v>3470400</v>
      </c>
      <c r="P132" s="43">
        <v>-7.2680632749038049E-2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95.4</v>
      </c>
      <c r="F133" s="40">
        <v>96.483333333333334</v>
      </c>
      <c r="G133" s="41">
        <v>93.966666666666669</v>
      </c>
      <c r="H133" s="41">
        <v>92.533333333333331</v>
      </c>
      <c r="I133" s="41">
        <v>90.016666666666666</v>
      </c>
      <c r="J133" s="41">
        <v>97.916666666666671</v>
      </c>
      <c r="K133" s="41">
        <v>100.43333333333335</v>
      </c>
      <c r="L133" s="41">
        <v>101.86666666666667</v>
      </c>
      <c r="M133" s="31">
        <v>99</v>
      </c>
      <c r="N133" s="31">
        <v>95.05</v>
      </c>
      <c r="O133" s="42">
        <v>119238000</v>
      </c>
      <c r="P133" s="43">
        <v>-8.1215614356824728E-2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6207.9</v>
      </c>
      <c r="F134" s="40">
        <v>6229.2833333333328</v>
      </c>
      <c r="G134" s="41">
        <v>6148.7166666666653</v>
      </c>
      <c r="H134" s="41">
        <v>6089.5333333333328</v>
      </c>
      <c r="I134" s="41">
        <v>6008.9666666666653</v>
      </c>
      <c r="J134" s="41">
        <v>6288.4666666666653</v>
      </c>
      <c r="K134" s="41">
        <v>6369.0333333333328</v>
      </c>
      <c r="L134" s="41">
        <v>6428.2166666666653</v>
      </c>
      <c r="M134" s="31">
        <v>6309.85</v>
      </c>
      <c r="N134" s="31">
        <v>6170.1</v>
      </c>
      <c r="O134" s="42">
        <v>1008375</v>
      </c>
      <c r="P134" s="43">
        <v>-9.9410898379970539E-3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4152</v>
      </c>
      <c r="F135" s="40">
        <v>4171.3166666666666</v>
      </c>
      <c r="G135" s="41">
        <v>4114.9833333333336</v>
      </c>
      <c r="H135" s="41">
        <v>4077.9666666666672</v>
      </c>
      <c r="I135" s="41">
        <v>4021.6333333333341</v>
      </c>
      <c r="J135" s="41">
        <v>4208.333333333333</v>
      </c>
      <c r="K135" s="41">
        <v>4264.666666666667</v>
      </c>
      <c r="L135" s="41">
        <v>4301.6833333333325</v>
      </c>
      <c r="M135" s="31">
        <v>4227.6499999999996</v>
      </c>
      <c r="N135" s="31">
        <v>4134.3</v>
      </c>
      <c r="O135" s="42">
        <v>433575</v>
      </c>
      <c r="P135" s="43">
        <v>3.1233732431025507E-3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20401.2</v>
      </c>
      <c r="F136" s="40">
        <v>20346.716666666664</v>
      </c>
      <c r="G136" s="41">
        <v>20243.433333333327</v>
      </c>
      <c r="H136" s="41">
        <v>20085.666666666664</v>
      </c>
      <c r="I136" s="41">
        <v>19982.383333333328</v>
      </c>
      <c r="J136" s="41">
        <v>20504.483333333326</v>
      </c>
      <c r="K136" s="41">
        <v>20607.766666666659</v>
      </c>
      <c r="L136" s="41">
        <v>20765.533333333326</v>
      </c>
      <c r="M136" s="31">
        <v>20450</v>
      </c>
      <c r="N136" s="31">
        <v>20188.95</v>
      </c>
      <c r="O136" s="42">
        <v>412700</v>
      </c>
      <c r="P136" s="43">
        <v>1.4559572919194371E-3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151.94999999999999</v>
      </c>
      <c r="F137" s="40">
        <v>152.80000000000001</v>
      </c>
      <c r="G137" s="41">
        <v>150.45000000000002</v>
      </c>
      <c r="H137" s="41">
        <v>148.95000000000002</v>
      </c>
      <c r="I137" s="41">
        <v>146.60000000000002</v>
      </c>
      <c r="J137" s="41">
        <v>154.30000000000001</v>
      </c>
      <c r="K137" s="41">
        <v>156.65000000000003</v>
      </c>
      <c r="L137" s="41">
        <v>158.15</v>
      </c>
      <c r="M137" s="31">
        <v>155.15</v>
      </c>
      <c r="N137" s="31">
        <v>151.30000000000001</v>
      </c>
      <c r="O137" s="42">
        <v>99997500</v>
      </c>
      <c r="P137" s="43">
        <v>2.6831785345717233E-2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113.15</v>
      </c>
      <c r="F138" s="40">
        <v>113.28333333333335</v>
      </c>
      <c r="G138" s="41">
        <v>112.4666666666667</v>
      </c>
      <c r="H138" s="41">
        <v>111.78333333333335</v>
      </c>
      <c r="I138" s="41">
        <v>110.9666666666667</v>
      </c>
      <c r="J138" s="41">
        <v>113.9666666666667</v>
      </c>
      <c r="K138" s="41">
        <v>114.78333333333333</v>
      </c>
      <c r="L138" s="41">
        <v>115.4666666666667</v>
      </c>
      <c r="M138" s="31">
        <v>114.1</v>
      </c>
      <c r="N138" s="31">
        <v>112.6</v>
      </c>
      <c r="O138" s="42">
        <v>67089000</v>
      </c>
      <c r="P138" s="43">
        <v>1.8606663781912593E-2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4755.45</v>
      </c>
      <c r="F139" s="40">
        <v>4795.8999999999996</v>
      </c>
      <c r="G139" s="41">
        <v>4701.6499999999996</v>
      </c>
      <c r="H139" s="41">
        <v>4647.8500000000004</v>
      </c>
      <c r="I139" s="41">
        <v>4553.6000000000004</v>
      </c>
      <c r="J139" s="41">
        <v>4849.6999999999989</v>
      </c>
      <c r="K139" s="41">
        <v>4943.9499999999989</v>
      </c>
      <c r="L139" s="41">
        <v>4997.7499999999982</v>
      </c>
      <c r="M139" s="31">
        <v>4890.1499999999996</v>
      </c>
      <c r="N139" s="31">
        <v>4742.1000000000004</v>
      </c>
      <c r="O139" s="42">
        <v>329000</v>
      </c>
      <c r="P139" s="43">
        <v>1.3086989992301771E-2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118.6</v>
      </c>
      <c r="F140" s="40">
        <v>119.3</v>
      </c>
      <c r="G140" s="41">
        <v>117.55</v>
      </c>
      <c r="H140" s="41">
        <v>116.5</v>
      </c>
      <c r="I140" s="41">
        <v>114.75</v>
      </c>
      <c r="J140" s="41">
        <v>120.35</v>
      </c>
      <c r="K140" s="41">
        <v>122.1</v>
      </c>
      <c r="L140" s="41">
        <v>123.14999999999999</v>
      </c>
      <c r="M140" s="31">
        <v>121.05</v>
      </c>
      <c r="N140" s="31">
        <v>118.25</v>
      </c>
      <c r="O140" s="42">
        <v>55116600</v>
      </c>
      <c r="P140" s="43">
        <v>-2.3693379790940767E-3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32172.2</v>
      </c>
      <c r="F141" s="40">
        <v>32280.066666666666</v>
      </c>
      <c r="G141" s="41">
        <v>31895.133333333331</v>
      </c>
      <c r="H141" s="41">
        <v>31618.066666666666</v>
      </c>
      <c r="I141" s="41">
        <v>31233.133333333331</v>
      </c>
      <c r="J141" s="41">
        <v>32557.133333333331</v>
      </c>
      <c r="K141" s="41">
        <v>32942.066666666666</v>
      </c>
      <c r="L141" s="41">
        <v>33219.133333333331</v>
      </c>
      <c r="M141" s="31">
        <v>32665</v>
      </c>
      <c r="N141" s="31">
        <v>32003</v>
      </c>
      <c r="O141" s="42">
        <v>89640</v>
      </c>
      <c r="P141" s="43">
        <v>-1.6134343101745142E-2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2585.4499999999998</v>
      </c>
      <c r="F142" s="40">
        <v>2610.3833333333332</v>
      </c>
      <c r="G142" s="41">
        <v>2533.7666666666664</v>
      </c>
      <c r="H142" s="41">
        <v>2482.083333333333</v>
      </c>
      <c r="I142" s="41">
        <v>2405.4666666666662</v>
      </c>
      <c r="J142" s="41">
        <v>2662.0666666666666</v>
      </c>
      <c r="K142" s="41">
        <v>2738.6833333333334</v>
      </c>
      <c r="L142" s="41">
        <v>2790.3666666666668</v>
      </c>
      <c r="M142" s="31">
        <v>2687</v>
      </c>
      <c r="N142" s="31">
        <v>2558.6999999999998</v>
      </c>
      <c r="O142" s="42">
        <v>3790875</v>
      </c>
      <c r="P142" s="43">
        <v>2.4069534209939826E-2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231.5</v>
      </c>
      <c r="F143" s="40">
        <v>233.1</v>
      </c>
      <c r="G143" s="41">
        <v>229.39999999999998</v>
      </c>
      <c r="H143" s="41">
        <v>227.29999999999998</v>
      </c>
      <c r="I143" s="41">
        <v>223.59999999999997</v>
      </c>
      <c r="J143" s="41">
        <v>235.2</v>
      </c>
      <c r="K143" s="41">
        <v>238.89999999999998</v>
      </c>
      <c r="L143" s="41">
        <v>241</v>
      </c>
      <c r="M143" s="31">
        <v>236.8</v>
      </c>
      <c r="N143" s="31">
        <v>231</v>
      </c>
      <c r="O143" s="42">
        <v>22533000</v>
      </c>
      <c r="P143" s="43">
        <v>3.6428867117427904E-2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127.7</v>
      </c>
      <c r="F144" s="40">
        <v>127.46666666666665</v>
      </c>
      <c r="G144" s="41">
        <v>126.18333333333331</v>
      </c>
      <c r="H144" s="41">
        <v>124.66666666666666</v>
      </c>
      <c r="I144" s="41">
        <v>123.38333333333331</v>
      </c>
      <c r="J144" s="41">
        <v>128.98333333333329</v>
      </c>
      <c r="K144" s="41">
        <v>130.26666666666665</v>
      </c>
      <c r="L144" s="41">
        <v>131.7833333333333</v>
      </c>
      <c r="M144" s="31">
        <v>128.75</v>
      </c>
      <c r="N144" s="31">
        <v>125.95</v>
      </c>
      <c r="O144" s="42">
        <v>28563400</v>
      </c>
      <c r="P144" s="43">
        <v>-1.1373390557939914E-2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6054.2</v>
      </c>
      <c r="F145" s="40">
        <v>6057.0166666666673</v>
      </c>
      <c r="G145" s="41">
        <v>6014.0333333333347</v>
      </c>
      <c r="H145" s="41">
        <v>5973.8666666666677</v>
      </c>
      <c r="I145" s="41">
        <v>5930.883333333335</v>
      </c>
      <c r="J145" s="41">
        <v>6097.1833333333343</v>
      </c>
      <c r="K145" s="41">
        <v>6140.1666666666661</v>
      </c>
      <c r="L145" s="41">
        <v>6180.3333333333339</v>
      </c>
      <c r="M145" s="31">
        <v>6100</v>
      </c>
      <c r="N145" s="31">
        <v>6016.85</v>
      </c>
      <c r="O145" s="42">
        <v>256625</v>
      </c>
      <c r="P145" s="43">
        <v>-3.5697510568341945E-2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2339.6</v>
      </c>
      <c r="F146" s="40">
        <v>2346.35</v>
      </c>
      <c r="G146" s="41">
        <v>2322.25</v>
      </c>
      <c r="H146" s="41">
        <v>2304.9</v>
      </c>
      <c r="I146" s="41">
        <v>2280.8000000000002</v>
      </c>
      <c r="J146" s="41">
        <v>2363.6999999999998</v>
      </c>
      <c r="K146" s="41">
        <v>2387.7999999999993</v>
      </c>
      <c r="L146" s="41">
        <v>2405.1499999999996</v>
      </c>
      <c r="M146" s="31">
        <v>2370.4499999999998</v>
      </c>
      <c r="N146" s="31">
        <v>2329</v>
      </c>
      <c r="O146" s="42">
        <v>3045500</v>
      </c>
      <c r="P146" s="43">
        <v>-1.4560750687591004E-2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3378.65</v>
      </c>
      <c r="F147" s="40">
        <v>3373.6333333333332</v>
      </c>
      <c r="G147" s="41">
        <v>3332.1666666666665</v>
      </c>
      <c r="H147" s="41">
        <v>3285.6833333333334</v>
      </c>
      <c r="I147" s="41">
        <v>3244.2166666666667</v>
      </c>
      <c r="J147" s="41">
        <v>3420.1166666666663</v>
      </c>
      <c r="K147" s="41">
        <v>3461.5833333333335</v>
      </c>
      <c r="L147" s="41">
        <v>3508.0666666666662</v>
      </c>
      <c r="M147" s="31">
        <v>3415.1</v>
      </c>
      <c r="N147" s="31">
        <v>3327.15</v>
      </c>
      <c r="O147" s="42">
        <v>993000</v>
      </c>
      <c r="P147" s="43">
        <v>-2.0226936359151456E-2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37.6</v>
      </c>
      <c r="F148" s="40">
        <v>37.616666666666667</v>
      </c>
      <c r="G148" s="41">
        <v>37.183333333333337</v>
      </c>
      <c r="H148" s="41">
        <v>36.766666666666673</v>
      </c>
      <c r="I148" s="41">
        <v>36.333333333333343</v>
      </c>
      <c r="J148" s="41">
        <v>38.033333333333331</v>
      </c>
      <c r="K148" s="41">
        <v>38.466666666666654</v>
      </c>
      <c r="L148" s="41">
        <v>38.883333333333326</v>
      </c>
      <c r="M148" s="31">
        <v>38.049999999999997</v>
      </c>
      <c r="N148" s="31">
        <v>37.200000000000003</v>
      </c>
      <c r="O148" s="42">
        <v>295808000</v>
      </c>
      <c r="P148" s="43">
        <v>1.0818998160770312E-4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2415</v>
      </c>
      <c r="F149" s="40">
        <v>2417.6666666666665</v>
      </c>
      <c r="G149" s="41">
        <v>2327.7833333333328</v>
      </c>
      <c r="H149" s="41">
        <v>2240.5666666666662</v>
      </c>
      <c r="I149" s="41">
        <v>2150.6833333333325</v>
      </c>
      <c r="J149" s="41">
        <v>2504.8833333333332</v>
      </c>
      <c r="K149" s="41">
        <v>2594.7666666666673</v>
      </c>
      <c r="L149" s="41">
        <v>2681.9833333333336</v>
      </c>
      <c r="M149" s="31">
        <v>2507.5500000000002</v>
      </c>
      <c r="N149" s="31">
        <v>2330.4499999999998</v>
      </c>
      <c r="O149" s="42">
        <v>611700</v>
      </c>
      <c r="P149" s="43">
        <v>0.3379265091863517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170.6</v>
      </c>
      <c r="F150" s="40">
        <v>170.98333333333335</v>
      </c>
      <c r="G150" s="41">
        <v>169.7166666666667</v>
      </c>
      <c r="H150" s="41">
        <v>168.83333333333334</v>
      </c>
      <c r="I150" s="41">
        <v>167.56666666666669</v>
      </c>
      <c r="J150" s="41">
        <v>171.8666666666667</v>
      </c>
      <c r="K150" s="41">
        <v>173.13333333333335</v>
      </c>
      <c r="L150" s="41">
        <v>174.01666666666671</v>
      </c>
      <c r="M150" s="31">
        <v>172.25</v>
      </c>
      <c r="N150" s="31">
        <v>170.1</v>
      </c>
      <c r="O150" s="42">
        <v>33021936</v>
      </c>
      <c r="P150" s="43">
        <v>4.2424242424242427E-2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1363.85</v>
      </c>
      <c r="F151" s="40">
        <v>1368.55</v>
      </c>
      <c r="G151" s="41">
        <v>1348.4499999999998</v>
      </c>
      <c r="H151" s="41">
        <v>1333.05</v>
      </c>
      <c r="I151" s="41">
        <v>1312.9499999999998</v>
      </c>
      <c r="J151" s="41">
        <v>1383.9499999999998</v>
      </c>
      <c r="K151" s="41">
        <v>1404.0499999999997</v>
      </c>
      <c r="L151" s="41">
        <v>1419.4499999999998</v>
      </c>
      <c r="M151" s="31">
        <v>1388.65</v>
      </c>
      <c r="N151" s="31">
        <v>1353.15</v>
      </c>
      <c r="O151" s="42">
        <v>2472118</v>
      </c>
      <c r="P151" s="43">
        <v>-1.9717384160368059E-3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1054.4000000000001</v>
      </c>
      <c r="F152" s="40">
        <v>1052.4666666666667</v>
      </c>
      <c r="G152" s="41">
        <v>1040.9333333333334</v>
      </c>
      <c r="H152" s="41">
        <v>1027.4666666666667</v>
      </c>
      <c r="I152" s="41">
        <v>1015.9333333333334</v>
      </c>
      <c r="J152" s="41">
        <v>1065.9333333333334</v>
      </c>
      <c r="K152" s="41">
        <v>1077.4666666666667</v>
      </c>
      <c r="L152" s="41">
        <v>1090.9333333333334</v>
      </c>
      <c r="M152" s="31">
        <v>1064</v>
      </c>
      <c r="N152" s="31">
        <v>1039</v>
      </c>
      <c r="O152" s="42">
        <v>1848750</v>
      </c>
      <c r="P152" s="43">
        <v>-1.3605442176870748E-2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174.05</v>
      </c>
      <c r="F153" s="40">
        <v>173.4</v>
      </c>
      <c r="G153" s="41">
        <v>171.3</v>
      </c>
      <c r="H153" s="41">
        <v>168.55</v>
      </c>
      <c r="I153" s="41">
        <v>166.45000000000002</v>
      </c>
      <c r="J153" s="41">
        <v>176.15</v>
      </c>
      <c r="K153" s="41">
        <v>178.24999999999997</v>
      </c>
      <c r="L153" s="41">
        <v>181</v>
      </c>
      <c r="M153" s="31">
        <v>175.5</v>
      </c>
      <c r="N153" s="31">
        <v>170.65</v>
      </c>
      <c r="O153" s="42">
        <v>31027100</v>
      </c>
      <c r="P153" s="43">
        <v>-2.7363636363636364E-2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149.75</v>
      </c>
      <c r="F154" s="40">
        <v>149.81666666666666</v>
      </c>
      <c r="G154" s="41">
        <v>148.43333333333334</v>
      </c>
      <c r="H154" s="41">
        <v>147.11666666666667</v>
      </c>
      <c r="I154" s="41">
        <v>145.73333333333335</v>
      </c>
      <c r="J154" s="41">
        <v>151.13333333333333</v>
      </c>
      <c r="K154" s="41">
        <v>152.51666666666665</v>
      </c>
      <c r="L154" s="41">
        <v>153.83333333333331</v>
      </c>
      <c r="M154" s="31">
        <v>151.19999999999999</v>
      </c>
      <c r="N154" s="31">
        <v>148.5</v>
      </c>
      <c r="O154" s="42">
        <v>22416000</v>
      </c>
      <c r="P154" s="43">
        <v>3.4918076819769003E-3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2444.15</v>
      </c>
      <c r="F155" s="40">
        <v>2439.0833333333335</v>
      </c>
      <c r="G155" s="41">
        <v>2418.4666666666672</v>
      </c>
      <c r="H155" s="41">
        <v>2392.7833333333338</v>
      </c>
      <c r="I155" s="41">
        <v>2372.1666666666674</v>
      </c>
      <c r="J155" s="41">
        <v>2464.7666666666669</v>
      </c>
      <c r="K155" s="41">
        <v>2485.3833333333328</v>
      </c>
      <c r="L155" s="41">
        <v>2511.0666666666666</v>
      </c>
      <c r="M155" s="31">
        <v>2459.6999999999998</v>
      </c>
      <c r="N155" s="31">
        <v>2413.4</v>
      </c>
      <c r="O155" s="42">
        <v>33004500</v>
      </c>
      <c r="P155" s="43">
        <v>-8.4495617493972643E-3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118.7</v>
      </c>
      <c r="F156" s="40">
        <v>119.7</v>
      </c>
      <c r="G156" s="41">
        <v>117.35000000000001</v>
      </c>
      <c r="H156" s="41">
        <v>116</v>
      </c>
      <c r="I156" s="41">
        <v>113.65</v>
      </c>
      <c r="J156" s="41">
        <v>121.05000000000001</v>
      </c>
      <c r="K156" s="41">
        <v>123.4</v>
      </c>
      <c r="L156" s="41">
        <v>124.75000000000001</v>
      </c>
      <c r="M156" s="31">
        <v>122.05</v>
      </c>
      <c r="N156" s="31">
        <v>118.35</v>
      </c>
      <c r="O156" s="42">
        <v>170819500</v>
      </c>
      <c r="P156" s="43">
        <v>2.0719800181653043E-2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1239.4000000000001</v>
      </c>
      <c r="F157" s="40">
        <v>1242.0166666666667</v>
      </c>
      <c r="G157" s="41">
        <v>1230.0333333333333</v>
      </c>
      <c r="H157" s="41">
        <v>1220.6666666666667</v>
      </c>
      <c r="I157" s="41">
        <v>1208.6833333333334</v>
      </c>
      <c r="J157" s="41">
        <v>1251.3833333333332</v>
      </c>
      <c r="K157" s="41">
        <v>1263.3666666666663</v>
      </c>
      <c r="L157" s="41">
        <v>1272.7333333333331</v>
      </c>
      <c r="M157" s="31">
        <v>1254</v>
      </c>
      <c r="N157" s="31">
        <v>1232.6500000000001</v>
      </c>
      <c r="O157" s="42">
        <v>6734250</v>
      </c>
      <c r="P157" s="43">
        <v>-2.4127812194326703E-2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431</v>
      </c>
      <c r="F158" s="40">
        <v>429.63333333333338</v>
      </c>
      <c r="G158" s="41">
        <v>426.81666666666678</v>
      </c>
      <c r="H158" s="41">
        <v>422.63333333333338</v>
      </c>
      <c r="I158" s="41">
        <v>419.81666666666678</v>
      </c>
      <c r="J158" s="41">
        <v>433.81666666666678</v>
      </c>
      <c r="K158" s="41">
        <v>436.63333333333338</v>
      </c>
      <c r="L158" s="41">
        <v>440.81666666666678</v>
      </c>
      <c r="M158" s="31">
        <v>432.45</v>
      </c>
      <c r="N158" s="31">
        <v>425.45</v>
      </c>
      <c r="O158" s="42">
        <v>91569000</v>
      </c>
      <c r="P158" s="43">
        <v>9.0915101824914045E-3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30745.200000000001</v>
      </c>
      <c r="F159" s="40">
        <v>30697.216666666664</v>
      </c>
      <c r="G159" s="41">
        <v>30447.983333333326</v>
      </c>
      <c r="H159" s="41">
        <v>30150.766666666663</v>
      </c>
      <c r="I159" s="41">
        <v>29901.533333333326</v>
      </c>
      <c r="J159" s="41">
        <v>30994.433333333327</v>
      </c>
      <c r="K159" s="41">
        <v>31243.666666666664</v>
      </c>
      <c r="L159" s="41">
        <v>31540.883333333328</v>
      </c>
      <c r="M159" s="31">
        <v>30946.45</v>
      </c>
      <c r="N159" s="31">
        <v>30400</v>
      </c>
      <c r="O159" s="42">
        <v>174025</v>
      </c>
      <c r="P159" s="43">
        <v>-2.6977914453452614E-2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2219.35</v>
      </c>
      <c r="F160" s="40">
        <v>2228.85</v>
      </c>
      <c r="G160" s="41">
        <v>2205.6999999999998</v>
      </c>
      <c r="H160" s="41">
        <v>2192.0499999999997</v>
      </c>
      <c r="I160" s="41">
        <v>2168.8999999999996</v>
      </c>
      <c r="J160" s="41">
        <v>2242.5</v>
      </c>
      <c r="K160" s="41">
        <v>2265.6500000000005</v>
      </c>
      <c r="L160" s="41">
        <v>2279.3000000000002</v>
      </c>
      <c r="M160" s="31">
        <v>2252</v>
      </c>
      <c r="N160" s="31">
        <v>2215.1999999999998</v>
      </c>
      <c r="O160" s="42">
        <v>1981650</v>
      </c>
      <c r="P160" s="43">
        <v>6.9871436556735609E-3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10199.299999999999</v>
      </c>
      <c r="F161" s="40">
        <v>10245.9</v>
      </c>
      <c r="G161" s="41">
        <v>10116.699999999999</v>
      </c>
      <c r="H161" s="41">
        <v>10034.099999999999</v>
      </c>
      <c r="I161" s="41">
        <v>9904.8999999999978</v>
      </c>
      <c r="J161" s="41">
        <v>10328.5</v>
      </c>
      <c r="K161" s="41">
        <v>10457.700000000001</v>
      </c>
      <c r="L161" s="41">
        <v>10540.300000000001</v>
      </c>
      <c r="M161" s="31">
        <v>10375.1</v>
      </c>
      <c r="N161" s="31">
        <v>10163.299999999999</v>
      </c>
      <c r="O161" s="42">
        <v>674625</v>
      </c>
      <c r="P161" s="43">
        <v>1.3901934999060681E-2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1349.6</v>
      </c>
      <c r="F162" s="40">
        <v>1349.4333333333332</v>
      </c>
      <c r="G162" s="41">
        <v>1326.0666666666664</v>
      </c>
      <c r="H162" s="41">
        <v>1302.5333333333333</v>
      </c>
      <c r="I162" s="41">
        <v>1279.1666666666665</v>
      </c>
      <c r="J162" s="41">
        <v>1372.9666666666662</v>
      </c>
      <c r="K162" s="41">
        <v>1396.333333333333</v>
      </c>
      <c r="L162" s="41">
        <v>1419.8666666666661</v>
      </c>
      <c r="M162" s="31">
        <v>1372.8</v>
      </c>
      <c r="N162" s="31">
        <v>1325.9</v>
      </c>
      <c r="O162" s="42">
        <v>4476000</v>
      </c>
      <c r="P162" s="43">
        <v>-1.9539122053798302E-2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598.79999999999995</v>
      </c>
      <c r="F163" s="40">
        <v>601.45000000000005</v>
      </c>
      <c r="G163" s="41">
        <v>591.05000000000007</v>
      </c>
      <c r="H163" s="41">
        <v>583.30000000000007</v>
      </c>
      <c r="I163" s="41">
        <v>572.90000000000009</v>
      </c>
      <c r="J163" s="41">
        <v>609.20000000000005</v>
      </c>
      <c r="K163" s="41">
        <v>619.60000000000014</v>
      </c>
      <c r="L163" s="41">
        <v>627.35</v>
      </c>
      <c r="M163" s="31">
        <v>611.85</v>
      </c>
      <c r="N163" s="31">
        <v>593.70000000000005</v>
      </c>
      <c r="O163" s="42">
        <v>1968975</v>
      </c>
      <c r="P163" s="43">
        <v>-2.9607451763140388E-2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770.2</v>
      </c>
      <c r="F164" s="40">
        <v>774.23333333333323</v>
      </c>
      <c r="G164" s="41">
        <v>763.51666666666642</v>
      </c>
      <c r="H164" s="41">
        <v>756.83333333333314</v>
      </c>
      <c r="I164" s="41">
        <v>746.11666666666633</v>
      </c>
      <c r="J164" s="41">
        <v>780.91666666666652</v>
      </c>
      <c r="K164" s="41">
        <v>791.63333333333344</v>
      </c>
      <c r="L164" s="41">
        <v>798.31666666666661</v>
      </c>
      <c r="M164" s="31">
        <v>784.95</v>
      </c>
      <c r="N164" s="31">
        <v>767.55</v>
      </c>
      <c r="O164" s="42">
        <v>31612000</v>
      </c>
      <c r="P164" s="43">
        <v>-6.7404592763918719E-2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485.2</v>
      </c>
      <c r="F165" s="40">
        <v>486.90000000000003</v>
      </c>
      <c r="G165" s="41">
        <v>479.35000000000008</v>
      </c>
      <c r="H165" s="41">
        <v>473.50000000000006</v>
      </c>
      <c r="I165" s="41">
        <v>465.9500000000001</v>
      </c>
      <c r="J165" s="41">
        <v>492.75000000000006</v>
      </c>
      <c r="K165" s="41">
        <v>500.3</v>
      </c>
      <c r="L165" s="41">
        <v>506.15000000000003</v>
      </c>
      <c r="M165" s="31">
        <v>494.45</v>
      </c>
      <c r="N165" s="31">
        <v>481.05</v>
      </c>
      <c r="O165" s="42">
        <v>14284500</v>
      </c>
      <c r="P165" s="43">
        <v>1.4722894100326006E-3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623.29999999999995</v>
      </c>
      <c r="F166" s="40">
        <v>626.13333333333333</v>
      </c>
      <c r="G166" s="41">
        <v>618.66666666666663</v>
      </c>
      <c r="H166" s="41">
        <v>614.0333333333333</v>
      </c>
      <c r="I166" s="41">
        <v>606.56666666666661</v>
      </c>
      <c r="J166" s="41">
        <v>630.76666666666665</v>
      </c>
      <c r="K166" s="41">
        <v>638.23333333333335</v>
      </c>
      <c r="L166" s="41">
        <v>642.86666666666667</v>
      </c>
      <c r="M166" s="31">
        <v>633.6</v>
      </c>
      <c r="N166" s="31">
        <v>621.5</v>
      </c>
      <c r="O166" s="42">
        <v>1028500</v>
      </c>
      <c r="P166" s="43">
        <v>6.7019400352733682E-2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824.15</v>
      </c>
      <c r="F167" s="40">
        <v>830.88333333333333</v>
      </c>
      <c r="G167" s="41">
        <v>814.76666666666665</v>
      </c>
      <c r="H167" s="41">
        <v>805.38333333333333</v>
      </c>
      <c r="I167" s="41">
        <v>789.26666666666665</v>
      </c>
      <c r="J167" s="41">
        <v>840.26666666666665</v>
      </c>
      <c r="K167" s="41">
        <v>856.38333333333321</v>
      </c>
      <c r="L167" s="41">
        <v>865.76666666666665</v>
      </c>
      <c r="M167" s="31">
        <v>847</v>
      </c>
      <c r="N167" s="31">
        <v>821.5</v>
      </c>
      <c r="O167" s="42">
        <v>11826000</v>
      </c>
      <c r="P167" s="43">
        <v>8.9582800102380351E-3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871.55</v>
      </c>
      <c r="F168" s="40">
        <v>877.7833333333333</v>
      </c>
      <c r="G168" s="41">
        <v>863.56666666666661</v>
      </c>
      <c r="H168" s="41">
        <v>855.58333333333326</v>
      </c>
      <c r="I168" s="41">
        <v>841.36666666666656</v>
      </c>
      <c r="J168" s="41">
        <v>885.76666666666665</v>
      </c>
      <c r="K168" s="41">
        <v>899.98333333333335</v>
      </c>
      <c r="L168" s="41">
        <v>907.9666666666667</v>
      </c>
      <c r="M168" s="31">
        <v>892</v>
      </c>
      <c r="N168" s="31">
        <v>869.8</v>
      </c>
      <c r="O168" s="42">
        <v>8715600</v>
      </c>
      <c r="P168" s="43">
        <v>8.9068825910931168E-2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294.8</v>
      </c>
      <c r="F169" s="40">
        <v>294.7</v>
      </c>
      <c r="G169" s="41">
        <v>291.25</v>
      </c>
      <c r="H169" s="41">
        <v>287.7</v>
      </c>
      <c r="I169" s="41">
        <v>284.25</v>
      </c>
      <c r="J169" s="41">
        <v>298.25</v>
      </c>
      <c r="K169" s="41">
        <v>301.69999999999993</v>
      </c>
      <c r="L169" s="41">
        <v>305.25</v>
      </c>
      <c r="M169" s="31">
        <v>298.14999999999998</v>
      </c>
      <c r="N169" s="31">
        <v>291.14999999999998</v>
      </c>
      <c r="O169" s="42">
        <v>103802700</v>
      </c>
      <c r="P169" s="43">
        <v>-1.0352416922533489E-2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130.30000000000001</v>
      </c>
      <c r="F170" s="40">
        <v>130.85</v>
      </c>
      <c r="G170" s="41">
        <v>128.85</v>
      </c>
      <c r="H170" s="41">
        <v>127.4</v>
      </c>
      <c r="I170" s="41">
        <v>125.4</v>
      </c>
      <c r="J170" s="41">
        <v>132.29999999999998</v>
      </c>
      <c r="K170" s="41">
        <v>134.29999999999998</v>
      </c>
      <c r="L170" s="41">
        <v>135.74999999999997</v>
      </c>
      <c r="M170" s="31">
        <v>132.85</v>
      </c>
      <c r="N170" s="31">
        <v>129.4</v>
      </c>
      <c r="O170" s="42">
        <v>127291500</v>
      </c>
      <c r="P170" s="43">
        <v>-1.7468635858345243E-3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1431.7</v>
      </c>
      <c r="F171" s="40">
        <v>1440.3833333333332</v>
      </c>
      <c r="G171" s="41">
        <v>1416.3166666666664</v>
      </c>
      <c r="H171" s="41">
        <v>1400.9333333333332</v>
      </c>
      <c r="I171" s="41">
        <v>1376.8666666666663</v>
      </c>
      <c r="J171" s="41">
        <v>1455.7666666666664</v>
      </c>
      <c r="K171" s="41">
        <v>1479.833333333333</v>
      </c>
      <c r="L171" s="41">
        <v>1495.2166666666665</v>
      </c>
      <c r="M171" s="31">
        <v>1464.45</v>
      </c>
      <c r="N171" s="31">
        <v>1425</v>
      </c>
      <c r="O171" s="42">
        <v>42188050</v>
      </c>
      <c r="P171" s="43">
        <v>1.7215584202652019E-2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3827.65</v>
      </c>
      <c r="F172" s="40">
        <v>3843.75</v>
      </c>
      <c r="G172" s="41">
        <v>3807.05</v>
      </c>
      <c r="H172" s="41">
        <v>3786.4500000000003</v>
      </c>
      <c r="I172" s="41">
        <v>3749.7500000000005</v>
      </c>
      <c r="J172" s="41">
        <v>3864.35</v>
      </c>
      <c r="K172" s="41">
        <v>3901.0499999999997</v>
      </c>
      <c r="L172" s="41">
        <v>3921.6499999999996</v>
      </c>
      <c r="M172" s="31">
        <v>3880.45</v>
      </c>
      <c r="N172" s="31">
        <v>3823.15</v>
      </c>
      <c r="O172" s="42">
        <v>9973500</v>
      </c>
      <c r="P172" s="43">
        <v>7.2243460461756119E-4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1440.65</v>
      </c>
      <c r="F173" s="40">
        <v>1451.8833333333332</v>
      </c>
      <c r="G173" s="41">
        <v>1426.8666666666663</v>
      </c>
      <c r="H173" s="41">
        <v>1413.083333333333</v>
      </c>
      <c r="I173" s="41">
        <v>1388.0666666666662</v>
      </c>
      <c r="J173" s="41">
        <v>1465.6666666666665</v>
      </c>
      <c r="K173" s="41">
        <v>1490.6833333333334</v>
      </c>
      <c r="L173" s="41">
        <v>1504.4666666666667</v>
      </c>
      <c r="M173" s="31">
        <v>1476.9</v>
      </c>
      <c r="N173" s="31">
        <v>1438.1</v>
      </c>
      <c r="O173" s="42">
        <v>10089600</v>
      </c>
      <c r="P173" s="43">
        <v>-7.2613495483794793E-3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2035.45</v>
      </c>
      <c r="F174" s="40">
        <v>2032.3833333333332</v>
      </c>
      <c r="G174" s="41">
        <v>2022.5666666666664</v>
      </c>
      <c r="H174" s="41">
        <v>2009.6833333333332</v>
      </c>
      <c r="I174" s="41">
        <v>1999.8666666666663</v>
      </c>
      <c r="J174" s="41">
        <v>2045.2666666666664</v>
      </c>
      <c r="K174" s="41">
        <v>2055.083333333333</v>
      </c>
      <c r="L174" s="41">
        <v>2067.9666666666662</v>
      </c>
      <c r="M174" s="31">
        <v>2042.2</v>
      </c>
      <c r="N174" s="31">
        <v>2019.5</v>
      </c>
      <c r="O174" s="42">
        <v>5253000</v>
      </c>
      <c r="P174" s="43">
        <v>-1.7103762827822121E-3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3102.55</v>
      </c>
      <c r="F175" s="40">
        <v>3107.6333333333332</v>
      </c>
      <c r="G175" s="41">
        <v>3071.1666666666665</v>
      </c>
      <c r="H175" s="41">
        <v>3039.7833333333333</v>
      </c>
      <c r="I175" s="41">
        <v>3003.3166666666666</v>
      </c>
      <c r="J175" s="41">
        <v>3139.0166666666664</v>
      </c>
      <c r="K175" s="41">
        <v>3175.4833333333336</v>
      </c>
      <c r="L175" s="41">
        <v>3206.8666666666663</v>
      </c>
      <c r="M175" s="31">
        <v>3144.1</v>
      </c>
      <c r="N175" s="31">
        <v>3076.25</v>
      </c>
      <c r="O175" s="42">
        <v>809750</v>
      </c>
      <c r="P175" s="43">
        <v>3.0883261272390367E-4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472</v>
      </c>
      <c r="F176" s="40">
        <v>474.34999999999997</v>
      </c>
      <c r="G176" s="41">
        <v>468.19999999999993</v>
      </c>
      <c r="H176" s="41">
        <v>464.4</v>
      </c>
      <c r="I176" s="41">
        <v>458.24999999999994</v>
      </c>
      <c r="J176" s="41">
        <v>478.14999999999992</v>
      </c>
      <c r="K176" s="41">
        <v>484.2999999999999</v>
      </c>
      <c r="L176" s="41">
        <v>488.09999999999991</v>
      </c>
      <c r="M176" s="31">
        <v>480.5</v>
      </c>
      <c r="N176" s="31">
        <v>470.55</v>
      </c>
      <c r="O176" s="42">
        <v>3513000</v>
      </c>
      <c r="P176" s="43">
        <v>-8.8870080406263218E-3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1002.8</v>
      </c>
      <c r="F177" s="40">
        <v>1008.3000000000001</v>
      </c>
      <c r="G177" s="41">
        <v>991.65000000000009</v>
      </c>
      <c r="H177" s="41">
        <v>980.5</v>
      </c>
      <c r="I177" s="41">
        <v>963.85</v>
      </c>
      <c r="J177" s="41">
        <v>1019.4500000000002</v>
      </c>
      <c r="K177" s="41">
        <v>1036.0999999999999</v>
      </c>
      <c r="L177" s="41">
        <v>1047.2500000000002</v>
      </c>
      <c r="M177" s="31">
        <v>1024.95</v>
      </c>
      <c r="N177" s="31">
        <v>997.15</v>
      </c>
      <c r="O177" s="42">
        <v>1485525</v>
      </c>
      <c r="P177" s="43">
        <v>-1.948368241597662E-3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553.9</v>
      </c>
      <c r="F178" s="40">
        <v>551.48333333333335</v>
      </c>
      <c r="G178" s="41">
        <v>544.4666666666667</v>
      </c>
      <c r="H178" s="41">
        <v>535.0333333333333</v>
      </c>
      <c r="I178" s="41">
        <v>528.01666666666665</v>
      </c>
      <c r="J178" s="41">
        <v>560.91666666666674</v>
      </c>
      <c r="K178" s="41">
        <v>567.93333333333339</v>
      </c>
      <c r="L178" s="41">
        <v>577.36666666666679</v>
      </c>
      <c r="M178" s="31">
        <v>558.5</v>
      </c>
      <c r="N178" s="31">
        <v>542.04999999999995</v>
      </c>
      <c r="O178" s="42">
        <v>5100200</v>
      </c>
      <c r="P178" s="43">
        <v>-1.3004605797886752E-2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1578.55</v>
      </c>
      <c r="F179" s="40">
        <v>1585.6666666666667</v>
      </c>
      <c r="G179" s="41">
        <v>1565.1833333333334</v>
      </c>
      <c r="H179" s="41">
        <v>1551.8166666666666</v>
      </c>
      <c r="I179" s="41">
        <v>1531.3333333333333</v>
      </c>
      <c r="J179" s="41">
        <v>1599.0333333333335</v>
      </c>
      <c r="K179" s="41">
        <v>1619.5166666666667</v>
      </c>
      <c r="L179" s="41">
        <v>1632.8833333333337</v>
      </c>
      <c r="M179" s="31">
        <v>1606.15</v>
      </c>
      <c r="N179" s="31">
        <v>1572.3</v>
      </c>
      <c r="O179" s="42">
        <v>1547000</v>
      </c>
      <c r="P179" s="43">
        <v>-4.4530912235192392E-2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8032.4</v>
      </c>
      <c r="F180" s="40">
        <v>8007.4666666666672</v>
      </c>
      <c r="G180" s="41">
        <v>7943.8333333333339</v>
      </c>
      <c r="H180" s="41">
        <v>7855.2666666666664</v>
      </c>
      <c r="I180" s="41">
        <v>7791.6333333333332</v>
      </c>
      <c r="J180" s="41">
        <v>8096.0333333333347</v>
      </c>
      <c r="K180" s="41">
        <v>8159.6666666666679</v>
      </c>
      <c r="L180" s="41">
        <v>8248.2333333333354</v>
      </c>
      <c r="M180" s="31">
        <v>8071.1</v>
      </c>
      <c r="N180" s="31">
        <v>7918.9</v>
      </c>
      <c r="O180" s="42">
        <v>1712000</v>
      </c>
      <c r="P180" s="43">
        <v>-8.1112398609501733E-3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753.2</v>
      </c>
      <c r="F181" s="40">
        <v>753.9</v>
      </c>
      <c r="G181" s="41">
        <v>745.84999999999991</v>
      </c>
      <c r="H181" s="41">
        <v>738.49999999999989</v>
      </c>
      <c r="I181" s="41">
        <v>730.44999999999982</v>
      </c>
      <c r="J181" s="41">
        <v>761.25</v>
      </c>
      <c r="K181" s="41">
        <v>769.3</v>
      </c>
      <c r="L181" s="41">
        <v>776.65000000000009</v>
      </c>
      <c r="M181" s="31">
        <v>761.95</v>
      </c>
      <c r="N181" s="31">
        <v>746.55</v>
      </c>
      <c r="O181" s="42">
        <v>23176400</v>
      </c>
      <c r="P181" s="43">
        <v>-7.183828033635908E-3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312.7</v>
      </c>
      <c r="F182" s="40">
        <v>312.54999999999995</v>
      </c>
      <c r="G182" s="41">
        <v>307.19999999999993</v>
      </c>
      <c r="H182" s="41">
        <v>301.7</v>
      </c>
      <c r="I182" s="41">
        <v>296.34999999999997</v>
      </c>
      <c r="J182" s="41">
        <v>318.0499999999999</v>
      </c>
      <c r="K182" s="41">
        <v>323.39999999999992</v>
      </c>
      <c r="L182" s="41">
        <v>328.89999999999986</v>
      </c>
      <c r="M182" s="31">
        <v>317.89999999999998</v>
      </c>
      <c r="N182" s="31">
        <v>307.05</v>
      </c>
      <c r="O182" s="42">
        <v>130324000</v>
      </c>
      <c r="P182" s="43">
        <v>-1.6860202797368859E-3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1188.1500000000001</v>
      </c>
      <c r="F183" s="40">
        <v>1175.2833333333335</v>
      </c>
      <c r="G183" s="41">
        <v>1141.3166666666671</v>
      </c>
      <c r="H183" s="41">
        <v>1094.4833333333336</v>
      </c>
      <c r="I183" s="41">
        <v>1060.5166666666671</v>
      </c>
      <c r="J183" s="41">
        <v>1222.116666666667</v>
      </c>
      <c r="K183" s="41">
        <v>1256.0833333333337</v>
      </c>
      <c r="L183" s="41">
        <v>1302.916666666667</v>
      </c>
      <c r="M183" s="31">
        <v>1209.25</v>
      </c>
      <c r="N183" s="31">
        <v>1128.45</v>
      </c>
      <c r="O183" s="42">
        <v>3104000</v>
      </c>
      <c r="P183" s="43">
        <v>-0.11855743291211132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675</v>
      </c>
      <c r="F184" s="40">
        <v>679.19999999999993</v>
      </c>
      <c r="G184" s="41">
        <v>669.09999999999991</v>
      </c>
      <c r="H184" s="41">
        <v>663.19999999999993</v>
      </c>
      <c r="I184" s="41">
        <v>653.09999999999991</v>
      </c>
      <c r="J184" s="41">
        <v>685.09999999999991</v>
      </c>
      <c r="K184" s="41">
        <v>695.2</v>
      </c>
      <c r="L184" s="41">
        <v>701.09999999999991</v>
      </c>
      <c r="M184" s="31">
        <v>689.3</v>
      </c>
      <c r="N184" s="31">
        <v>673.3</v>
      </c>
      <c r="O184" s="42">
        <v>28444800</v>
      </c>
      <c r="P184" s="43">
        <v>8.3947816222348266E-3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178.45</v>
      </c>
      <c r="F185" s="40">
        <v>179.41666666666666</v>
      </c>
      <c r="G185" s="41">
        <v>176.98333333333332</v>
      </c>
      <c r="H185" s="41">
        <v>175.51666666666665</v>
      </c>
      <c r="I185" s="41">
        <v>173.08333333333331</v>
      </c>
      <c r="J185" s="41">
        <v>180.88333333333333</v>
      </c>
      <c r="K185" s="41">
        <v>183.31666666666666</v>
      </c>
      <c r="L185" s="41">
        <v>184.78333333333333</v>
      </c>
      <c r="M185" s="31">
        <v>181.85</v>
      </c>
      <c r="N185" s="31">
        <v>177.95</v>
      </c>
      <c r="O185" s="42">
        <v>77292000</v>
      </c>
      <c r="P185" s="43">
        <v>2.4984086569064291E-2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1" sqref="D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1" t="s">
        <v>16</v>
      </c>
      <c r="B8" s="443"/>
      <c r="C8" s="447" t="s">
        <v>20</v>
      </c>
      <c r="D8" s="447" t="s">
        <v>21</v>
      </c>
      <c r="E8" s="438" t="s">
        <v>22</v>
      </c>
      <c r="F8" s="439"/>
      <c r="G8" s="440"/>
      <c r="H8" s="438" t="s">
        <v>23</v>
      </c>
      <c r="I8" s="439"/>
      <c r="J8" s="440"/>
      <c r="K8" s="26"/>
      <c r="L8" s="53"/>
      <c r="M8" s="53"/>
      <c r="N8" s="1"/>
      <c r="O8" s="1"/>
    </row>
    <row r="9" spans="1:15" ht="36" customHeight="1">
      <c r="A9" s="445"/>
      <c r="B9" s="446"/>
      <c r="C9" s="446"/>
      <c r="D9" s="4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17362.099999999999</v>
      </c>
      <c r="D10" s="35">
        <v>17361.866666666665</v>
      </c>
      <c r="E10" s="35">
        <v>17287.23333333333</v>
      </c>
      <c r="F10" s="35">
        <v>17212.366666666665</v>
      </c>
      <c r="G10" s="35">
        <v>17137.73333333333</v>
      </c>
      <c r="H10" s="35">
        <v>17436.73333333333</v>
      </c>
      <c r="I10" s="35">
        <v>17511.366666666669</v>
      </c>
      <c r="J10" s="35">
        <v>17586.23333333333</v>
      </c>
      <c r="K10" s="37">
        <v>17436.5</v>
      </c>
      <c r="L10" s="37">
        <v>17287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36468.800000000003</v>
      </c>
      <c r="D11" s="40">
        <v>36435.533333333333</v>
      </c>
      <c r="E11" s="40">
        <v>36185.216666666667</v>
      </c>
      <c r="F11" s="40">
        <v>35901.633333333331</v>
      </c>
      <c r="G11" s="40">
        <v>35651.316666666666</v>
      </c>
      <c r="H11" s="40">
        <v>36719.116666666669</v>
      </c>
      <c r="I11" s="40">
        <v>36969.433333333334</v>
      </c>
      <c r="J11" s="40">
        <v>37253.01666666667</v>
      </c>
      <c r="K11" s="31">
        <v>36685.85</v>
      </c>
      <c r="L11" s="31">
        <v>36151.949999999997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2041.95</v>
      </c>
      <c r="D12" s="40">
        <v>2047.5</v>
      </c>
      <c r="E12" s="40">
        <v>2033.15</v>
      </c>
      <c r="F12" s="40">
        <v>2024.3500000000001</v>
      </c>
      <c r="G12" s="40">
        <v>2010.0000000000002</v>
      </c>
      <c r="H12" s="40">
        <v>2056.3000000000002</v>
      </c>
      <c r="I12" s="40">
        <v>2070.6500000000005</v>
      </c>
      <c r="J12" s="40">
        <v>2079.4499999999998</v>
      </c>
      <c r="K12" s="31">
        <v>2061.85</v>
      </c>
      <c r="L12" s="31">
        <v>2038.7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4846.6000000000004</v>
      </c>
      <c r="D13" s="40">
        <v>4841.2666666666664</v>
      </c>
      <c r="E13" s="40">
        <v>4820.2833333333328</v>
      </c>
      <c r="F13" s="40">
        <v>4793.9666666666662</v>
      </c>
      <c r="G13" s="40">
        <v>4772.9833333333327</v>
      </c>
      <c r="H13" s="40">
        <v>4867.583333333333</v>
      </c>
      <c r="I13" s="40">
        <v>4888.5666666666666</v>
      </c>
      <c r="J13" s="40">
        <v>4914.8833333333332</v>
      </c>
      <c r="K13" s="31">
        <v>4862.25</v>
      </c>
      <c r="L13" s="31">
        <v>4814.95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34951.25</v>
      </c>
      <c r="D14" s="40">
        <v>35146.549999999996</v>
      </c>
      <c r="E14" s="40">
        <v>34711.549999999988</v>
      </c>
      <c r="F14" s="40">
        <v>34471.849999999991</v>
      </c>
      <c r="G14" s="40">
        <v>34036.849999999984</v>
      </c>
      <c r="H14" s="40">
        <v>35386.249999999993</v>
      </c>
      <c r="I14" s="40">
        <v>35821.250000000007</v>
      </c>
      <c r="J14" s="40">
        <v>36060.949999999997</v>
      </c>
      <c r="K14" s="31">
        <v>35581.550000000003</v>
      </c>
      <c r="L14" s="31">
        <v>34906.85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3687.7</v>
      </c>
      <c r="D15" s="40">
        <v>3695.2000000000003</v>
      </c>
      <c r="E15" s="40">
        <v>3668.6000000000004</v>
      </c>
      <c r="F15" s="40">
        <v>3649.5</v>
      </c>
      <c r="G15" s="40">
        <v>3622.9</v>
      </c>
      <c r="H15" s="40">
        <v>3714.3000000000006</v>
      </c>
      <c r="I15" s="40">
        <v>3740.9</v>
      </c>
      <c r="J15" s="40">
        <v>3760.0000000000009</v>
      </c>
      <c r="K15" s="31">
        <v>3721.8</v>
      </c>
      <c r="L15" s="31">
        <v>3676.1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7774.7</v>
      </c>
      <c r="D16" s="40">
        <v>7755.7166666666662</v>
      </c>
      <c r="E16" s="40">
        <v>7707.0333333333328</v>
      </c>
      <c r="F16" s="40">
        <v>7639.3666666666668</v>
      </c>
      <c r="G16" s="40">
        <v>7590.6833333333334</v>
      </c>
      <c r="H16" s="40">
        <v>7823.3833333333323</v>
      </c>
      <c r="I16" s="40">
        <v>7872.0666666666648</v>
      </c>
      <c r="J16" s="40">
        <v>7939.7333333333318</v>
      </c>
      <c r="K16" s="31">
        <v>7804.4</v>
      </c>
      <c r="L16" s="31">
        <v>7688.05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2483.5</v>
      </c>
      <c r="D17" s="40">
        <v>2474.0666666666666</v>
      </c>
      <c r="E17" s="40">
        <v>2454.1333333333332</v>
      </c>
      <c r="F17" s="40">
        <v>2424.7666666666664</v>
      </c>
      <c r="G17" s="40">
        <v>2404.833333333333</v>
      </c>
      <c r="H17" s="40">
        <v>2503.4333333333334</v>
      </c>
      <c r="I17" s="40">
        <v>2523.3666666666668</v>
      </c>
      <c r="J17" s="40">
        <v>2552.7333333333336</v>
      </c>
      <c r="K17" s="31">
        <v>2494</v>
      </c>
      <c r="L17" s="31">
        <v>2444.6999999999998</v>
      </c>
      <c r="M17" s="31">
        <v>3.22194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1163.5999999999999</v>
      </c>
      <c r="D18" s="40">
        <v>1165.6666666666667</v>
      </c>
      <c r="E18" s="40">
        <v>1149.4333333333334</v>
      </c>
      <c r="F18" s="40">
        <v>1135.2666666666667</v>
      </c>
      <c r="G18" s="40">
        <v>1119.0333333333333</v>
      </c>
      <c r="H18" s="40">
        <v>1179.8333333333335</v>
      </c>
      <c r="I18" s="40">
        <v>1196.0666666666666</v>
      </c>
      <c r="J18" s="40">
        <v>1210.2333333333336</v>
      </c>
      <c r="K18" s="31">
        <v>1181.9000000000001</v>
      </c>
      <c r="L18" s="31">
        <v>1151.5</v>
      </c>
      <c r="M18" s="31">
        <v>13.29827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904.65</v>
      </c>
      <c r="D19" s="40">
        <v>908.41666666666663</v>
      </c>
      <c r="E19" s="40">
        <v>899.23333333333323</v>
      </c>
      <c r="F19" s="40">
        <v>893.81666666666661</v>
      </c>
      <c r="G19" s="40">
        <v>884.63333333333321</v>
      </c>
      <c r="H19" s="40">
        <v>913.83333333333326</v>
      </c>
      <c r="I19" s="40">
        <v>923.01666666666665</v>
      </c>
      <c r="J19" s="40">
        <v>928.43333333333328</v>
      </c>
      <c r="K19" s="31">
        <v>917.6</v>
      </c>
      <c r="L19" s="31">
        <v>903</v>
      </c>
      <c r="M19" s="31">
        <v>5.97255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19711.55</v>
      </c>
      <c r="D20" s="40">
        <v>19709.466666666667</v>
      </c>
      <c r="E20" s="40">
        <v>19522.183333333334</v>
      </c>
      <c r="F20" s="40">
        <v>19332.816666666666</v>
      </c>
      <c r="G20" s="40">
        <v>19145.533333333333</v>
      </c>
      <c r="H20" s="40">
        <v>19898.833333333336</v>
      </c>
      <c r="I20" s="40">
        <v>20086.116666666669</v>
      </c>
      <c r="J20" s="40">
        <v>20275.483333333337</v>
      </c>
      <c r="K20" s="31">
        <v>19896.75</v>
      </c>
      <c r="L20" s="31">
        <v>19520.099999999999</v>
      </c>
      <c r="M20" s="31">
        <v>6.9150000000000003E-2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1558.1</v>
      </c>
      <c r="D21" s="40">
        <v>1567.8166666666666</v>
      </c>
      <c r="E21" s="40">
        <v>1543.2833333333333</v>
      </c>
      <c r="F21" s="40">
        <v>1528.4666666666667</v>
      </c>
      <c r="G21" s="40">
        <v>1503.9333333333334</v>
      </c>
      <c r="H21" s="40">
        <v>1582.6333333333332</v>
      </c>
      <c r="I21" s="40">
        <v>1607.1666666666665</v>
      </c>
      <c r="J21" s="40">
        <v>1621.9833333333331</v>
      </c>
      <c r="K21" s="31">
        <v>1592.35</v>
      </c>
      <c r="L21" s="31">
        <v>1553</v>
      </c>
      <c r="M21" s="31">
        <v>16.511690000000002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1110.05</v>
      </c>
      <c r="D22" s="40">
        <v>1106.6833333333334</v>
      </c>
      <c r="E22" s="40">
        <v>1083.3666666666668</v>
      </c>
      <c r="F22" s="40">
        <v>1056.6833333333334</v>
      </c>
      <c r="G22" s="40">
        <v>1033.3666666666668</v>
      </c>
      <c r="H22" s="40">
        <v>1133.3666666666668</v>
      </c>
      <c r="I22" s="40">
        <v>1156.6833333333334</v>
      </c>
      <c r="J22" s="40">
        <v>1183.3666666666668</v>
      </c>
      <c r="K22" s="31">
        <v>1130</v>
      </c>
      <c r="L22" s="31">
        <v>1080</v>
      </c>
      <c r="M22" s="31">
        <v>2.4458199999999999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745.5</v>
      </c>
      <c r="D23" s="40">
        <v>747.43333333333339</v>
      </c>
      <c r="E23" s="40">
        <v>739.71666666666681</v>
      </c>
      <c r="F23" s="40">
        <v>733.93333333333339</v>
      </c>
      <c r="G23" s="40">
        <v>726.21666666666681</v>
      </c>
      <c r="H23" s="40">
        <v>753.21666666666681</v>
      </c>
      <c r="I23" s="40">
        <v>760.93333333333351</v>
      </c>
      <c r="J23" s="40">
        <v>766.71666666666681</v>
      </c>
      <c r="K23" s="31">
        <v>755.15</v>
      </c>
      <c r="L23" s="31">
        <v>741.65</v>
      </c>
      <c r="M23" s="31">
        <v>35.159030000000001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1334.25</v>
      </c>
      <c r="D24" s="40">
        <v>1348.3</v>
      </c>
      <c r="E24" s="40">
        <v>1320.1999999999998</v>
      </c>
      <c r="F24" s="40">
        <v>1306.1499999999999</v>
      </c>
      <c r="G24" s="40">
        <v>1278.0499999999997</v>
      </c>
      <c r="H24" s="40">
        <v>1362.35</v>
      </c>
      <c r="I24" s="40">
        <v>1390.4499999999998</v>
      </c>
      <c r="J24" s="40">
        <v>1404.5</v>
      </c>
      <c r="K24" s="31">
        <v>1376.4</v>
      </c>
      <c r="L24" s="31">
        <v>1334.25</v>
      </c>
      <c r="M24" s="31">
        <v>1.04159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1694.25</v>
      </c>
      <c r="D25" s="40">
        <v>1694.2</v>
      </c>
      <c r="E25" s="40">
        <v>1638.4</v>
      </c>
      <c r="F25" s="40">
        <v>1582.55</v>
      </c>
      <c r="G25" s="40">
        <v>1526.75</v>
      </c>
      <c r="H25" s="40">
        <v>1750.0500000000002</v>
      </c>
      <c r="I25" s="40">
        <v>1805.85</v>
      </c>
      <c r="J25" s="40">
        <v>1861.7000000000003</v>
      </c>
      <c r="K25" s="31">
        <v>1750</v>
      </c>
      <c r="L25" s="31">
        <v>1638.35</v>
      </c>
      <c r="M25" s="31">
        <v>2.8500299999999998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112.6</v>
      </c>
      <c r="D26" s="40">
        <v>111.01666666666665</v>
      </c>
      <c r="E26" s="40">
        <v>108.68333333333331</v>
      </c>
      <c r="F26" s="40">
        <v>104.76666666666665</v>
      </c>
      <c r="G26" s="40">
        <v>102.43333333333331</v>
      </c>
      <c r="H26" s="40">
        <v>114.93333333333331</v>
      </c>
      <c r="I26" s="40">
        <v>117.26666666666665</v>
      </c>
      <c r="J26" s="40">
        <v>121.18333333333331</v>
      </c>
      <c r="K26" s="31">
        <v>113.35</v>
      </c>
      <c r="L26" s="31">
        <v>107.1</v>
      </c>
      <c r="M26" s="31">
        <v>70.508489999999995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215.9</v>
      </c>
      <c r="D27" s="40">
        <v>215.58333333333334</v>
      </c>
      <c r="E27" s="40">
        <v>213.4666666666667</v>
      </c>
      <c r="F27" s="40">
        <v>211.03333333333336</v>
      </c>
      <c r="G27" s="40">
        <v>208.91666666666671</v>
      </c>
      <c r="H27" s="40">
        <v>218.01666666666668</v>
      </c>
      <c r="I27" s="40">
        <v>220.1333333333333</v>
      </c>
      <c r="J27" s="40">
        <v>222.56666666666666</v>
      </c>
      <c r="K27" s="31">
        <v>217.7</v>
      </c>
      <c r="L27" s="31">
        <v>213.15</v>
      </c>
      <c r="M27" s="31">
        <v>15.897729999999999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2181.1999999999998</v>
      </c>
      <c r="D28" s="40">
        <v>2196.9833333333331</v>
      </c>
      <c r="E28" s="40">
        <v>2159.4166666666661</v>
      </c>
      <c r="F28" s="40">
        <v>2137.6333333333328</v>
      </c>
      <c r="G28" s="40">
        <v>2100.0666666666657</v>
      </c>
      <c r="H28" s="40">
        <v>2218.7666666666664</v>
      </c>
      <c r="I28" s="40">
        <v>2256.333333333333</v>
      </c>
      <c r="J28" s="40">
        <v>2278.1166666666668</v>
      </c>
      <c r="K28" s="31">
        <v>2234.5500000000002</v>
      </c>
      <c r="L28" s="31">
        <v>2175.1999999999998</v>
      </c>
      <c r="M28" s="31">
        <v>0.73248000000000002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767.2</v>
      </c>
      <c r="D29" s="40">
        <v>772.18333333333339</v>
      </c>
      <c r="E29" s="40">
        <v>760.01666666666677</v>
      </c>
      <c r="F29" s="40">
        <v>752.83333333333337</v>
      </c>
      <c r="G29" s="40">
        <v>740.66666666666674</v>
      </c>
      <c r="H29" s="40">
        <v>779.36666666666679</v>
      </c>
      <c r="I29" s="40">
        <v>791.5333333333333</v>
      </c>
      <c r="J29" s="40">
        <v>798.71666666666681</v>
      </c>
      <c r="K29" s="31">
        <v>784.35</v>
      </c>
      <c r="L29" s="31">
        <v>765</v>
      </c>
      <c r="M29" s="31">
        <v>1.95661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3787.4</v>
      </c>
      <c r="D30" s="40">
        <v>3808.1333333333332</v>
      </c>
      <c r="E30" s="40">
        <v>3756.2666666666664</v>
      </c>
      <c r="F30" s="40">
        <v>3725.1333333333332</v>
      </c>
      <c r="G30" s="40">
        <v>3673.2666666666664</v>
      </c>
      <c r="H30" s="40">
        <v>3839.2666666666664</v>
      </c>
      <c r="I30" s="40">
        <v>3891.1333333333332</v>
      </c>
      <c r="J30" s="40">
        <v>3922.2666666666664</v>
      </c>
      <c r="K30" s="31">
        <v>3860</v>
      </c>
      <c r="L30" s="31">
        <v>3777</v>
      </c>
      <c r="M30" s="31">
        <v>0.76332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719.7</v>
      </c>
      <c r="D31" s="40">
        <v>717.41666666666663</v>
      </c>
      <c r="E31" s="40">
        <v>713.83333333333326</v>
      </c>
      <c r="F31" s="40">
        <v>707.96666666666658</v>
      </c>
      <c r="G31" s="40">
        <v>704.38333333333321</v>
      </c>
      <c r="H31" s="40">
        <v>723.2833333333333</v>
      </c>
      <c r="I31" s="40">
        <v>726.86666666666656</v>
      </c>
      <c r="J31" s="40">
        <v>732.73333333333335</v>
      </c>
      <c r="K31" s="31">
        <v>721</v>
      </c>
      <c r="L31" s="31">
        <v>711.55</v>
      </c>
      <c r="M31" s="31">
        <v>5.25753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441.5</v>
      </c>
      <c r="D32" s="40">
        <v>439.33333333333331</v>
      </c>
      <c r="E32" s="40">
        <v>436.16666666666663</v>
      </c>
      <c r="F32" s="40">
        <v>430.83333333333331</v>
      </c>
      <c r="G32" s="40">
        <v>427.66666666666663</v>
      </c>
      <c r="H32" s="40">
        <v>444.66666666666663</v>
      </c>
      <c r="I32" s="40">
        <v>447.83333333333326</v>
      </c>
      <c r="J32" s="40">
        <v>453.16666666666663</v>
      </c>
      <c r="K32" s="31">
        <v>442.5</v>
      </c>
      <c r="L32" s="31">
        <v>434</v>
      </c>
      <c r="M32" s="31">
        <v>20.600919999999999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4877.05</v>
      </c>
      <c r="D33" s="40">
        <v>4920.0166666666664</v>
      </c>
      <c r="E33" s="40">
        <v>4817.0333333333328</v>
      </c>
      <c r="F33" s="40">
        <v>4757.0166666666664</v>
      </c>
      <c r="G33" s="40">
        <v>4654.0333333333328</v>
      </c>
      <c r="H33" s="40">
        <v>4980.0333333333328</v>
      </c>
      <c r="I33" s="40">
        <v>5083.0166666666664</v>
      </c>
      <c r="J33" s="40">
        <v>5143.0333333333328</v>
      </c>
      <c r="K33" s="31">
        <v>5023</v>
      </c>
      <c r="L33" s="31">
        <v>4860</v>
      </c>
      <c r="M33" s="31">
        <v>4.7902100000000001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218.25</v>
      </c>
      <c r="D34" s="40">
        <v>219.11666666666667</v>
      </c>
      <c r="E34" s="40">
        <v>216.38333333333335</v>
      </c>
      <c r="F34" s="40">
        <v>214.51666666666668</v>
      </c>
      <c r="G34" s="40">
        <v>211.78333333333336</v>
      </c>
      <c r="H34" s="40">
        <v>220.98333333333335</v>
      </c>
      <c r="I34" s="40">
        <v>223.7166666666667</v>
      </c>
      <c r="J34" s="40">
        <v>225.58333333333334</v>
      </c>
      <c r="K34" s="31">
        <v>221.85</v>
      </c>
      <c r="L34" s="31">
        <v>217.25</v>
      </c>
      <c r="M34" s="31">
        <v>15.29838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120.6</v>
      </c>
      <c r="D35" s="40">
        <v>121.43333333333334</v>
      </c>
      <c r="E35" s="40">
        <v>119.21666666666667</v>
      </c>
      <c r="F35" s="40">
        <v>117.83333333333333</v>
      </c>
      <c r="G35" s="40">
        <v>115.61666666666666</v>
      </c>
      <c r="H35" s="40">
        <v>122.81666666666668</v>
      </c>
      <c r="I35" s="40">
        <v>125.03333333333335</v>
      </c>
      <c r="J35" s="40">
        <v>126.41666666666669</v>
      </c>
      <c r="K35" s="31">
        <v>123.65</v>
      </c>
      <c r="L35" s="31">
        <v>120.05</v>
      </c>
      <c r="M35" s="31">
        <v>196.60910999999999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3336.25</v>
      </c>
      <c r="D36" s="40">
        <v>3351.5666666666671</v>
      </c>
      <c r="E36" s="40">
        <v>3308.5333333333342</v>
      </c>
      <c r="F36" s="40">
        <v>3280.8166666666671</v>
      </c>
      <c r="G36" s="40">
        <v>3237.7833333333342</v>
      </c>
      <c r="H36" s="40">
        <v>3379.2833333333342</v>
      </c>
      <c r="I36" s="40">
        <v>3422.3166666666671</v>
      </c>
      <c r="J36" s="40">
        <v>3450.0333333333342</v>
      </c>
      <c r="K36" s="31">
        <v>3394.6</v>
      </c>
      <c r="L36" s="31">
        <v>3323.85</v>
      </c>
      <c r="M36" s="31">
        <v>12.858180000000001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746.3</v>
      </c>
      <c r="D37" s="40">
        <v>748.68333333333328</v>
      </c>
      <c r="E37" s="40">
        <v>740.46666666666658</v>
      </c>
      <c r="F37" s="40">
        <v>734.63333333333333</v>
      </c>
      <c r="G37" s="40">
        <v>726.41666666666663</v>
      </c>
      <c r="H37" s="40">
        <v>754.51666666666654</v>
      </c>
      <c r="I37" s="40">
        <v>762.73333333333323</v>
      </c>
      <c r="J37" s="40">
        <v>768.56666666666649</v>
      </c>
      <c r="K37" s="31">
        <v>756.9</v>
      </c>
      <c r="L37" s="31">
        <v>742.85</v>
      </c>
      <c r="M37" s="31">
        <v>17.017669999999999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3937.55</v>
      </c>
      <c r="D38" s="40">
        <v>3925.4500000000003</v>
      </c>
      <c r="E38" s="40">
        <v>3887.2000000000007</v>
      </c>
      <c r="F38" s="40">
        <v>3836.8500000000004</v>
      </c>
      <c r="G38" s="40">
        <v>3798.6000000000008</v>
      </c>
      <c r="H38" s="40">
        <v>3975.8000000000006</v>
      </c>
      <c r="I38" s="40">
        <v>4014.0499999999997</v>
      </c>
      <c r="J38" s="40">
        <v>4064.4000000000005</v>
      </c>
      <c r="K38" s="31">
        <v>3963.7</v>
      </c>
      <c r="L38" s="31">
        <v>3875.1</v>
      </c>
      <c r="M38" s="31">
        <v>3.5726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787.85</v>
      </c>
      <c r="D39" s="40">
        <v>789.76666666666677</v>
      </c>
      <c r="E39" s="40">
        <v>780.13333333333355</v>
      </c>
      <c r="F39" s="40">
        <v>772.41666666666674</v>
      </c>
      <c r="G39" s="40">
        <v>762.78333333333353</v>
      </c>
      <c r="H39" s="40">
        <v>797.48333333333358</v>
      </c>
      <c r="I39" s="40">
        <v>807.11666666666679</v>
      </c>
      <c r="J39" s="40">
        <v>814.8333333333336</v>
      </c>
      <c r="K39" s="31">
        <v>799.4</v>
      </c>
      <c r="L39" s="31">
        <v>782.05</v>
      </c>
      <c r="M39" s="31">
        <v>69.269210000000001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3770.7</v>
      </c>
      <c r="D40" s="40">
        <v>3777.8333333333335</v>
      </c>
      <c r="E40" s="40">
        <v>3755.0166666666669</v>
      </c>
      <c r="F40" s="40">
        <v>3739.3333333333335</v>
      </c>
      <c r="G40" s="40">
        <v>3716.5166666666669</v>
      </c>
      <c r="H40" s="40">
        <v>3793.5166666666669</v>
      </c>
      <c r="I40" s="40">
        <v>3816.3333333333335</v>
      </c>
      <c r="J40" s="40">
        <v>3832.0166666666669</v>
      </c>
      <c r="K40" s="31">
        <v>3800.65</v>
      </c>
      <c r="L40" s="31">
        <v>3762.15</v>
      </c>
      <c r="M40" s="31">
        <v>4.5026200000000003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7457.3</v>
      </c>
      <c r="D41" s="40">
        <v>7476.916666666667</v>
      </c>
      <c r="E41" s="40">
        <v>7387.5833333333339</v>
      </c>
      <c r="F41" s="40">
        <v>7317.8666666666668</v>
      </c>
      <c r="G41" s="40">
        <v>7228.5333333333338</v>
      </c>
      <c r="H41" s="40">
        <v>7546.6333333333341</v>
      </c>
      <c r="I41" s="40">
        <v>7635.9666666666681</v>
      </c>
      <c r="J41" s="40">
        <v>7705.6833333333343</v>
      </c>
      <c r="K41" s="31">
        <v>7566.25</v>
      </c>
      <c r="L41" s="31">
        <v>7407.2</v>
      </c>
      <c r="M41" s="31">
        <v>8.3601299999999998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16781.2</v>
      </c>
      <c r="D42" s="40">
        <v>16785.616666666669</v>
      </c>
      <c r="E42" s="40">
        <v>16626.533333333336</v>
      </c>
      <c r="F42" s="40">
        <v>16471.866666666669</v>
      </c>
      <c r="G42" s="40">
        <v>16312.783333333336</v>
      </c>
      <c r="H42" s="40">
        <v>16940.283333333336</v>
      </c>
      <c r="I42" s="40">
        <v>17099.366666666665</v>
      </c>
      <c r="J42" s="40">
        <v>17254.033333333336</v>
      </c>
      <c r="K42" s="31">
        <v>16944.7</v>
      </c>
      <c r="L42" s="31">
        <v>16630.95</v>
      </c>
      <c r="M42" s="31">
        <v>1.8819300000000001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4275.05</v>
      </c>
      <c r="D43" s="40">
        <v>4268.0999999999995</v>
      </c>
      <c r="E43" s="40">
        <v>4238.1999999999989</v>
      </c>
      <c r="F43" s="40">
        <v>4201.3499999999995</v>
      </c>
      <c r="G43" s="40">
        <v>4171.4499999999989</v>
      </c>
      <c r="H43" s="40">
        <v>4304.9499999999989</v>
      </c>
      <c r="I43" s="40">
        <v>4334.8499999999985</v>
      </c>
      <c r="J43" s="40">
        <v>4371.6999999999989</v>
      </c>
      <c r="K43" s="31">
        <v>4298</v>
      </c>
      <c r="L43" s="31">
        <v>4231.25</v>
      </c>
      <c r="M43" s="31">
        <v>0.30715999999999999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2474.35</v>
      </c>
      <c r="D44" s="40">
        <v>2473.5333333333333</v>
      </c>
      <c r="E44" s="40">
        <v>2438.1166666666668</v>
      </c>
      <c r="F44" s="40">
        <v>2401.8833333333337</v>
      </c>
      <c r="G44" s="40">
        <v>2366.4666666666672</v>
      </c>
      <c r="H44" s="40">
        <v>2509.7666666666664</v>
      </c>
      <c r="I44" s="40">
        <v>2545.1833333333334</v>
      </c>
      <c r="J44" s="40">
        <v>2581.4166666666661</v>
      </c>
      <c r="K44" s="31">
        <v>2508.9499999999998</v>
      </c>
      <c r="L44" s="31">
        <v>2437.3000000000002</v>
      </c>
      <c r="M44" s="31">
        <v>5.8136799999999997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282.95</v>
      </c>
      <c r="D45" s="40">
        <v>282.79999999999995</v>
      </c>
      <c r="E45" s="40">
        <v>280.19999999999993</v>
      </c>
      <c r="F45" s="40">
        <v>277.45</v>
      </c>
      <c r="G45" s="40">
        <v>274.84999999999997</v>
      </c>
      <c r="H45" s="40">
        <v>285.5499999999999</v>
      </c>
      <c r="I45" s="40">
        <v>288.14999999999992</v>
      </c>
      <c r="J45" s="40">
        <v>290.89999999999986</v>
      </c>
      <c r="K45" s="31">
        <v>285.39999999999998</v>
      </c>
      <c r="L45" s="31">
        <v>280.05</v>
      </c>
      <c r="M45" s="31">
        <v>28.71367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78.099999999999994</v>
      </c>
      <c r="D46" s="40">
        <v>78.016666666666666</v>
      </c>
      <c r="E46" s="40">
        <v>76.783333333333331</v>
      </c>
      <c r="F46" s="40">
        <v>75.466666666666669</v>
      </c>
      <c r="G46" s="40">
        <v>74.233333333333334</v>
      </c>
      <c r="H46" s="40">
        <v>79.333333333333329</v>
      </c>
      <c r="I46" s="40">
        <v>80.566666666666649</v>
      </c>
      <c r="J46" s="40">
        <v>81.883333333333326</v>
      </c>
      <c r="K46" s="31">
        <v>79.25</v>
      </c>
      <c r="L46" s="31">
        <v>76.7</v>
      </c>
      <c r="M46" s="31">
        <v>169.64984000000001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57.95</v>
      </c>
      <c r="D47" s="40">
        <v>58.633333333333333</v>
      </c>
      <c r="E47" s="40">
        <v>57.066666666666663</v>
      </c>
      <c r="F47" s="40">
        <v>56.18333333333333</v>
      </c>
      <c r="G47" s="40">
        <v>54.61666666666666</v>
      </c>
      <c r="H47" s="40">
        <v>59.516666666666666</v>
      </c>
      <c r="I47" s="40">
        <v>61.083333333333343</v>
      </c>
      <c r="J47" s="40">
        <v>61.966666666666669</v>
      </c>
      <c r="K47" s="31">
        <v>60.2</v>
      </c>
      <c r="L47" s="31">
        <v>57.75</v>
      </c>
      <c r="M47" s="31">
        <v>76.009529999999998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1737.7</v>
      </c>
      <c r="D48" s="40">
        <v>1743.4166666666667</v>
      </c>
      <c r="E48" s="40">
        <v>1727.2833333333335</v>
      </c>
      <c r="F48" s="40">
        <v>1716.8666666666668</v>
      </c>
      <c r="G48" s="40">
        <v>1700.7333333333336</v>
      </c>
      <c r="H48" s="40">
        <v>1753.8333333333335</v>
      </c>
      <c r="I48" s="40">
        <v>1769.9666666666667</v>
      </c>
      <c r="J48" s="40">
        <v>1780.3833333333334</v>
      </c>
      <c r="K48" s="31">
        <v>1759.55</v>
      </c>
      <c r="L48" s="31">
        <v>1733</v>
      </c>
      <c r="M48" s="31">
        <v>1.92334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833.9</v>
      </c>
      <c r="D49" s="40">
        <v>836.38333333333333</v>
      </c>
      <c r="E49" s="40">
        <v>827.76666666666665</v>
      </c>
      <c r="F49" s="40">
        <v>821.63333333333333</v>
      </c>
      <c r="G49" s="40">
        <v>813.01666666666665</v>
      </c>
      <c r="H49" s="40">
        <v>842.51666666666665</v>
      </c>
      <c r="I49" s="40">
        <v>851.13333333333321</v>
      </c>
      <c r="J49" s="40">
        <v>857.26666666666665</v>
      </c>
      <c r="K49" s="31">
        <v>845</v>
      </c>
      <c r="L49" s="31">
        <v>830.25</v>
      </c>
      <c r="M49" s="31">
        <v>7.4240599999999999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194.3</v>
      </c>
      <c r="D50" s="40">
        <v>195.21666666666667</v>
      </c>
      <c r="E50" s="40">
        <v>192.43333333333334</v>
      </c>
      <c r="F50" s="40">
        <v>190.56666666666666</v>
      </c>
      <c r="G50" s="40">
        <v>187.78333333333333</v>
      </c>
      <c r="H50" s="40">
        <v>197.08333333333334</v>
      </c>
      <c r="I50" s="40">
        <v>199.8666666666667</v>
      </c>
      <c r="J50" s="40">
        <v>201.73333333333335</v>
      </c>
      <c r="K50" s="31">
        <v>198</v>
      </c>
      <c r="L50" s="31">
        <v>193.35</v>
      </c>
      <c r="M50" s="31">
        <v>52.941899999999997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777.2</v>
      </c>
      <c r="D51" s="40">
        <v>779.9666666666667</v>
      </c>
      <c r="E51" s="40">
        <v>764.93333333333339</v>
      </c>
      <c r="F51" s="40">
        <v>752.66666666666674</v>
      </c>
      <c r="G51" s="40">
        <v>737.63333333333344</v>
      </c>
      <c r="H51" s="40">
        <v>792.23333333333335</v>
      </c>
      <c r="I51" s="40">
        <v>807.26666666666665</v>
      </c>
      <c r="J51" s="40">
        <v>819.5333333333333</v>
      </c>
      <c r="K51" s="31">
        <v>795</v>
      </c>
      <c r="L51" s="31">
        <v>767.7</v>
      </c>
      <c r="M51" s="31">
        <v>19.577839999999998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55.3</v>
      </c>
      <c r="D52" s="40">
        <v>55.366666666666667</v>
      </c>
      <c r="E52" s="40">
        <v>53.933333333333337</v>
      </c>
      <c r="F52" s="40">
        <v>52.56666666666667</v>
      </c>
      <c r="G52" s="40">
        <v>51.13333333333334</v>
      </c>
      <c r="H52" s="40">
        <v>56.733333333333334</v>
      </c>
      <c r="I52" s="40">
        <v>58.166666666666657</v>
      </c>
      <c r="J52" s="40">
        <v>59.533333333333331</v>
      </c>
      <c r="K52" s="31">
        <v>56.8</v>
      </c>
      <c r="L52" s="31">
        <v>54</v>
      </c>
      <c r="M52" s="31">
        <v>418.41969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481.95</v>
      </c>
      <c r="D53" s="40">
        <v>485.48333333333335</v>
      </c>
      <c r="E53" s="40">
        <v>477.4666666666667</v>
      </c>
      <c r="F53" s="40">
        <v>472.98333333333335</v>
      </c>
      <c r="G53" s="40">
        <v>464.9666666666667</v>
      </c>
      <c r="H53" s="40">
        <v>489.9666666666667</v>
      </c>
      <c r="I53" s="40">
        <v>497.98333333333335</v>
      </c>
      <c r="J53" s="40">
        <v>502.4666666666667</v>
      </c>
      <c r="K53" s="31">
        <v>493.5</v>
      </c>
      <c r="L53" s="31">
        <v>481</v>
      </c>
      <c r="M53" s="31">
        <v>67.101399999999998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670.55</v>
      </c>
      <c r="D54" s="40">
        <v>666.35</v>
      </c>
      <c r="E54" s="40">
        <v>652.20000000000005</v>
      </c>
      <c r="F54" s="40">
        <v>633.85</v>
      </c>
      <c r="G54" s="40">
        <v>619.70000000000005</v>
      </c>
      <c r="H54" s="40">
        <v>684.7</v>
      </c>
      <c r="I54" s="40">
        <v>698.84999999999991</v>
      </c>
      <c r="J54" s="40">
        <v>717.2</v>
      </c>
      <c r="K54" s="31">
        <v>680.5</v>
      </c>
      <c r="L54" s="31">
        <v>648</v>
      </c>
      <c r="M54" s="31">
        <v>276.65703999999999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356.75</v>
      </c>
      <c r="D55" s="40">
        <v>358.06666666666666</v>
      </c>
      <c r="E55" s="40">
        <v>353.2833333333333</v>
      </c>
      <c r="F55" s="40">
        <v>349.81666666666666</v>
      </c>
      <c r="G55" s="40">
        <v>345.0333333333333</v>
      </c>
      <c r="H55" s="40">
        <v>361.5333333333333</v>
      </c>
      <c r="I55" s="40">
        <v>366.31666666666672</v>
      </c>
      <c r="J55" s="40">
        <v>369.7833333333333</v>
      </c>
      <c r="K55" s="31">
        <v>362.85</v>
      </c>
      <c r="L55" s="31">
        <v>354.6</v>
      </c>
      <c r="M55" s="31">
        <v>8.9981399999999994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1199.5</v>
      </c>
      <c r="D56" s="40">
        <v>1204.1499999999999</v>
      </c>
      <c r="E56" s="40">
        <v>1187.5499999999997</v>
      </c>
      <c r="F56" s="40">
        <v>1175.5999999999999</v>
      </c>
      <c r="G56" s="40">
        <v>1158.9999999999998</v>
      </c>
      <c r="H56" s="40">
        <v>1216.0999999999997</v>
      </c>
      <c r="I56" s="40">
        <v>1232.6999999999996</v>
      </c>
      <c r="J56" s="40">
        <v>1244.6499999999996</v>
      </c>
      <c r="K56" s="31">
        <v>1220.75</v>
      </c>
      <c r="L56" s="31">
        <v>1192.2</v>
      </c>
      <c r="M56" s="31">
        <v>0.83545999999999998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14360.6</v>
      </c>
      <c r="D57" s="40">
        <v>14317.083333333334</v>
      </c>
      <c r="E57" s="40">
        <v>14163.066666666668</v>
      </c>
      <c r="F57" s="40">
        <v>13965.533333333333</v>
      </c>
      <c r="G57" s="40">
        <v>13811.516666666666</v>
      </c>
      <c r="H57" s="40">
        <v>14514.616666666669</v>
      </c>
      <c r="I57" s="40">
        <v>14668.633333333335</v>
      </c>
      <c r="J57" s="40">
        <v>14866.16666666667</v>
      </c>
      <c r="K57" s="31">
        <v>14471.1</v>
      </c>
      <c r="L57" s="31">
        <v>14119.55</v>
      </c>
      <c r="M57" s="31">
        <v>0.24389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4095.45</v>
      </c>
      <c r="D58" s="40">
        <v>4101.6833333333334</v>
      </c>
      <c r="E58" s="40">
        <v>4073.7666666666664</v>
      </c>
      <c r="F58" s="40">
        <v>4052.083333333333</v>
      </c>
      <c r="G58" s="40">
        <v>4024.1666666666661</v>
      </c>
      <c r="H58" s="40">
        <v>4123.3666666666668</v>
      </c>
      <c r="I58" s="40">
        <v>4151.2833333333328</v>
      </c>
      <c r="J58" s="40">
        <v>4172.9666666666672</v>
      </c>
      <c r="K58" s="31">
        <v>4129.6000000000004</v>
      </c>
      <c r="L58" s="31">
        <v>4080</v>
      </c>
      <c r="M58" s="31">
        <v>2.5953400000000002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833.85</v>
      </c>
      <c r="D59" s="40">
        <v>835.13333333333333</v>
      </c>
      <c r="E59" s="40">
        <v>822.86666666666667</v>
      </c>
      <c r="F59" s="40">
        <v>811.88333333333333</v>
      </c>
      <c r="G59" s="40">
        <v>799.61666666666667</v>
      </c>
      <c r="H59" s="40">
        <v>846.11666666666667</v>
      </c>
      <c r="I59" s="40">
        <v>858.38333333333333</v>
      </c>
      <c r="J59" s="40">
        <v>869.36666666666667</v>
      </c>
      <c r="K59" s="31">
        <v>847.4</v>
      </c>
      <c r="L59" s="31">
        <v>824.15</v>
      </c>
      <c r="M59" s="31">
        <v>4.7607999999999997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553.85</v>
      </c>
      <c r="D60" s="40">
        <v>554.11666666666667</v>
      </c>
      <c r="E60" s="40">
        <v>549.73333333333335</v>
      </c>
      <c r="F60" s="40">
        <v>545.61666666666667</v>
      </c>
      <c r="G60" s="40">
        <v>541.23333333333335</v>
      </c>
      <c r="H60" s="40">
        <v>558.23333333333335</v>
      </c>
      <c r="I60" s="40">
        <v>562.61666666666679</v>
      </c>
      <c r="J60" s="40">
        <v>566.73333333333335</v>
      </c>
      <c r="K60" s="31">
        <v>558.5</v>
      </c>
      <c r="L60" s="31">
        <v>550</v>
      </c>
      <c r="M60" s="31">
        <v>21.219370000000001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156.1</v>
      </c>
      <c r="D61" s="40">
        <v>157.33333333333331</v>
      </c>
      <c r="E61" s="40">
        <v>153.96666666666664</v>
      </c>
      <c r="F61" s="40">
        <v>151.83333333333331</v>
      </c>
      <c r="G61" s="40">
        <v>148.46666666666664</v>
      </c>
      <c r="H61" s="40">
        <v>159.46666666666664</v>
      </c>
      <c r="I61" s="40">
        <v>162.83333333333331</v>
      </c>
      <c r="J61" s="40">
        <v>164.96666666666664</v>
      </c>
      <c r="K61" s="31">
        <v>160.69999999999999</v>
      </c>
      <c r="L61" s="31">
        <v>155.19999999999999</v>
      </c>
      <c r="M61" s="31">
        <v>157.16324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134.94999999999999</v>
      </c>
      <c r="D62" s="40">
        <v>135.26666666666665</v>
      </c>
      <c r="E62" s="40">
        <v>134.33333333333331</v>
      </c>
      <c r="F62" s="40">
        <v>133.71666666666667</v>
      </c>
      <c r="G62" s="40">
        <v>132.78333333333333</v>
      </c>
      <c r="H62" s="40">
        <v>135.8833333333333</v>
      </c>
      <c r="I62" s="40">
        <v>136.81666666666663</v>
      </c>
      <c r="J62" s="40">
        <v>137.43333333333328</v>
      </c>
      <c r="K62" s="31">
        <v>136.19999999999999</v>
      </c>
      <c r="L62" s="31">
        <v>134.65</v>
      </c>
      <c r="M62" s="31">
        <v>4.9273199999999999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574.45000000000005</v>
      </c>
      <c r="D63" s="40">
        <v>572.31666666666672</v>
      </c>
      <c r="E63" s="40">
        <v>563.88333333333344</v>
      </c>
      <c r="F63" s="40">
        <v>553.31666666666672</v>
      </c>
      <c r="G63" s="40">
        <v>544.88333333333344</v>
      </c>
      <c r="H63" s="40">
        <v>582.88333333333344</v>
      </c>
      <c r="I63" s="40">
        <v>591.31666666666661</v>
      </c>
      <c r="J63" s="40">
        <v>601.88333333333344</v>
      </c>
      <c r="K63" s="31">
        <v>580.75</v>
      </c>
      <c r="L63" s="31">
        <v>561.75</v>
      </c>
      <c r="M63" s="31">
        <v>15.255599999999999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950.5</v>
      </c>
      <c r="D64" s="40">
        <v>950.61666666666667</v>
      </c>
      <c r="E64" s="40">
        <v>943.93333333333339</v>
      </c>
      <c r="F64" s="40">
        <v>937.36666666666667</v>
      </c>
      <c r="G64" s="40">
        <v>930.68333333333339</v>
      </c>
      <c r="H64" s="40">
        <v>957.18333333333339</v>
      </c>
      <c r="I64" s="40">
        <v>963.86666666666656</v>
      </c>
      <c r="J64" s="40">
        <v>970.43333333333339</v>
      </c>
      <c r="K64" s="31">
        <v>957.3</v>
      </c>
      <c r="L64" s="31">
        <v>944.05</v>
      </c>
      <c r="M64" s="31">
        <v>11.1388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154.05000000000001</v>
      </c>
      <c r="D65" s="40">
        <v>154.9</v>
      </c>
      <c r="E65" s="40">
        <v>152.4</v>
      </c>
      <c r="F65" s="40">
        <v>150.75</v>
      </c>
      <c r="G65" s="40">
        <v>148.25</v>
      </c>
      <c r="H65" s="40">
        <v>156.55000000000001</v>
      </c>
      <c r="I65" s="40">
        <v>159.05000000000001</v>
      </c>
      <c r="J65" s="40">
        <v>160.70000000000002</v>
      </c>
      <c r="K65" s="31">
        <v>157.4</v>
      </c>
      <c r="L65" s="31">
        <v>153.25</v>
      </c>
      <c r="M65" s="31">
        <v>8.7811199999999996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147.19999999999999</v>
      </c>
      <c r="D66" s="40">
        <v>146.94999999999999</v>
      </c>
      <c r="E66" s="40">
        <v>145.79999999999998</v>
      </c>
      <c r="F66" s="40">
        <v>144.4</v>
      </c>
      <c r="G66" s="40">
        <v>143.25</v>
      </c>
      <c r="H66" s="40">
        <v>148.34999999999997</v>
      </c>
      <c r="I66" s="40">
        <v>149.49999999999994</v>
      </c>
      <c r="J66" s="40">
        <v>150.89999999999995</v>
      </c>
      <c r="K66" s="31">
        <v>148.1</v>
      </c>
      <c r="L66" s="31">
        <v>145.55000000000001</v>
      </c>
      <c r="M66" s="31">
        <v>94.758700000000005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5179.55</v>
      </c>
      <c r="D67" s="40">
        <v>5217.416666666667</v>
      </c>
      <c r="E67" s="40">
        <v>5122.1333333333341</v>
      </c>
      <c r="F67" s="40">
        <v>5064.7166666666672</v>
      </c>
      <c r="G67" s="40">
        <v>4969.4333333333343</v>
      </c>
      <c r="H67" s="40">
        <v>5274.8333333333339</v>
      </c>
      <c r="I67" s="40">
        <v>5370.1166666666668</v>
      </c>
      <c r="J67" s="40">
        <v>5427.5333333333338</v>
      </c>
      <c r="K67" s="31">
        <v>5312.7</v>
      </c>
      <c r="L67" s="31">
        <v>5160</v>
      </c>
      <c r="M67" s="31">
        <v>2.2732800000000002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1731.25</v>
      </c>
      <c r="D68" s="40">
        <v>1724.3333333333333</v>
      </c>
      <c r="E68" s="40">
        <v>1706.7166666666665</v>
      </c>
      <c r="F68" s="40">
        <v>1682.1833333333332</v>
      </c>
      <c r="G68" s="40">
        <v>1664.5666666666664</v>
      </c>
      <c r="H68" s="40">
        <v>1748.8666666666666</v>
      </c>
      <c r="I68" s="40">
        <v>1766.4833333333333</v>
      </c>
      <c r="J68" s="40">
        <v>1791.0166666666667</v>
      </c>
      <c r="K68" s="31">
        <v>1741.95</v>
      </c>
      <c r="L68" s="31">
        <v>1699.8</v>
      </c>
      <c r="M68" s="31">
        <v>7.0892900000000001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723.65</v>
      </c>
      <c r="D69" s="40">
        <v>729.33333333333337</v>
      </c>
      <c r="E69" s="40">
        <v>712.36666666666679</v>
      </c>
      <c r="F69" s="40">
        <v>701.08333333333337</v>
      </c>
      <c r="G69" s="40">
        <v>684.11666666666679</v>
      </c>
      <c r="H69" s="40">
        <v>740.61666666666679</v>
      </c>
      <c r="I69" s="40">
        <v>757.58333333333326</v>
      </c>
      <c r="J69" s="40">
        <v>768.86666666666679</v>
      </c>
      <c r="K69" s="31">
        <v>746.3</v>
      </c>
      <c r="L69" s="31">
        <v>718.05</v>
      </c>
      <c r="M69" s="31">
        <v>18.395890000000001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788.65</v>
      </c>
      <c r="D70" s="40">
        <v>792.44999999999993</v>
      </c>
      <c r="E70" s="40">
        <v>783.09999999999991</v>
      </c>
      <c r="F70" s="40">
        <v>777.55</v>
      </c>
      <c r="G70" s="40">
        <v>768.19999999999993</v>
      </c>
      <c r="H70" s="40">
        <v>797.99999999999989</v>
      </c>
      <c r="I70" s="40">
        <v>807.35</v>
      </c>
      <c r="J70" s="40">
        <v>812.89999999999986</v>
      </c>
      <c r="K70" s="31">
        <v>801.8</v>
      </c>
      <c r="L70" s="31">
        <v>786.9</v>
      </c>
      <c r="M70" s="31">
        <v>2.2603900000000001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478.25</v>
      </c>
      <c r="D71" s="40">
        <v>481.11666666666662</v>
      </c>
      <c r="E71" s="40">
        <v>472.23333333333323</v>
      </c>
      <c r="F71" s="40">
        <v>466.21666666666664</v>
      </c>
      <c r="G71" s="40">
        <v>457.33333333333326</v>
      </c>
      <c r="H71" s="40">
        <v>487.13333333333321</v>
      </c>
      <c r="I71" s="40">
        <v>496.01666666666654</v>
      </c>
      <c r="J71" s="40">
        <v>502.03333333333319</v>
      </c>
      <c r="K71" s="31">
        <v>490</v>
      </c>
      <c r="L71" s="31">
        <v>475.1</v>
      </c>
      <c r="M71" s="31">
        <v>13.580629999999999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1039.45</v>
      </c>
      <c r="D72" s="40">
        <v>1045.9666666666667</v>
      </c>
      <c r="E72" s="40">
        <v>1027.4833333333333</v>
      </c>
      <c r="F72" s="40">
        <v>1015.5166666666667</v>
      </c>
      <c r="G72" s="40">
        <v>997.0333333333333</v>
      </c>
      <c r="H72" s="40">
        <v>1057.9333333333334</v>
      </c>
      <c r="I72" s="40">
        <v>1076.416666666667</v>
      </c>
      <c r="J72" s="40">
        <v>1088.3833333333334</v>
      </c>
      <c r="K72" s="31">
        <v>1064.45</v>
      </c>
      <c r="L72" s="31">
        <v>1034</v>
      </c>
      <c r="M72" s="31">
        <v>12.336270000000001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336.05</v>
      </c>
      <c r="D73" s="40">
        <v>339.34999999999997</v>
      </c>
      <c r="E73" s="40">
        <v>330.99999999999994</v>
      </c>
      <c r="F73" s="40">
        <v>325.95</v>
      </c>
      <c r="G73" s="40">
        <v>317.59999999999997</v>
      </c>
      <c r="H73" s="40">
        <v>344.39999999999992</v>
      </c>
      <c r="I73" s="40">
        <v>352.74999999999994</v>
      </c>
      <c r="J73" s="40">
        <v>357.7999999999999</v>
      </c>
      <c r="K73" s="31">
        <v>347.7</v>
      </c>
      <c r="L73" s="31">
        <v>334.3</v>
      </c>
      <c r="M73" s="31">
        <v>75.235339999999994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638</v>
      </c>
      <c r="D74" s="40">
        <v>641.58333333333337</v>
      </c>
      <c r="E74" s="40">
        <v>631.81666666666672</v>
      </c>
      <c r="F74" s="40">
        <v>625.63333333333333</v>
      </c>
      <c r="G74" s="40">
        <v>615.86666666666667</v>
      </c>
      <c r="H74" s="40">
        <v>647.76666666666677</v>
      </c>
      <c r="I74" s="40">
        <v>657.53333333333342</v>
      </c>
      <c r="J74" s="40">
        <v>663.71666666666681</v>
      </c>
      <c r="K74" s="31">
        <v>651.35</v>
      </c>
      <c r="L74" s="31">
        <v>635.4</v>
      </c>
      <c r="M74" s="31">
        <v>24.574940000000002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2294.6999999999998</v>
      </c>
      <c r="D75" s="40">
        <v>2294.8333333333335</v>
      </c>
      <c r="E75" s="40">
        <v>2274.6166666666668</v>
      </c>
      <c r="F75" s="40">
        <v>2254.5333333333333</v>
      </c>
      <c r="G75" s="40">
        <v>2234.3166666666666</v>
      </c>
      <c r="H75" s="40">
        <v>2314.916666666667</v>
      </c>
      <c r="I75" s="40">
        <v>2335.1333333333332</v>
      </c>
      <c r="J75" s="40">
        <v>2355.2166666666672</v>
      </c>
      <c r="K75" s="31">
        <v>2315.0500000000002</v>
      </c>
      <c r="L75" s="31">
        <v>2274.75</v>
      </c>
      <c r="M75" s="31">
        <v>1.7436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2365.85</v>
      </c>
      <c r="D76" s="40">
        <v>2358.9500000000003</v>
      </c>
      <c r="E76" s="40">
        <v>2323.9000000000005</v>
      </c>
      <c r="F76" s="40">
        <v>2281.9500000000003</v>
      </c>
      <c r="G76" s="40">
        <v>2246.9000000000005</v>
      </c>
      <c r="H76" s="40">
        <v>2400.9000000000005</v>
      </c>
      <c r="I76" s="40">
        <v>2435.9500000000007</v>
      </c>
      <c r="J76" s="40">
        <v>2477.9000000000005</v>
      </c>
      <c r="K76" s="31">
        <v>2394</v>
      </c>
      <c r="L76" s="31">
        <v>2317</v>
      </c>
      <c r="M76" s="31">
        <v>7.9536300000000004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200.05</v>
      </c>
      <c r="D77" s="40">
        <v>202.53333333333333</v>
      </c>
      <c r="E77" s="40">
        <v>195.56666666666666</v>
      </c>
      <c r="F77" s="40">
        <v>191.08333333333334</v>
      </c>
      <c r="G77" s="40">
        <v>184.11666666666667</v>
      </c>
      <c r="H77" s="40">
        <v>207.01666666666665</v>
      </c>
      <c r="I77" s="40">
        <v>213.98333333333329</v>
      </c>
      <c r="J77" s="40">
        <v>218.46666666666664</v>
      </c>
      <c r="K77" s="31">
        <v>209.5</v>
      </c>
      <c r="L77" s="31">
        <v>198.05</v>
      </c>
      <c r="M77" s="31">
        <v>7.8964999999999996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5210.1000000000004</v>
      </c>
      <c r="D78" s="40">
        <v>5208.3499999999995</v>
      </c>
      <c r="E78" s="40">
        <v>5181.7499999999991</v>
      </c>
      <c r="F78" s="40">
        <v>5153.3999999999996</v>
      </c>
      <c r="G78" s="40">
        <v>5126.7999999999993</v>
      </c>
      <c r="H78" s="40">
        <v>5236.6999999999989</v>
      </c>
      <c r="I78" s="40">
        <v>5263.2999999999993</v>
      </c>
      <c r="J78" s="40">
        <v>5291.6499999999987</v>
      </c>
      <c r="K78" s="31">
        <v>5234.95</v>
      </c>
      <c r="L78" s="31">
        <v>5180</v>
      </c>
      <c r="M78" s="31">
        <v>2.8572799999999998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4326.1499999999996</v>
      </c>
      <c r="D79" s="40">
        <v>4291.583333333333</v>
      </c>
      <c r="E79" s="40">
        <v>4235.1666666666661</v>
      </c>
      <c r="F79" s="40">
        <v>4144.1833333333334</v>
      </c>
      <c r="G79" s="40">
        <v>4087.7666666666664</v>
      </c>
      <c r="H79" s="40">
        <v>4382.5666666666657</v>
      </c>
      <c r="I79" s="40">
        <v>4438.9833333333318</v>
      </c>
      <c r="J79" s="40">
        <v>4529.9666666666653</v>
      </c>
      <c r="K79" s="31">
        <v>4348</v>
      </c>
      <c r="L79" s="31">
        <v>4200.6000000000004</v>
      </c>
      <c r="M79" s="31">
        <v>3.37337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4081.15</v>
      </c>
      <c r="D80" s="40">
        <v>4080.5</v>
      </c>
      <c r="E80" s="40">
        <v>4036.8</v>
      </c>
      <c r="F80" s="40">
        <v>3992.4500000000003</v>
      </c>
      <c r="G80" s="40">
        <v>3948.7500000000005</v>
      </c>
      <c r="H80" s="40">
        <v>4124.8500000000004</v>
      </c>
      <c r="I80" s="40">
        <v>4168.5500000000011</v>
      </c>
      <c r="J80" s="40">
        <v>4212.8999999999996</v>
      </c>
      <c r="K80" s="31">
        <v>4124.2</v>
      </c>
      <c r="L80" s="31">
        <v>4036.15</v>
      </c>
      <c r="M80" s="31">
        <v>1.05905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4897.45</v>
      </c>
      <c r="D81" s="40">
        <v>4892.9833333333336</v>
      </c>
      <c r="E81" s="40">
        <v>4860.0166666666673</v>
      </c>
      <c r="F81" s="40">
        <v>4822.5833333333339</v>
      </c>
      <c r="G81" s="40">
        <v>4789.6166666666677</v>
      </c>
      <c r="H81" s="40">
        <v>4930.416666666667</v>
      </c>
      <c r="I81" s="40">
        <v>4963.3833333333341</v>
      </c>
      <c r="J81" s="40">
        <v>5000.8166666666666</v>
      </c>
      <c r="K81" s="31">
        <v>4925.95</v>
      </c>
      <c r="L81" s="31">
        <v>4855.55</v>
      </c>
      <c r="M81" s="31">
        <v>4.20214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2823.15</v>
      </c>
      <c r="D82" s="40">
        <v>2836.3833333333332</v>
      </c>
      <c r="E82" s="40">
        <v>2792.7666666666664</v>
      </c>
      <c r="F82" s="40">
        <v>2762.3833333333332</v>
      </c>
      <c r="G82" s="40">
        <v>2718.7666666666664</v>
      </c>
      <c r="H82" s="40">
        <v>2866.7666666666664</v>
      </c>
      <c r="I82" s="40">
        <v>2910.3833333333332</v>
      </c>
      <c r="J82" s="40">
        <v>2940.7666666666664</v>
      </c>
      <c r="K82" s="31">
        <v>2880</v>
      </c>
      <c r="L82" s="31">
        <v>2806</v>
      </c>
      <c r="M82" s="31">
        <v>5.4522599999999999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587.35</v>
      </c>
      <c r="D83" s="40">
        <v>591.11666666666667</v>
      </c>
      <c r="E83" s="40">
        <v>578.23333333333335</v>
      </c>
      <c r="F83" s="40">
        <v>569.11666666666667</v>
      </c>
      <c r="G83" s="40">
        <v>556.23333333333335</v>
      </c>
      <c r="H83" s="40">
        <v>600.23333333333335</v>
      </c>
      <c r="I83" s="40">
        <v>613.11666666666679</v>
      </c>
      <c r="J83" s="40">
        <v>622.23333333333335</v>
      </c>
      <c r="K83" s="31">
        <v>604</v>
      </c>
      <c r="L83" s="31">
        <v>582</v>
      </c>
      <c r="M83" s="31">
        <v>2.5484499999999999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1598.35</v>
      </c>
      <c r="D84" s="40">
        <v>1600.7833333333335</v>
      </c>
      <c r="E84" s="40">
        <v>1582.5666666666671</v>
      </c>
      <c r="F84" s="40">
        <v>1566.7833333333335</v>
      </c>
      <c r="G84" s="40">
        <v>1548.5666666666671</v>
      </c>
      <c r="H84" s="40">
        <v>1616.5666666666671</v>
      </c>
      <c r="I84" s="40">
        <v>1634.7833333333338</v>
      </c>
      <c r="J84" s="40">
        <v>1650.5666666666671</v>
      </c>
      <c r="K84" s="31">
        <v>1619</v>
      </c>
      <c r="L84" s="31">
        <v>1585</v>
      </c>
      <c r="M84" s="31">
        <v>0.51717000000000002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1397.4</v>
      </c>
      <c r="D85" s="40">
        <v>1387.7333333333336</v>
      </c>
      <c r="E85" s="40">
        <v>1361.5166666666671</v>
      </c>
      <c r="F85" s="40">
        <v>1325.6333333333334</v>
      </c>
      <c r="G85" s="40">
        <v>1299.416666666667</v>
      </c>
      <c r="H85" s="40">
        <v>1423.6166666666672</v>
      </c>
      <c r="I85" s="40">
        <v>1449.8333333333335</v>
      </c>
      <c r="J85" s="40">
        <v>1485.7166666666674</v>
      </c>
      <c r="K85" s="31">
        <v>1413.95</v>
      </c>
      <c r="L85" s="31">
        <v>1351.85</v>
      </c>
      <c r="M85" s="31">
        <v>20.270430000000001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185.85</v>
      </c>
      <c r="D86" s="40">
        <v>186.93333333333331</v>
      </c>
      <c r="E86" s="40">
        <v>184.41666666666663</v>
      </c>
      <c r="F86" s="40">
        <v>182.98333333333332</v>
      </c>
      <c r="G86" s="40">
        <v>180.46666666666664</v>
      </c>
      <c r="H86" s="40">
        <v>188.36666666666662</v>
      </c>
      <c r="I86" s="40">
        <v>190.88333333333333</v>
      </c>
      <c r="J86" s="40">
        <v>192.31666666666661</v>
      </c>
      <c r="K86" s="31">
        <v>189.45</v>
      </c>
      <c r="L86" s="31">
        <v>185.5</v>
      </c>
      <c r="M86" s="31">
        <v>53.65287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81.55</v>
      </c>
      <c r="D87" s="40">
        <v>81.63333333333334</v>
      </c>
      <c r="E87" s="40">
        <v>80.566666666666677</v>
      </c>
      <c r="F87" s="40">
        <v>79.583333333333343</v>
      </c>
      <c r="G87" s="40">
        <v>78.51666666666668</v>
      </c>
      <c r="H87" s="40">
        <v>82.616666666666674</v>
      </c>
      <c r="I87" s="40">
        <v>83.683333333333337</v>
      </c>
      <c r="J87" s="40">
        <v>84.666666666666671</v>
      </c>
      <c r="K87" s="31">
        <v>82.7</v>
      </c>
      <c r="L87" s="31">
        <v>80.650000000000006</v>
      </c>
      <c r="M87" s="31">
        <v>75.864620000000002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275.55</v>
      </c>
      <c r="D88" s="40">
        <v>278.2166666666667</v>
      </c>
      <c r="E88" s="40">
        <v>271.63333333333338</v>
      </c>
      <c r="F88" s="40">
        <v>267.7166666666667</v>
      </c>
      <c r="G88" s="40">
        <v>261.13333333333338</v>
      </c>
      <c r="H88" s="40">
        <v>282.13333333333338</v>
      </c>
      <c r="I88" s="40">
        <v>288.71666666666664</v>
      </c>
      <c r="J88" s="40">
        <v>292.63333333333338</v>
      </c>
      <c r="K88" s="31">
        <v>284.8</v>
      </c>
      <c r="L88" s="31">
        <v>274.3</v>
      </c>
      <c r="M88" s="31">
        <v>37.133299999999998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144.19999999999999</v>
      </c>
      <c r="D89" s="40">
        <v>145.26666666666665</v>
      </c>
      <c r="E89" s="40">
        <v>142.93333333333331</v>
      </c>
      <c r="F89" s="40">
        <v>141.66666666666666</v>
      </c>
      <c r="G89" s="40">
        <v>139.33333333333331</v>
      </c>
      <c r="H89" s="40">
        <v>146.5333333333333</v>
      </c>
      <c r="I89" s="40">
        <v>148.86666666666667</v>
      </c>
      <c r="J89" s="40">
        <v>150.1333333333333</v>
      </c>
      <c r="K89" s="31">
        <v>147.6</v>
      </c>
      <c r="L89" s="31">
        <v>144</v>
      </c>
      <c r="M89" s="31">
        <v>62.018329999999999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30.6</v>
      </c>
      <c r="D90" s="40">
        <v>30.7</v>
      </c>
      <c r="E90" s="40">
        <v>30.25</v>
      </c>
      <c r="F90" s="40">
        <v>29.900000000000002</v>
      </c>
      <c r="G90" s="40">
        <v>29.450000000000003</v>
      </c>
      <c r="H90" s="40">
        <v>31.049999999999997</v>
      </c>
      <c r="I90" s="40">
        <v>31.499999999999993</v>
      </c>
      <c r="J90" s="40">
        <v>31.849999999999994</v>
      </c>
      <c r="K90" s="31">
        <v>31.15</v>
      </c>
      <c r="L90" s="31">
        <v>30.35</v>
      </c>
      <c r="M90" s="31">
        <v>69.020920000000004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3986.7</v>
      </c>
      <c r="D91" s="40">
        <v>3980.9</v>
      </c>
      <c r="E91" s="40">
        <v>3941.8</v>
      </c>
      <c r="F91" s="40">
        <v>3896.9</v>
      </c>
      <c r="G91" s="40">
        <v>3857.8</v>
      </c>
      <c r="H91" s="40">
        <v>4025.8</v>
      </c>
      <c r="I91" s="40">
        <v>4064.8999999999996</v>
      </c>
      <c r="J91" s="40">
        <v>4109.8</v>
      </c>
      <c r="K91" s="31">
        <v>4020</v>
      </c>
      <c r="L91" s="31">
        <v>3936</v>
      </c>
      <c r="M91" s="31">
        <v>1.4535899999999999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530.5</v>
      </c>
      <c r="D92" s="40">
        <v>532.65</v>
      </c>
      <c r="E92" s="40">
        <v>525.84999999999991</v>
      </c>
      <c r="F92" s="40">
        <v>521.19999999999993</v>
      </c>
      <c r="G92" s="40">
        <v>514.39999999999986</v>
      </c>
      <c r="H92" s="40">
        <v>537.29999999999995</v>
      </c>
      <c r="I92" s="40">
        <v>544.09999999999991</v>
      </c>
      <c r="J92" s="40">
        <v>548.75</v>
      </c>
      <c r="K92" s="31">
        <v>539.45000000000005</v>
      </c>
      <c r="L92" s="31">
        <v>528</v>
      </c>
      <c r="M92" s="31">
        <v>5.3228999999999997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664.05</v>
      </c>
      <c r="D93" s="40">
        <v>669.68333333333328</v>
      </c>
      <c r="E93" s="40">
        <v>653.36666666666656</v>
      </c>
      <c r="F93" s="40">
        <v>642.68333333333328</v>
      </c>
      <c r="G93" s="40">
        <v>626.36666666666656</v>
      </c>
      <c r="H93" s="40">
        <v>680.36666666666656</v>
      </c>
      <c r="I93" s="40">
        <v>696.68333333333339</v>
      </c>
      <c r="J93" s="40">
        <v>707.36666666666656</v>
      </c>
      <c r="K93" s="31">
        <v>686</v>
      </c>
      <c r="L93" s="31">
        <v>659</v>
      </c>
      <c r="M93" s="31">
        <v>4.8677900000000003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1112.6500000000001</v>
      </c>
      <c r="D94" s="40">
        <v>1118.2333333333333</v>
      </c>
      <c r="E94" s="40">
        <v>1104.4666666666667</v>
      </c>
      <c r="F94" s="40">
        <v>1096.2833333333333</v>
      </c>
      <c r="G94" s="40">
        <v>1082.5166666666667</v>
      </c>
      <c r="H94" s="40">
        <v>1126.4166666666667</v>
      </c>
      <c r="I94" s="40">
        <v>1140.1833333333336</v>
      </c>
      <c r="J94" s="40">
        <v>1148.3666666666668</v>
      </c>
      <c r="K94" s="31">
        <v>1132</v>
      </c>
      <c r="L94" s="31">
        <v>1110.05</v>
      </c>
      <c r="M94" s="31">
        <v>9.4509500000000006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565.45000000000005</v>
      </c>
      <c r="D95" s="40">
        <v>567.81666666666672</v>
      </c>
      <c r="E95" s="40">
        <v>558.63333333333344</v>
      </c>
      <c r="F95" s="40">
        <v>551.81666666666672</v>
      </c>
      <c r="G95" s="40">
        <v>542.63333333333344</v>
      </c>
      <c r="H95" s="40">
        <v>574.63333333333344</v>
      </c>
      <c r="I95" s="40">
        <v>583.81666666666661</v>
      </c>
      <c r="J95" s="40">
        <v>590.63333333333344</v>
      </c>
      <c r="K95" s="31">
        <v>577</v>
      </c>
      <c r="L95" s="31">
        <v>561</v>
      </c>
      <c r="M95" s="31">
        <v>2.6117900000000001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1577.3</v>
      </c>
      <c r="D96" s="40">
        <v>1584.5333333333335</v>
      </c>
      <c r="E96" s="40">
        <v>1556.116666666667</v>
      </c>
      <c r="F96" s="40">
        <v>1534.9333333333334</v>
      </c>
      <c r="G96" s="40">
        <v>1506.5166666666669</v>
      </c>
      <c r="H96" s="40">
        <v>1605.7166666666672</v>
      </c>
      <c r="I96" s="40">
        <v>1634.1333333333337</v>
      </c>
      <c r="J96" s="40">
        <v>1655.3166666666673</v>
      </c>
      <c r="K96" s="31">
        <v>1612.95</v>
      </c>
      <c r="L96" s="31">
        <v>1563.35</v>
      </c>
      <c r="M96" s="31">
        <v>4.56386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1554.45</v>
      </c>
      <c r="D97" s="40">
        <v>1542.3666666666668</v>
      </c>
      <c r="E97" s="40">
        <v>1526.8333333333335</v>
      </c>
      <c r="F97" s="40">
        <v>1499.2166666666667</v>
      </c>
      <c r="G97" s="40">
        <v>1483.6833333333334</v>
      </c>
      <c r="H97" s="40">
        <v>1569.9833333333336</v>
      </c>
      <c r="I97" s="40">
        <v>1585.5166666666669</v>
      </c>
      <c r="J97" s="40">
        <v>1613.1333333333337</v>
      </c>
      <c r="K97" s="31">
        <v>1557.9</v>
      </c>
      <c r="L97" s="31">
        <v>1514.75</v>
      </c>
      <c r="M97" s="31">
        <v>11.582229999999999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695.85</v>
      </c>
      <c r="D98" s="40">
        <v>691.23333333333323</v>
      </c>
      <c r="E98" s="40">
        <v>681.61666666666645</v>
      </c>
      <c r="F98" s="40">
        <v>667.38333333333321</v>
      </c>
      <c r="G98" s="40">
        <v>657.76666666666642</v>
      </c>
      <c r="H98" s="40">
        <v>705.46666666666647</v>
      </c>
      <c r="I98" s="40">
        <v>715.08333333333326</v>
      </c>
      <c r="J98" s="40">
        <v>729.31666666666649</v>
      </c>
      <c r="K98" s="31">
        <v>700.85</v>
      </c>
      <c r="L98" s="31">
        <v>677</v>
      </c>
      <c r="M98" s="31">
        <v>20.548269999999999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348.45</v>
      </c>
      <c r="D99" s="40">
        <v>349.63333333333338</v>
      </c>
      <c r="E99" s="40">
        <v>345.06666666666678</v>
      </c>
      <c r="F99" s="40">
        <v>341.68333333333339</v>
      </c>
      <c r="G99" s="40">
        <v>337.11666666666679</v>
      </c>
      <c r="H99" s="40">
        <v>353.01666666666677</v>
      </c>
      <c r="I99" s="40">
        <v>357.58333333333337</v>
      </c>
      <c r="J99" s="40">
        <v>360.96666666666675</v>
      </c>
      <c r="K99" s="31">
        <v>354.2</v>
      </c>
      <c r="L99" s="31">
        <v>346.25</v>
      </c>
      <c r="M99" s="31">
        <v>2.5707800000000001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1182.2</v>
      </c>
      <c r="D100" s="40">
        <v>1192.4166666666667</v>
      </c>
      <c r="E100" s="40">
        <v>1169.8833333333334</v>
      </c>
      <c r="F100" s="40">
        <v>1157.5666666666666</v>
      </c>
      <c r="G100" s="40">
        <v>1135.0333333333333</v>
      </c>
      <c r="H100" s="40">
        <v>1204.7333333333336</v>
      </c>
      <c r="I100" s="40">
        <v>1227.2666666666669</v>
      </c>
      <c r="J100" s="40">
        <v>1239.5833333333337</v>
      </c>
      <c r="K100" s="31">
        <v>1214.95</v>
      </c>
      <c r="L100" s="31">
        <v>1180.0999999999999</v>
      </c>
      <c r="M100" s="31">
        <v>37.215850000000003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3125.4</v>
      </c>
      <c r="D101" s="40">
        <v>3145.1666666666665</v>
      </c>
      <c r="E101" s="40">
        <v>3080.333333333333</v>
      </c>
      <c r="F101" s="40">
        <v>3035.2666666666664</v>
      </c>
      <c r="G101" s="40">
        <v>2970.4333333333329</v>
      </c>
      <c r="H101" s="40">
        <v>3190.2333333333331</v>
      </c>
      <c r="I101" s="40">
        <v>3255.0666666666662</v>
      </c>
      <c r="J101" s="40">
        <v>3300.1333333333332</v>
      </c>
      <c r="K101" s="31">
        <v>3210</v>
      </c>
      <c r="L101" s="31">
        <v>3100.1</v>
      </c>
      <c r="M101" s="31">
        <v>2.6652900000000002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1569.25</v>
      </c>
      <c r="D102" s="40">
        <v>1568.8166666666666</v>
      </c>
      <c r="E102" s="40">
        <v>1555.6333333333332</v>
      </c>
      <c r="F102" s="40">
        <v>1542.0166666666667</v>
      </c>
      <c r="G102" s="40">
        <v>1528.8333333333333</v>
      </c>
      <c r="H102" s="40">
        <v>1582.4333333333332</v>
      </c>
      <c r="I102" s="40">
        <v>1595.6166666666666</v>
      </c>
      <c r="J102" s="40">
        <v>1609.2333333333331</v>
      </c>
      <c r="K102" s="31">
        <v>1582</v>
      </c>
      <c r="L102" s="31">
        <v>1555.2</v>
      </c>
      <c r="M102" s="31">
        <v>36.22748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734.25</v>
      </c>
      <c r="D103" s="40">
        <v>736.08333333333337</v>
      </c>
      <c r="E103" s="40">
        <v>728.76666666666677</v>
      </c>
      <c r="F103" s="40">
        <v>723.28333333333342</v>
      </c>
      <c r="G103" s="40">
        <v>715.96666666666681</v>
      </c>
      <c r="H103" s="40">
        <v>741.56666666666672</v>
      </c>
      <c r="I103" s="40">
        <v>748.88333333333333</v>
      </c>
      <c r="J103" s="40">
        <v>754.36666666666667</v>
      </c>
      <c r="K103" s="31">
        <v>743.4</v>
      </c>
      <c r="L103" s="31">
        <v>730.6</v>
      </c>
      <c r="M103" s="31">
        <v>28.917310000000001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1444.8</v>
      </c>
      <c r="D104" s="40">
        <v>1446.0333333333335</v>
      </c>
      <c r="E104" s="40">
        <v>1429.416666666667</v>
      </c>
      <c r="F104" s="40">
        <v>1414.0333333333335</v>
      </c>
      <c r="G104" s="40">
        <v>1397.416666666667</v>
      </c>
      <c r="H104" s="40">
        <v>1461.416666666667</v>
      </c>
      <c r="I104" s="40">
        <v>1478.0333333333333</v>
      </c>
      <c r="J104" s="40">
        <v>1493.416666666667</v>
      </c>
      <c r="K104" s="31">
        <v>1462.65</v>
      </c>
      <c r="L104" s="31">
        <v>1430.65</v>
      </c>
      <c r="M104" s="31">
        <v>17.874179999999999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2797.75</v>
      </c>
      <c r="D105" s="40">
        <v>2804.5833333333335</v>
      </c>
      <c r="E105" s="40">
        <v>2784.166666666667</v>
      </c>
      <c r="F105" s="40">
        <v>2770.5833333333335</v>
      </c>
      <c r="G105" s="40">
        <v>2750.166666666667</v>
      </c>
      <c r="H105" s="40">
        <v>2818.166666666667</v>
      </c>
      <c r="I105" s="40">
        <v>2838.5833333333339</v>
      </c>
      <c r="J105" s="40">
        <v>2852.166666666667</v>
      </c>
      <c r="K105" s="31">
        <v>2825</v>
      </c>
      <c r="L105" s="31">
        <v>2791</v>
      </c>
      <c r="M105" s="31">
        <v>3.11022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462.3</v>
      </c>
      <c r="D106" s="40">
        <v>465.2</v>
      </c>
      <c r="E106" s="40">
        <v>458</v>
      </c>
      <c r="F106" s="40">
        <v>453.7</v>
      </c>
      <c r="G106" s="40">
        <v>446.5</v>
      </c>
      <c r="H106" s="40">
        <v>469.5</v>
      </c>
      <c r="I106" s="40">
        <v>476.69999999999993</v>
      </c>
      <c r="J106" s="40">
        <v>481</v>
      </c>
      <c r="K106" s="31">
        <v>472.4</v>
      </c>
      <c r="L106" s="31">
        <v>460.9</v>
      </c>
      <c r="M106" s="31">
        <v>56.840699999999998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1382</v>
      </c>
      <c r="D107" s="40">
        <v>1371.9666666666665</v>
      </c>
      <c r="E107" s="40">
        <v>1350.2333333333329</v>
      </c>
      <c r="F107" s="40">
        <v>1318.4666666666665</v>
      </c>
      <c r="G107" s="40">
        <v>1296.7333333333329</v>
      </c>
      <c r="H107" s="40">
        <v>1403.7333333333329</v>
      </c>
      <c r="I107" s="40">
        <v>1425.4666666666665</v>
      </c>
      <c r="J107" s="40">
        <v>1457.2333333333329</v>
      </c>
      <c r="K107" s="31">
        <v>1393.7</v>
      </c>
      <c r="L107" s="31">
        <v>1340.2</v>
      </c>
      <c r="M107" s="31">
        <v>10.157170000000001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267.35000000000002</v>
      </c>
      <c r="D108" s="40">
        <v>269.50000000000006</v>
      </c>
      <c r="E108" s="40">
        <v>264.2000000000001</v>
      </c>
      <c r="F108" s="40">
        <v>261.05000000000007</v>
      </c>
      <c r="G108" s="40">
        <v>255.75000000000011</v>
      </c>
      <c r="H108" s="40">
        <v>272.65000000000009</v>
      </c>
      <c r="I108" s="40">
        <v>277.95000000000005</v>
      </c>
      <c r="J108" s="40">
        <v>281.10000000000008</v>
      </c>
      <c r="K108" s="31">
        <v>274.8</v>
      </c>
      <c r="L108" s="31">
        <v>266.35000000000002</v>
      </c>
      <c r="M108" s="31">
        <v>25.931979999999999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2777.7</v>
      </c>
      <c r="D109" s="40">
        <v>2785.4666666666667</v>
      </c>
      <c r="E109" s="40">
        <v>2762.2333333333336</v>
      </c>
      <c r="F109" s="40">
        <v>2746.7666666666669</v>
      </c>
      <c r="G109" s="40">
        <v>2723.5333333333338</v>
      </c>
      <c r="H109" s="40">
        <v>2800.9333333333334</v>
      </c>
      <c r="I109" s="40">
        <v>2824.1666666666661</v>
      </c>
      <c r="J109" s="40">
        <v>2839.6333333333332</v>
      </c>
      <c r="K109" s="31">
        <v>2808.7</v>
      </c>
      <c r="L109" s="31">
        <v>2770</v>
      </c>
      <c r="M109" s="31">
        <v>12.199149999999999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328.95</v>
      </c>
      <c r="D110" s="40">
        <v>327.18333333333334</v>
      </c>
      <c r="E110" s="40">
        <v>324.36666666666667</v>
      </c>
      <c r="F110" s="40">
        <v>319.78333333333336</v>
      </c>
      <c r="G110" s="40">
        <v>316.9666666666667</v>
      </c>
      <c r="H110" s="40">
        <v>331.76666666666665</v>
      </c>
      <c r="I110" s="40">
        <v>334.58333333333337</v>
      </c>
      <c r="J110" s="40">
        <v>339.16666666666663</v>
      </c>
      <c r="K110" s="31">
        <v>330</v>
      </c>
      <c r="L110" s="31">
        <v>322.60000000000002</v>
      </c>
      <c r="M110" s="31">
        <v>7.1393500000000003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2837</v>
      </c>
      <c r="D111" s="40">
        <v>2813.5333333333328</v>
      </c>
      <c r="E111" s="40">
        <v>2773.4166666666656</v>
      </c>
      <c r="F111" s="40">
        <v>2709.8333333333326</v>
      </c>
      <c r="G111" s="40">
        <v>2669.7166666666653</v>
      </c>
      <c r="H111" s="40">
        <v>2877.1166666666659</v>
      </c>
      <c r="I111" s="40">
        <v>2917.2333333333327</v>
      </c>
      <c r="J111" s="40">
        <v>2980.8166666666662</v>
      </c>
      <c r="K111" s="31">
        <v>2853.65</v>
      </c>
      <c r="L111" s="31">
        <v>2749.95</v>
      </c>
      <c r="M111" s="31">
        <v>40.725180000000002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716.9</v>
      </c>
      <c r="D112" s="40">
        <v>717</v>
      </c>
      <c r="E112" s="40">
        <v>711.55</v>
      </c>
      <c r="F112" s="40">
        <v>706.19999999999993</v>
      </c>
      <c r="G112" s="40">
        <v>700.74999999999989</v>
      </c>
      <c r="H112" s="40">
        <v>722.35</v>
      </c>
      <c r="I112" s="40">
        <v>727.80000000000007</v>
      </c>
      <c r="J112" s="40">
        <v>733.15000000000009</v>
      </c>
      <c r="K112" s="31">
        <v>722.45</v>
      </c>
      <c r="L112" s="31">
        <v>711.65</v>
      </c>
      <c r="M112" s="31">
        <v>62.427109999999999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1589.7</v>
      </c>
      <c r="D113" s="40">
        <v>1582.3999999999999</v>
      </c>
      <c r="E113" s="40">
        <v>1566.7999999999997</v>
      </c>
      <c r="F113" s="40">
        <v>1543.8999999999999</v>
      </c>
      <c r="G113" s="40">
        <v>1528.2999999999997</v>
      </c>
      <c r="H113" s="40">
        <v>1605.2999999999997</v>
      </c>
      <c r="I113" s="40">
        <v>1620.8999999999996</v>
      </c>
      <c r="J113" s="40">
        <v>1643.7999999999997</v>
      </c>
      <c r="K113" s="31">
        <v>1598</v>
      </c>
      <c r="L113" s="31">
        <v>1559.5</v>
      </c>
      <c r="M113" s="31">
        <v>10.89883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702.1</v>
      </c>
      <c r="D114" s="40">
        <v>702.13333333333333</v>
      </c>
      <c r="E114" s="40">
        <v>689.66666666666663</v>
      </c>
      <c r="F114" s="40">
        <v>677.23333333333335</v>
      </c>
      <c r="G114" s="40">
        <v>664.76666666666665</v>
      </c>
      <c r="H114" s="40">
        <v>714.56666666666661</v>
      </c>
      <c r="I114" s="40">
        <v>727.0333333333333</v>
      </c>
      <c r="J114" s="40">
        <v>739.46666666666658</v>
      </c>
      <c r="K114" s="31">
        <v>714.6</v>
      </c>
      <c r="L114" s="31">
        <v>689.7</v>
      </c>
      <c r="M114" s="31">
        <v>43.753480000000003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730.4</v>
      </c>
      <c r="D115" s="40">
        <v>738.81666666666661</v>
      </c>
      <c r="E115" s="40">
        <v>718.63333333333321</v>
      </c>
      <c r="F115" s="40">
        <v>706.86666666666656</v>
      </c>
      <c r="G115" s="40">
        <v>686.68333333333317</v>
      </c>
      <c r="H115" s="40">
        <v>750.58333333333326</v>
      </c>
      <c r="I115" s="40">
        <v>770.76666666666665</v>
      </c>
      <c r="J115" s="40">
        <v>782.5333333333333</v>
      </c>
      <c r="K115" s="31">
        <v>759</v>
      </c>
      <c r="L115" s="31">
        <v>727.05</v>
      </c>
      <c r="M115" s="31">
        <v>4.4449899999999998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46.4</v>
      </c>
      <c r="D116" s="40">
        <v>45.75</v>
      </c>
      <c r="E116" s="40">
        <v>44.85</v>
      </c>
      <c r="F116" s="40">
        <v>43.300000000000004</v>
      </c>
      <c r="G116" s="40">
        <v>42.400000000000006</v>
      </c>
      <c r="H116" s="40">
        <v>47.3</v>
      </c>
      <c r="I116" s="40">
        <v>48.2</v>
      </c>
      <c r="J116" s="40">
        <v>49.749999999999993</v>
      </c>
      <c r="K116" s="31">
        <v>46.65</v>
      </c>
      <c r="L116" s="31">
        <v>44.2</v>
      </c>
      <c r="M116" s="31">
        <v>365.80052000000001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211.75</v>
      </c>
      <c r="D117" s="40">
        <v>212.08333333333334</v>
      </c>
      <c r="E117" s="40">
        <v>209.81666666666669</v>
      </c>
      <c r="F117" s="40">
        <v>207.88333333333335</v>
      </c>
      <c r="G117" s="40">
        <v>205.6166666666667</v>
      </c>
      <c r="H117" s="40">
        <v>214.01666666666668</v>
      </c>
      <c r="I117" s="40">
        <v>216.28333333333333</v>
      </c>
      <c r="J117" s="40">
        <v>218.21666666666667</v>
      </c>
      <c r="K117" s="31">
        <v>214.35</v>
      </c>
      <c r="L117" s="31">
        <v>210.15</v>
      </c>
      <c r="M117" s="31">
        <v>374.89544000000001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226.35</v>
      </c>
      <c r="D118" s="40">
        <v>228.11666666666667</v>
      </c>
      <c r="E118" s="40">
        <v>223.73333333333335</v>
      </c>
      <c r="F118" s="40">
        <v>221.11666666666667</v>
      </c>
      <c r="G118" s="40">
        <v>216.73333333333335</v>
      </c>
      <c r="H118" s="40">
        <v>230.73333333333335</v>
      </c>
      <c r="I118" s="40">
        <v>235.11666666666667</v>
      </c>
      <c r="J118" s="40">
        <v>237.73333333333335</v>
      </c>
      <c r="K118" s="31">
        <v>232.5</v>
      </c>
      <c r="L118" s="31">
        <v>225.5</v>
      </c>
      <c r="M118" s="31">
        <v>63.486319999999999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8752.65</v>
      </c>
      <c r="D119" s="40">
        <v>8809.5333333333328</v>
      </c>
      <c r="E119" s="40">
        <v>8543.116666666665</v>
      </c>
      <c r="F119" s="40">
        <v>8333.5833333333321</v>
      </c>
      <c r="G119" s="40">
        <v>8067.1666666666642</v>
      </c>
      <c r="H119" s="40">
        <v>9019.0666666666657</v>
      </c>
      <c r="I119" s="40">
        <v>9285.4833333333336</v>
      </c>
      <c r="J119" s="40">
        <v>9495.0166666666664</v>
      </c>
      <c r="K119" s="31">
        <v>9075.9500000000007</v>
      </c>
      <c r="L119" s="31">
        <v>8600</v>
      </c>
      <c r="M119" s="31">
        <v>4.7489600000000003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143.85</v>
      </c>
      <c r="D120" s="40">
        <v>144.41666666666666</v>
      </c>
      <c r="E120" s="40">
        <v>141.88333333333333</v>
      </c>
      <c r="F120" s="40">
        <v>139.91666666666666</v>
      </c>
      <c r="G120" s="40">
        <v>137.38333333333333</v>
      </c>
      <c r="H120" s="40">
        <v>146.38333333333333</v>
      </c>
      <c r="I120" s="40">
        <v>148.91666666666669</v>
      </c>
      <c r="J120" s="40">
        <v>150.88333333333333</v>
      </c>
      <c r="K120" s="31">
        <v>146.94999999999999</v>
      </c>
      <c r="L120" s="31">
        <v>142.44999999999999</v>
      </c>
      <c r="M120" s="31">
        <v>23.790120000000002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111.85</v>
      </c>
      <c r="D121" s="40">
        <v>111.66666666666667</v>
      </c>
      <c r="E121" s="40">
        <v>110.88333333333334</v>
      </c>
      <c r="F121" s="40">
        <v>109.91666666666667</v>
      </c>
      <c r="G121" s="40">
        <v>109.13333333333334</v>
      </c>
      <c r="H121" s="40">
        <v>112.63333333333334</v>
      </c>
      <c r="I121" s="40">
        <v>113.41666666666667</v>
      </c>
      <c r="J121" s="40">
        <v>114.38333333333334</v>
      </c>
      <c r="K121" s="31">
        <v>112.45</v>
      </c>
      <c r="L121" s="31">
        <v>110.7</v>
      </c>
      <c r="M121" s="31">
        <v>75.831490000000002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3286.9</v>
      </c>
      <c r="D122" s="40">
        <v>3212.4166666666665</v>
      </c>
      <c r="E122" s="40">
        <v>3119.833333333333</v>
      </c>
      <c r="F122" s="40">
        <v>2952.7666666666664</v>
      </c>
      <c r="G122" s="40">
        <v>2860.1833333333329</v>
      </c>
      <c r="H122" s="40">
        <v>3379.4833333333331</v>
      </c>
      <c r="I122" s="40">
        <v>3472.0666666666662</v>
      </c>
      <c r="J122" s="40">
        <v>3639.1333333333332</v>
      </c>
      <c r="K122" s="31">
        <v>3305</v>
      </c>
      <c r="L122" s="31">
        <v>3045.35</v>
      </c>
      <c r="M122" s="31">
        <v>115.55311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564.65</v>
      </c>
      <c r="D123" s="40">
        <v>570.13333333333333</v>
      </c>
      <c r="E123" s="40">
        <v>557.51666666666665</v>
      </c>
      <c r="F123" s="40">
        <v>550.38333333333333</v>
      </c>
      <c r="G123" s="40">
        <v>537.76666666666665</v>
      </c>
      <c r="H123" s="40">
        <v>577.26666666666665</v>
      </c>
      <c r="I123" s="40">
        <v>589.88333333333321</v>
      </c>
      <c r="J123" s="40">
        <v>597.01666666666665</v>
      </c>
      <c r="K123" s="31">
        <v>582.75</v>
      </c>
      <c r="L123" s="31">
        <v>563</v>
      </c>
      <c r="M123" s="31">
        <v>32.797499999999999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241.65</v>
      </c>
      <c r="D124" s="40">
        <v>236.15</v>
      </c>
      <c r="E124" s="40">
        <v>228.3</v>
      </c>
      <c r="F124" s="40">
        <v>214.95000000000002</v>
      </c>
      <c r="G124" s="40">
        <v>207.10000000000002</v>
      </c>
      <c r="H124" s="40">
        <v>249.5</v>
      </c>
      <c r="I124" s="40">
        <v>257.34999999999997</v>
      </c>
      <c r="J124" s="40">
        <v>270.7</v>
      </c>
      <c r="K124" s="31">
        <v>244</v>
      </c>
      <c r="L124" s="31">
        <v>222.8</v>
      </c>
      <c r="M124" s="31">
        <v>203.34589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1001.25</v>
      </c>
      <c r="D125" s="40">
        <v>999.13333333333333</v>
      </c>
      <c r="E125" s="40">
        <v>986.26666666666665</v>
      </c>
      <c r="F125" s="40">
        <v>971.2833333333333</v>
      </c>
      <c r="G125" s="40">
        <v>958.41666666666663</v>
      </c>
      <c r="H125" s="40">
        <v>1014.1166666666667</v>
      </c>
      <c r="I125" s="40">
        <v>1026.9833333333331</v>
      </c>
      <c r="J125" s="40">
        <v>1041.9666666666667</v>
      </c>
      <c r="K125" s="31">
        <v>1012</v>
      </c>
      <c r="L125" s="31">
        <v>984.15</v>
      </c>
      <c r="M125" s="31">
        <v>54.837960000000002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6183.75</v>
      </c>
      <c r="D126" s="40">
        <v>6201.5999999999995</v>
      </c>
      <c r="E126" s="40">
        <v>6121.9499999999989</v>
      </c>
      <c r="F126" s="40">
        <v>6060.15</v>
      </c>
      <c r="G126" s="40">
        <v>5980.4999999999991</v>
      </c>
      <c r="H126" s="40">
        <v>6263.3999999999987</v>
      </c>
      <c r="I126" s="40">
        <v>6343.0499999999984</v>
      </c>
      <c r="J126" s="40">
        <v>6404.8499999999985</v>
      </c>
      <c r="K126" s="31">
        <v>6281.25</v>
      </c>
      <c r="L126" s="31">
        <v>6139.8</v>
      </c>
      <c r="M126" s="31">
        <v>2.1142400000000001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1706.65</v>
      </c>
      <c r="D127" s="40">
        <v>1715.1833333333334</v>
      </c>
      <c r="E127" s="40">
        <v>1695.4666666666667</v>
      </c>
      <c r="F127" s="40">
        <v>1684.2833333333333</v>
      </c>
      <c r="G127" s="40">
        <v>1664.5666666666666</v>
      </c>
      <c r="H127" s="40">
        <v>1726.3666666666668</v>
      </c>
      <c r="I127" s="40">
        <v>1746.0833333333335</v>
      </c>
      <c r="J127" s="40">
        <v>1757.2666666666669</v>
      </c>
      <c r="K127" s="31">
        <v>1734.9</v>
      </c>
      <c r="L127" s="31">
        <v>1704</v>
      </c>
      <c r="M127" s="31">
        <v>35.203409999999998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1950.65</v>
      </c>
      <c r="D128" s="40">
        <v>1954.5333333333335</v>
      </c>
      <c r="E128" s="40">
        <v>1924.0666666666671</v>
      </c>
      <c r="F128" s="40">
        <v>1897.4833333333336</v>
      </c>
      <c r="G128" s="40">
        <v>1867.0166666666671</v>
      </c>
      <c r="H128" s="40">
        <v>1981.116666666667</v>
      </c>
      <c r="I128" s="40">
        <v>2011.5833333333337</v>
      </c>
      <c r="J128" s="40">
        <v>2038.166666666667</v>
      </c>
      <c r="K128" s="31">
        <v>1985</v>
      </c>
      <c r="L128" s="31">
        <v>1927.95</v>
      </c>
      <c r="M128" s="31">
        <v>6.4975899999999998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2499.0500000000002</v>
      </c>
      <c r="D129" s="40">
        <v>2488.166666666667</v>
      </c>
      <c r="E129" s="40">
        <v>2458.9333333333338</v>
      </c>
      <c r="F129" s="40">
        <v>2418.8166666666671</v>
      </c>
      <c r="G129" s="40">
        <v>2389.5833333333339</v>
      </c>
      <c r="H129" s="40">
        <v>2528.2833333333338</v>
      </c>
      <c r="I129" s="40">
        <v>2557.5166666666673</v>
      </c>
      <c r="J129" s="40">
        <v>2597.6333333333337</v>
      </c>
      <c r="K129" s="31">
        <v>2517.4</v>
      </c>
      <c r="L129" s="31">
        <v>2448.0500000000002</v>
      </c>
      <c r="M129" s="31">
        <v>1.5270999999999999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254.6</v>
      </c>
      <c r="D130" s="40">
        <v>255</v>
      </c>
      <c r="E130" s="40">
        <v>252.10000000000002</v>
      </c>
      <c r="F130" s="40">
        <v>249.60000000000002</v>
      </c>
      <c r="G130" s="40">
        <v>246.70000000000005</v>
      </c>
      <c r="H130" s="40">
        <v>257.5</v>
      </c>
      <c r="I130" s="40">
        <v>260.39999999999998</v>
      </c>
      <c r="J130" s="40">
        <v>262.89999999999998</v>
      </c>
      <c r="K130" s="31">
        <v>257.89999999999998</v>
      </c>
      <c r="L130" s="31">
        <v>252.5</v>
      </c>
      <c r="M130" s="31">
        <v>18.923559999999998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683.8</v>
      </c>
      <c r="D131" s="40">
        <v>688.0333333333333</v>
      </c>
      <c r="E131" s="40">
        <v>678.26666666666665</v>
      </c>
      <c r="F131" s="40">
        <v>672.73333333333335</v>
      </c>
      <c r="G131" s="40">
        <v>662.9666666666667</v>
      </c>
      <c r="H131" s="40">
        <v>693.56666666666661</v>
      </c>
      <c r="I131" s="40">
        <v>703.33333333333326</v>
      </c>
      <c r="J131" s="40">
        <v>708.86666666666656</v>
      </c>
      <c r="K131" s="31">
        <v>697.8</v>
      </c>
      <c r="L131" s="31">
        <v>682.5</v>
      </c>
      <c r="M131" s="31">
        <v>35.559269999999998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399.85</v>
      </c>
      <c r="D132" s="40">
        <v>398.15000000000003</v>
      </c>
      <c r="E132" s="40">
        <v>391.50000000000006</v>
      </c>
      <c r="F132" s="40">
        <v>383.15000000000003</v>
      </c>
      <c r="G132" s="40">
        <v>376.50000000000006</v>
      </c>
      <c r="H132" s="40">
        <v>406.50000000000006</v>
      </c>
      <c r="I132" s="40">
        <v>413.15000000000003</v>
      </c>
      <c r="J132" s="40">
        <v>421.50000000000006</v>
      </c>
      <c r="K132" s="31">
        <v>404.8</v>
      </c>
      <c r="L132" s="31">
        <v>389.8</v>
      </c>
      <c r="M132" s="31">
        <v>127.92717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4076.1</v>
      </c>
      <c r="D133" s="40">
        <v>4107.1833333333334</v>
      </c>
      <c r="E133" s="40">
        <v>4032.6166666666668</v>
      </c>
      <c r="F133" s="40">
        <v>3989.1333333333332</v>
      </c>
      <c r="G133" s="40">
        <v>3914.5666666666666</v>
      </c>
      <c r="H133" s="40">
        <v>4150.666666666667</v>
      </c>
      <c r="I133" s="40">
        <v>4225.2333333333345</v>
      </c>
      <c r="J133" s="40">
        <v>4268.7166666666672</v>
      </c>
      <c r="K133" s="31">
        <v>4181.75</v>
      </c>
      <c r="L133" s="31">
        <v>4063.7</v>
      </c>
      <c r="M133" s="31">
        <v>4.4236500000000003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1764.85</v>
      </c>
      <c r="D134" s="40">
        <v>1763.4333333333334</v>
      </c>
      <c r="E134" s="40">
        <v>1747.4166666666667</v>
      </c>
      <c r="F134" s="40">
        <v>1729.9833333333333</v>
      </c>
      <c r="G134" s="40">
        <v>1713.9666666666667</v>
      </c>
      <c r="H134" s="40">
        <v>1780.8666666666668</v>
      </c>
      <c r="I134" s="40">
        <v>1796.8833333333332</v>
      </c>
      <c r="J134" s="40">
        <v>1814.3166666666668</v>
      </c>
      <c r="K134" s="31">
        <v>1779.45</v>
      </c>
      <c r="L134" s="31">
        <v>1746</v>
      </c>
      <c r="M134" s="31">
        <v>29.228370000000002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84.35</v>
      </c>
      <c r="D135" s="40">
        <v>83.983333333333334</v>
      </c>
      <c r="E135" s="40">
        <v>82.966666666666669</v>
      </c>
      <c r="F135" s="40">
        <v>81.583333333333329</v>
      </c>
      <c r="G135" s="40">
        <v>80.566666666666663</v>
      </c>
      <c r="H135" s="40">
        <v>85.366666666666674</v>
      </c>
      <c r="I135" s="40">
        <v>86.383333333333354</v>
      </c>
      <c r="J135" s="40">
        <v>87.76666666666668</v>
      </c>
      <c r="K135" s="31">
        <v>85</v>
      </c>
      <c r="L135" s="31">
        <v>82.6</v>
      </c>
      <c r="M135" s="31">
        <v>65.407929999999993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4312.55</v>
      </c>
      <c r="D136" s="40">
        <v>4316.083333333333</v>
      </c>
      <c r="E136" s="40">
        <v>4262.1666666666661</v>
      </c>
      <c r="F136" s="40">
        <v>4211.7833333333328</v>
      </c>
      <c r="G136" s="40">
        <v>4157.8666666666659</v>
      </c>
      <c r="H136" s="40">
        <v>4366.4666666666662</v>
      </c>
      <c r="I136" s="40">
        <v>4420.3833333333323</v>
      </c>
      <c r="J136" s="40">
        <v>4470.7666666666664</v>
      </c>
      <c r="K136" s="31">
        <v>4370</v>
      </c>
      <c r="L136" s="31">
        <v>4265.7</v>
      </c>
      <c r="M136" s="31">
        <v>2.33358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423.95</v>
      </c>
      <c r="D137" s="40">
        <v>417.41666666666669</v>
      </c>
      <c r="E137" s="40">
        <v>409.73333333333335</v>
      </c>
      <c r="F137" s="40">
        <v>395.51666666666665</v>
      </c>
      <c r="G137" s="40">
        <v>387.83333333333331</v>
      </c>
      <c r="H137" s="40">
        <v>431.63333333333338</v>
      </c>
      <c r="I137" s="40">
        <v>439.31666666666666</v>
      </c>
      <c r="J137" s="40">
        <v>453.53333333333342</v>
      </c>
      <c r="K137" s="31">
        <v>425.1</v>
      </c>
      <c r="L137" s="31">
        <v>403.2</v>
      </c>
      <c r="M137" s="31">
        <v>77.570170000000005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5404.8</v>
      </c>
      <c r="D138" s="40">
        <v>5444.5333333333338</v>
      </c>
      <c r="E138" s="40">
        <v>5350.2666666666673</v>
      </c>
      <c r="F138" s="40">
        <v>5295.7333333333336</v>
      </c>
      <c r="G138" s="40">
        <v>5201.4666666666672</v>
      </c>
      <c r="H138" s="40">
        <v>5499.0666666666675</v>
      </c>
      <c r="I138" s="40">
        <v>5593.3333333333339</v>
      </c>
      <c r="J138" s="40">
        <v>5647.8666666666677</v>
      </c>
      <c r="K138" s="31">
        <v>5538.8</v>
      </c>
      <c r="L138" s="31">
        <v>5390</v>
      </c>
      <c r="M138" s="31">
        <v>2.2463099999999998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1681.7</v>
      </c>
      <c r="D139" s="40">
        <v>1688.7166666666665</v>
      </c>
      <c r="E139" s="40">
        <v>1672.4333333333329</v>
      </c>
      <c r="F139" s="40">
        <v>1663.1666666666665</v>
      </c>
      <c r="G139" s="40">
        <v>1646.883333333333</v>
      </c>
      <c r="H139" s="40">
        <v>1697.9833333333329</v>
      </c>
      <c r="I139" s="40">
        <v>1714.2666666666662</v>
      </c>
      <c r="J139" s="40">
        <v>1723.5333333333328</v>
      </c>
      <c r="K139" s="31">
        <v>1705</v>
      </c>
      <c r="L139" s="31">
        <v>1679.45</v>
      </c>
      <c r="M139" s="31">
        <v>17.348790000000001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665.85</v>
      </c>
      <c r="D140" s="40">
        <v>662.76666666666665</v>
      </c>
      <c r="E140" s="40">
        <v>656.5333333333333</v>
      </c>
      <c r="F140" s="40">
        <v>647.2166666666667</v>
      </c>
      <c r="G140" s="40">
        <v>640.98333333333335</v>
      </c>
      <c r="H140" s="40">
        <v>672.08333333333326</v>
      </c>
      <c r="I140" s="40">
        <v>678.31666666666661</v>
      </c>
      <c r="J140" s="40">
        <v>687.63333333333321</v>
      </c>
      <c r="K140" s="31">
        <v>669</v>
      </c>
      <c r="L140" s="31">
        <v>653.45000000000005</v>
      </c>
      <c r="M140" s="31">
        <v>14.894349999999999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989.6</v>
      </c>
      <c r="D141" s="40">
        <v>986.4</v>
      </c>
      <c r="E141" s="40">
        <v>981.3</v>
      </c>
      <c r="F141" s="40">
        <v>973</v>
      </c>
      <c r="G141" s="40">
        <v>967.9</v>
      </c>
      <c r="H141" s="40">
        <v>994.69999999999993</v>
      </c>
      <c r="I141" s="40">
        <v>999.80000000000007</v>
      </c>
      <c r="J141" s="40">
        <v>1008.0999999999999</v>
      </c>
      <c r="K141" s="31">
        <v>991.5</v>
      </c>
      <c r="L141" s="31">
        <v>978.1</v>
      </c>
      <c r="M141" s="31">
        <v>6.7948000000000004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81084.7</v>
      </c>
      <c r="D142" s="40">
        <v>81424.916666666672</v>
      </c>
      <c r="E142" s="40">
        <v>80549.833333333343</v>
      </c>
      <c r="F142" s="40">
        <v>80014.966666666674</v>
      </c>
      <c r="G142" s="40">
        <v>79139.883333333346</v>
      </c>
      <c r="H142" s="40">
        <v>81959.78333333334</v>
      </c>
      <c r="I142" s="40">
        <v>82834.866666666683</v>
      </c>
      <c r="J142" s="40">
        <v>83369.733333333337</v>
      </c>
      <c r="K142" s="31">
        <v>82300</v>
      </c>
      <c r="L142" s="31">
        <v>80890.05</v>
      </c>
      <c r="M142" s="31">
        <v>0.11928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1180.95</v>
      </c>
      <c r="D143" s="40">
        <v>1184.3500000000001</v>
      </c>
      <c r="E143" s="40">
        <v>1166.8500000000004</v>
      </c>
      <c r="F143" s="40">
        <v>1152.7500000000002</v>
      </c>
      <c r="G143" s="40">
        <v>1135.2500000000005</v>
      </c>
      <c r="H143" s="40">
        <v>1198.4500000000003</v>
      </c>
      <c r="I143" s="40">
        <v>1215.9499999999998</v>
      </c>
      <c r="J143" s="40">
        <v>1230.0500000000002</v>
      </c>
      <c r="K143" s="31">
        <v>1201.8499999999999</v>
      </c>
      <c r="L143" s="31">
        <v>1170.25</v>
      </c>
      <c r="M143" s="31">
        <v>4.0775399999999999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170.2</v>
      </c>
      <c r="D144" s="40">
        <v>168.48333333333332</v>
      </c>
      <c r="E144" s="40">
        <v>165.96666666666664</v>
      </c>
      <c r="F144" s="40">
        <v>161.73333333333332</v>
      </c>
      <c r="G144" s="40">
        <v>159.21666666666664</v>
      </c>
      <c r="H144" s="40">
        <v>172.71666666666664</v>
      </c>
      <c r="I144" s="40">
        <v>175.23333333333335</v>
      </c>
      <c r="J144" s="40">
        <v>179.46666666666664</v>
      </c>
      <c r="K144" s="31">
        <v>171</v>
      </c>
      <c r="L144" s="31">
        <v>164.25</v>
      </c>
      <c r="M144" s="31">
        <v>72.446250000000006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753.1</v>
      </c>
      <c r="D145" s="40">
        <v>753.30000000000007</v>
      </c>
      <c r="E145" s="40">
        <v>747.90000000000009</v>
      </c>
      <c r="F145" s="40">
        <v>742.7</v>
      </c>
      <c r="G145" s="40">
        <v>737.30000000000007</v>
      </c>
      <c r="H145" s="40">
        <v>758.50000000000011</v>
      </c>
      <c r="I145" s="40">
        <v>763.9</v>
      </c>
      <c r="J145" s="40">
        <v>769.10000000000014</v>
      </c>
      <c r="K145" s="31">
        <v>758.7</v>
      </c>
      <c r="L145" s="31">
        <v>748.1</v>
      </c>
      <c r="M145" s="31">
        <v>22.73976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163.9</v>
      </c>
      <c r="D146" s="40">
        <v>165.68333333333334</v>
      </c>
      <c r="E146" s="40">
        <v>161.71666666666667</v>
      </c>
      <c r="F146" s="40">
        <v>159.53333333333333</v>
      </c>
      <c r="G146" s="40">
        <v>155.56666666666666</v>
      </c>
      <c r="H146" s="40">
        <v>167.86666666666667</v>
      </c>
      <c r="I146" s="40">
        <v>171.83333333333337</v>
      </c>
      <c r="J146" s="40">
        <v>174.01666666666668</v>
      </c>
      <c r="K146" s="31">
        <v>169.65</v>
      </c>
      <c r="L146" s="31">
        <v>163.5</v>
      </c>
      <c r="M146" s="31">
        <v>69.054239999999993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556.70000000000005</v>
      </c>
      <c r="D147" s="40">
        <v>559.26666666666677</v>
      </c>
      <c r="E147" s="40">
        <v>551.53333333333353</v>
      </c>
      <c r="F147" s="40">
        <v>546.36666666666679</v>
      </c>
      <c r="G147" s="40">
        <v>538.63333333333355</v>
      </c>
      <c r="H147" s="40">
        <v>564.43333333333351</v>
      </c>
      <c r="I147" s="40">
        <v>572.16666666666686</v>
      </c>
      <c r="J147" s="40">
        <v>577.33333333333348</v>
      </c>
      <c r="K147" s="31">
        <v>567</v>
      </c>
      <c r="L147" s="31">
        <v>554.1</v>
      </c>
      <c r="M147" s="31">
        <v>30.473649999999999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6877.15</v>
      </c>
      <c r="D148" s="40">
        <v>6886.916666666667</v>
      </c>
      <c r="E148" s="40">
        <v>6843.9333333333343</v>
      </c>
      <c r="F148" s="40">
        <v>6810.7166666666672</v>
      </c>
      <c r="G148" s="40">
        <v>6767.7333333333345</v>
      </c>
      <c r="H148" s="40">
        <v>6920.1333333333341</v>
      </c>
      <c r="I148" s="40">
        <v>6963.1166666666659</v>
      </c>
      <c r="J148" s="40">
        <v>6996.3333333333339</v>
      </c>
      <c r="K148" s="31">
        <v>6929.9</v>
      </c>
      <c r="L148" s="31">
        <v>6853.7</v>
      </c>
      <c r="M148" s="31">
        <v>7.4378299999999999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1090.95</v>
      </c>
      <c r="D149" s="40">
        <v>1088.3166666666668</v>
      </c>
      <c r="E149" s="40">
        <v>1063.9833333333336</v>
      </c>
      <c r="F149" s="40">
        <v>1037.0166666666667</v>
      </c>
      <c r="G149" s="40">
        <v>1012.6833333333334</v>
      </c>
      <c r="H149" s="40">
        <v>1115.2833333333338</v>
      </c>
      <c r="I149" s="40">
        <v>1139.6166666666672</v>
      </c>
      <c r="J149" s="40">
        <v>1166.5833333333339</v>
      </c>
      <c r="K149" s="31">
        <v>1112.6500000000001</v>
      </c>
      <c r="L149" s="31">
        <v>1061.3499999999999</v>
      </c>
      <c r="M149" s="31">
        <v>14.188879999999999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3795.75</v>
      </c>
      <c r="D150" s="40">
        <v>3810.9333333333329</v>
      </c>
      <c r="E150" s="40">
        <v>3766.266666666666</v>
      </c>
      <c r="F150" s="40">
        <v>3736.7833333333328</v>
      </c>
      <c r="G150" s="40">
        <v>3692.1166666666659</v>
      </c>
      <c r="H150" s="40">
        <v>3840.4166666666661</v>
      </c>
      <c r="I150" s="40">
        <v>3885.083333333333</v>
      </c>
      <c r="J150" s="40">
        <v>3914.5666666666662</v>
      </c>
      <c r="K150" s="31">
        <v>3855.6</v>
      </c>
      <c r="L150" s="31">
        <v>3781.45</v>
      </c>
      <c r="M150" s="31">
        <v>7.1589499999999999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2976.45</v>
      </c>
      <c r="D151" s="40">
        <v>3005.8166666666671</v>
      </c>
      <c r="E151" s="40">
        <v>2932.6333333333341</v>
      </c>
      <c r="F151" s="40">
        <v>2888.8166666666671</v>
      </c>
      <c r="G151" s="40">
        <v>2815.6333333333341</v>
      </c>
      <c r="H151" s="40">
        <v>3049.6333333333341</v>
      </c>
      <c r="I151" s="40">
        <v>3122.8166666666675</v>
      </c>
      <c r="J151" s="40">
        <v>3166.6333333333341</v>
      </c>
      <c r="K151" s="31">
        <v>3079</v>
      </c>
      <c r="L151" s="31">
        <v>2962</v>
      </c>
      <c r="M151" s="31">
        <v>9.8920100000000009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1531.15</v>
      </c>
      <c r="D152" s="40">
        <v>1537.7166666666665</v>
      </c>
      <c r="E152" s="40">
        <v>1511.4333333333329</v>
      </c>
      <c r="F152" s="40">
        <v>1491.7166666666665</v>
      </c>
      <c r="G152" s="40">
        <v>1465.4333333333329</v>
      </c>
      <c r="H152" s="40">
        <v>1557.4333333333329</v>
      </c>
      <c r="I152" s="40">
        <v>1583.7166666666662</v>
      </c>
      <c r="J152" s="40">
        <v>1603.4333333333329</v>
      </c>
      <c r="K152" s="31">
        <v>1564</v>
      </c>
      <c r="L152" s="31">
        <v>1518</v>
      </c>
      <c r="M152" s="31">
        <v>10.16948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982.55</v>
      </c>
      <c r="D153" s="40">
        <v>980.11666666666667</v>
      </c>
      <c r="E153" s="40">
        <v>972.43333333333339</v>
      </c>
      <c r="F153" s="40">
        <v>962.31666666666672</v>
      </c>
      <c r="G153" s="40">
        <v>954.63333333333344</v>
      </c>
      <c r="H153" s="40">
        <v>990.23333333333335</v>
      </c>
      <c r="I153" s="40">
        <v>997.91666666666652</v>
      </c>
      <c r="J153" s="40">
        <v>1008.0333333333333</v>
      </c>
      <c r="K153" s="31">
        <v>987.8</v>
      </c>
      <c r="L153" s="31">
        <v>970</v>
      </c>
      <c r="M153" s="31">
        <v>0.86016999999999999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151.35</v>
      </c>
      <c r="D154" s="40">
        <v>152.35</v>
      </c>
      <c r="E154" s="40">
        <v>150</v>
      </c>
      <c r="F154" s="40">
        <v>148.65</v>
      </c>
      <c r="G154" s="40">
        <v>146.30000000000001</v>
      </c>
      <c r="H154" s="40">
        <v>153.69999999999999</v>
      </c>
      <c r="I154" s="40">
        <v>156.04999999999995</v>
      </c>
      <c r="J154" s="40">
        <v>157.39999999999998</v>
      </c>
      <c r="K154" s="31">
        <v>154.69999999999999</v>
      </c>
      <c r="L154" s="31">
        <v>151</v>
      </c>
      <c r="M154" s="31">
        <v>74.295590000000004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115.85</v>
      </c>
      <c r="D155" s="40">
        <v>116</v>
      </c>
      <c r="E155" s="40">
        <v>115.1</v>
      </c>
      <c r="F155" s="40">
        <v>114.35</v>
      </c>
      <c r="G155" s="40">
        <v>113.44999999999999</v>
      </c>
      <c r="H155" s="40">
        <v>116.75</v>
      </c>
      <c r="I155" s="40">
        <v>117.65</v>
      </c>
      <c r="J155" s="40">
        <v>118.4</v>
      </c>
      <c r="K155" s="31">
        <v>116.9</v>
      </c>
      <c r="L155" s="31">
        <v>115.25</v>
      </c>
      <c r="M155" s="31">
        <v>77.23357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4138.25</v>
      </c>
      <c r="D156" s="40">
        <v>4158.666666666667</v>
      </c>
      <c r="E156" s="40">
        <v>4104.5833333333339</v>
      </c>
      <c r="F156" s="40">
        <v>4070.916666666667</v>
      </c>
      <c r="G156" s="40">
        <v>4016.8333333333339</v>
      </c>
      <c r="H156" s="40">
        <v>4192.3333333333339</v>
      </c>
      <c r="I156" s="40">
        <v>4246.4166666666679</v>
      </c>
      <c r="J156" s="40">
        <v>4280.0833333333339</v>
      </c>
      <c r="K156" s="31">
        <v>4212.75</v>
      </c>
      <c r="L156" s="31">
        <v>4125</v>
      </c>
      <c r="M156" s="31">
        <v>2.0432999999999999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20368.45</v>
      </c>
      <c r="D157" s="40">
        <v>20309.100000000002</v>
      </c>
      <c r="E157" s="40">
        <v>20225.500000000004</v>
      </c>
      <c r="F157" s="40">
        <v>20082.550000000003</v>
      </c>
      <c r="G157" s="40">
        <v>19998.950000000004</v>
      </c>
      <c r="H157" s="40">
        <v>20452.050000000003</v>
      </c>
      <c r="I157" s="40">
        <v>20535.650000000001</v>
      </c>
      <c r="J157" s="40">
        <v>20678.600000000002</v>
      </c>
      <c r="K157" s="31">
        <v>20392.7</v>
      </c>
      <c r="L157" s="31">
        <v>20166.150000000001</v>
      </c>
      <c r="M157" s="31">
        <v>0.34153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420</v>
      </c>
      <c r="D158" s="40">
        <v>420.09999999999997</v>
      </c>
      <c r="E158" s="40">
        <v>415.34999999999991</v>
      </c>
      <c r="F158" s="40">
        <v>410.69999999999993</v>
      </c>
      <c r="G158" s="40">
        <v>405.94999999999987</v>
      </c>
      <c r="H158" s="40">
        <v>424.74999999999994</v>
      </c>
      <c r="I158" s="40">
        <v>429.50000000000006</v>
      </c>
      <c r="J158" s="40">
        <v>434.15</v>
      </c>
      <c r="K158" s="31">
        <v>424.85</v>
      </c>
      <c r="L158" s="31">
        <v>415.45</v>
      </c>
      <c r="M158" s="31">
        <v>7.1906100000000004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791.75</v>
      </c>
      <c r="D159" s="40">
        <v>799.29999999999984</v>
      </c>
      <c r="E159" s="40">
        <v>777.49999999999966</v>
      </c>
      <c r="F159" s="40">
        <v>763.24999999999977</v>
      </c>
      <c r="G159" s="40">
        <v>741.44999999999959</v>
      </c>
      <c r="H159" s="40">
        <v>813.54999999999973</v>
      </c>
      <c r="I159" s="40">
        <v>835.34999999999991</v>
      </c>
      <c r="J159" s="40">
        <v>849.5999999999998</v>
      </c>
      <c r="K159" s="31">
        <v>821.1</v>
      </c>
      <c r="L159" s="31">
        <v>785.05</v>
      </c>
      <c r="M159" s="31">
        <v>11.16188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119.95</v>
      </c>
      <c r="D160" s="40">
        <v>120.75</v>
      </c>
      <c r="E160" s="40">
        <v>118.75</v>
      </c>
      <c r="F160" s="40">
        <v>117.55</v>
      </c>
      <c r="G160" s="40">
        <v>115.55</v>
      </c>
      <c r="H160" s="40">
        <v>121.95</v>
      </c>
      <c r="I160" s="40">
        <v>123.95</v>
      </c>
      <c r="J160" s="40">
        <v>125.15</v>
      </c>
      <c r="K160" s="31">
        <v>122.75</v>
      </c>
      <c r="L160" s="31">
        <v>119.55</v>
      </c>
      <c r="M160" s="31">
        <v>85.30847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180.45</v>
      </c>
      <c r="D161" s="40">
        <v>179.33333333333334</v>
      </c>
      <c r="E161" s="40">
        <v>177.66666666666669</v>
      </c>
      <c r="F161" s="40">
        <v>174.88333333333335</v>
      </c>
      <c r="G161" s="40">
        <v>173.2166666666667</v>
      </c>
      <c r="H161" s="40">
        <v>182.11666666666667</v>
      </c>
      <c r="I161" s="40">
        <v>183.78333333333336</v>
      </c>
      <c r="J161" s="40">
        <v>186.56666666666666</v>
      </c>
      <c r="K161" s="31">
        <v>181</v>
      </c>
      <c r="L161" s="31">
        <v>176.55</v>
      </c>
      <c r="M161" s="31">
        <v>6.7172599999999996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3365.35</v>
      </c>
      <c r="D162" s="40">
        <v>3362.9833333333336</v>
      </c>
      <c r="E162" s="40">
        <v>3317.4666666666672</v>
      </c>
      <c r="F162" s="40">
        <v>3269.5833333333335</v>
      </c>
      <c r="G162" s="40">
        <v>3224.0666666666671</v>
      </c>
      <c r="H162" s="40">
        <v>3410.8666666666672</v>
      </c>
      <c r="I162" s="40">
        <v>3456.3833333333337</v>
      </c>
      <c r="J162" s="40">
        <v>3504.2666666666673</v>
      </c>
      <c r="K162" s="31">
        <v>3408.5</v>
      </c>
      <c r="L162" s="31">
        <v>3315.1</v>
      </c>
      <c r="M162" s="31">
        <v>2.6088800000000001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32052.45</v>
      </c>
      <c r="D163" s="40">
        <v>32159.283333333336</v>
      </c>
      <c r="E163" s="40">
        <v>31769.566666666673</v>
      </c>
      <c r="F163" s="40">
        <v>31486.683333333338</v>
      </c>
      <c r="G163" s="40">
        <v>31096.966666666674</v>
      </c>
      <c r="H163" s="40">
        <v>32442.166666666672</v>
      </c>
      <c r="I163" s="40">
        <v>32831.883333333339</v>
      </c>
      <c r="J163" s="40">
        <v>33114.76666666667</v>
      </c>
      <c r="K163" s="31">
        <v>32549</v>
      </c>
      <c r="L163" s="31">
        <v>31876.400000000001</v>
      </c>
      <c r="M163" s="31">
        <v>0.20372999999999999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231.25</v>
      </c>
      <c r="D164" s="40">
        <v>232.36666666666667</v>
      </c>
      <c r="E164" s="40">
        <v>228.98333333333335</v>
      </c>
      <c r="F164" s="40">
        <v>226.71666666666667</v>
      </c>
      <c r="G164" s="40">
        <v>223.33333333333334</v>
      </c>
      <c r="H164" s="40">
        <v>234.63333333333335</v>
      </c>
      <c r="I164" s="40">
        <v>238.01666666666668</v>
      </c>
      <c r="J164" s="40">
        <v>240.28333333333336</v>
      </c>
      <c r="K164" s="31">
        <v>235.75</v>
      </c>
      <c r="L164" s="31">
        <v>230.1</v>
      </c>
      <c r="M164" s="31">
        <v>44.245379999999997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6055.45</v>
      </c>
      <c r="D165" s="40">
        <v>6047.8499999999995</v>
      </c>
      <c r="E165" s="40">
        <v>6008.8499999999985</v>
      </c>
      <c r="F165" s="40">
        <v>5962.2499999999991</v>
      </c>
      <c r="G165" s="40">
        <v>5923.2499999999982</v>
      </c>
      <c r="H165" s="40">
        <v>6094.4499999999989</v>
      </c>
      <c r="I165" s="40">
        <v>6133.4500000000007</v>
      </c>
      <c r="J165" s="40">
        <v>6180.0499999999993</v>
      </c>
      <c r="K165" s="31">
        <v>6086.85</v>
      </c>
      <c r="L165" s="31">
        <v>6001.25</v>
      </c>
      <c r="M165" s="31">
        <v>0.52320999999999995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2335.75</v>
      </c>
      <c r="D166" s="40">
        <v>2340.9500000000003</v>
      </c>
      <c r="E166" s="40">
        <v>2319.9000000000005</v>
      </c>
      <c r="F166" s="40">
        <v>2304.0500000000002</v>
      </c>
      <c r="G166" s="40">
        <v>2283.0000000000005</v>
      </c>
      <c r="H166" s="40">
        <v>2356.8000000000006</v>
      </c>
      <c r="I166" s="40">
        <v>2377.8500000000008</v>
      </c>
      <c r="J166" s="40">
        <v>2393.7000000000007</v>
      </c>
      <c r="K166" s="31">
        <v>2362</v>
      </c>
      <c r="L166" s="31">
        <v>2325.1</v>
      </c>
      <c r="M166" s="31">
        <v>3.7123400000000002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2580.6999999999998</v>
      </c>
      <c r="D167" s="40">
        <v>2603.5499999999997</v>
      </c>
      <c r="E167" s="40">
        <v>2532.1499999999996</v>
      </c>
      <c r="F167" s="40">
        <v>2483.6</v>
      </c>
      <c r="G167" s="40">
        <v>2412.1999999999998</v>
      </c>
      <c r="H167" s="40">
        <v>2652.0999999999995</v>
      </c>
      <c r="I167" s="40">
        <v>2723.5</v>
      </c>
      <c r="J167" s="40">
        <v>2772.0499999999993</v>
      </c>
      <c r="K167" s="31">
        <v>2674.95</v>
      </c>
      <c r="L167" s="31">
        <v>2555</v>
      </c>
      <c r="M167" s="31">
        <v>9.9262700000000006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2405.4</v>
      </c>
      <c r="D168" s="40">
        <v>2413.6166666666663</v>
      </c>
      <c r="E168" s="40">
        <v>2324.2333333333327</v>
      </c>
      <c r="F168" s="40">
        <v>2243.0666666666662</v>
      </c>
      <c r="G168" s="40">
        <v>2153.6833333333325</v>
      </c>
      <c r="H168" s="40">
        <v>2494.7833333333328</v>
      </c>
      <c r="I168" s="40">
        <v>2584.166666666667</v>
      </c>
      <c r="J168" s="40">
        <v>2665.333333333333</v>
      </c>
      <c r="K168" s="31">
        <v>2503</v>
      </c>
      <c r="L168" s="31">
        <v>2332.4499999999998</v>
      </c>
      <c r="M168" s="31">
        <v>20.444220000000001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127.55</v>
      </c>
      <c r="D169" s="40">
        <v>127.36666666666667</v>
      </c>
      <c r="E169" s="40">
        <v>125.98333333333335</v>
      </c>
      <c r="F169" s="40">
        <v>124.41666666666667</v>
      </c>
      <c r="G169" s="40">
        <v>123.03333333333335</v>
      </c>
      <c r="H169" s="40">
        <v>128.93333333333334</v>
      </c>
      <c r="I169" s="40">
        <v>130.31666666666666</v>
      </c>
      <c r="J169" s="40">
        <v>131.88333333333335</v>
      </c>
      <c r="K169" s="31">
        <v>128.75</v>
      </c>
      <c r="L169" s="31">
        <v>125.8</v>
      </c>
      <c r="M169" s="31">
        <v>28.035820000000001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173</v>
      </c>
      <c r="D170" s="40">
        <v>173.19999999999996</v>
      </c>
      <c r="E170" s="40">
        <v>172.24999999999991</v>
      </c>
      <c r="F170" s="40">
        <v>171.49999999999994</v>
      </c>
      <c r="G170" s="40">
        <v>170.5499999999999</v>
      </c>
      <c r="H170" s="40">
        <v>173.94999999999993</v>
      </c>
      <c r="I170" s="40">
        <v>174.89999999999998</v>
      </c>
      <c r="J170" s="40">
        <v>175.64999999999995</v>
      </c>
      <c r="K170" s="31">
        <v>174.15</v>
      </c>
      <c r="L170" s="31">
        <v>172.45</v>
      </c>
      <c r="M170" s="31">
        <v>93.637739999999994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451.2</v>
      </c>
      <c r="D171" s="40">
        <v>462.9666666666667</v>
      </c>
      <c r="E171" s="40">
        <v>438.23333333333341</v>
      </c>
      <c r="F171" s="40">
        <v>425.26666666666671</v>
      </c>
      <c r="G171" s="40">
        <v>400.53333333333342</v>
      </c>
      <c r="H171" s="40">
        <v>475.93333333333339</v>
      </c>
      <c r="I171" s="40">
        <v>500.66666666666674</v>
      </c>
      <c r="J171" s="40">
        <v>513.63333333333344</v>
      </c>
      <c r="K171" s="31">
        <v>487.7</v>
      </c>
      <c r="L171" s="31">
        <v>450</v>
      </c>
      <c r="M171" s="31">
        <v>52.306699999999999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13963.15</v>
      </c>
      <c r="D172" s="40">
        <v>13854.216666666667</v>
      </c>
      <c r="E172" s="40">
        <v>13623.933333333334</v>
      </c>
      <c r="F172" s="40">
        <v>13284.716666666667</v>
      </c>
      <c r="G172" s="40">
        <v>13054.433333333334</v>
      </c>
      <c r="H172" s="40">
        <v>14193.433333333334</v>
      </c>
      <c r="I172" s="40">
        <v>14423.716666666667</v>
      </c>
      <c r="J172" s="40">
        <v>14762.933333333334</v>
      </c>
      <c r="K172" s="31">
        <v>14084.5</v>
      </c>
      <c r="L172" s="31">
        <v>13515</v>
      </c>
      <c r="M172" s="31">
        <v>0.20602000000000001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37.4</v>
      </c>
      <c r="D173" s="40">
        <v>37.5</v>
      </c>
      <c r="E173" s="40">
        <v>37.049999999999997</v>
      </c>
      <c r="F173" s="40">
        <v>36.699999999999996</v>
      </c>
      <c r="G173" s="40">
        <v>36.249999999999993</v>
      </c>
      <c r="H173" s="40">
        <v>37.85</v>
      </c>
      <c r="I173" s="40">
        <v>38.300000000000004</v>
      </c>
      <c r="J173" s="40">
        <v>38.650000000000006</v>
      </c>
      <c r="K173" s="31">
        <v>37.950000000000003</v>
      </c>
      <c r="L173" s="31">
        <v>37.15</v>
      </c>
      <c r="M173" s="31">
        <v>309.62650000000002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173.9</v>
      </c>
      <c r="D174" s="40">
        <v>173.25</v>
      </c>
      <c r="E174" s="40">
        <v>171.15</v>
      </c>
      <c r="F174" s="40">
        <v>168.4</v>
      </c>
      <c r="G174" s="40">
        <v>166.3</v>
      </c>
      <c r="H174" s="40">
        <v>176</v>
      </c>
      <c r="I174" s="40">
        <v>178.10000000000002</v>
      </c>
      <c r="J174" s="40">
        <v>180.85</v>
      </c>
      <c r="K174" s="31">
        <v>175.35</v>
      </c>
      <c r="L174" s="31">
        <v>170.5</v>
      </c>
      <c r="M174" s="31">
        <v>50.462119999999999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150.85</v>
      </c>
      <c r="D175" s="40">
        <v>151.06666666666669</v>
      </c>
      <c r="E175" s="40">
        <v>149.38333333333338</v>
      </c>
      <c r="F175" s="40">
        <v>147.91666666666669</v>
      </c>
      <c r="G175" s="40">
        <v>146.23333333333338</v>
      </c>
      <c r="H175" s="40">
        <v>152.53333333333339</v>
      </c>
      <c r="I175" s="40">
        <v>154.21666666666673</v>
      </c>
      <c r="J175" s="40">
        <v>155.68333333333339</v>
      </c>
      <c r="K175" s="31">
        <v>152.75</v>
      </c>
      <c r="L175" s="31">
        <v>149.6</v>
      </c>
      <c r="M175" s="31">
        <v>22.655709999999999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2440.9</v>
      </c>
      <c r="D176" s="40">
        <v>2436.9666666666667</v>
      </c>
      <c r="E176" s="40">
        <v>2415.9333333333334</v>
      </c>
      <c r="F176" s="40">
        <v>2390.9666666666667</v>
      </c>
      <c r="G176" s="40">
        <v>2369.9333333333334</v>
      </c>
      <c r="H176" s="40">
        <v>2461.9333333333334</v>
      </c>
      <c r="I176" s="40">
        <v>2482.9666666666672</v>
      </c>
      <c r="J176" s="40">
        <v>2507.9333333333334</v>
      </c>
      <c r="K176" s="31">
        <v>2458</v>
      </c>
      <c r="L176" s="31">
        <v>2412</v>
      </c>
      <c r="M176" s="31">
        <v>80.069680000000005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1081.4000000000001</v>
      </c>
      <c r="D177" s="40">
        <v>1080.4000000000001</v>
      </c>
      <c r="E177" s="40">
        <v>1064.9000000000001</v>
      </c>
      <c r="F177" s="40">
        <v>1048.4000000000001</v>
      </c>
      <c r="G177" s="40">
        <v>1032.9000000000001</v>
      </c>
      <c r="H177" s="40">
        <v>1096.9000000000001</v>
      </c>
      <c r="I177" s="40">
        <v>1112.4000000000001</v>
      </c>
      <c r="J177" s="40">
        <v>1128.9000000000001</v>
      </c>
      <c r="K177" s="31">
        <v>1095.9000000000001</v>
      </c>
      <c r="L177" s="31">
        <v>1063.9000000000001</v>
      </c>
      <c r="M177" s="31">
        <v>8.81067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1238.75</v>
      </c>
      <c r="D178" s="40">
        <v>1240.1166666666666</v>
      </c>
      <c r="E178" s="40">
        <v>1226.8833333333332</v>
      </c>
      <c r="F178" s="40">
        <v>1215.0166666666667</v>
      </c>
      <c r="G178" s="40">
        <v>1201.7833333333333</v>
      </c>
      <c r="H178" s="40">
        <v>1251.9833333333331</v>
      </c>
      <c r="I178" s="40">
        <v>1265.2166666666662</v>
      </c>
      <c r="J178" s="40">
        <v>1277.083333333333</v>
      </c>
      <c r="K178" s="31">
        <v>1253.3499999999999</v>
      </c>
      <c r="L178" s="31">
        <v>1228.25</v>
      </c>
      <c r="M178" s="31">
        <v>11.648910000000001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10154.85</v>
      </c>
      <c r="D179" s="40">
        <v>10211.200000000001</v>
      </c>
      <c r="E179" s="40">
        <v>10082.450000000001</v>
      </c>
      <c r="F179" s="40">
        <v>10010.049999999999</v>
      </c>
      <c r="G179" s="40">
        <v>9881.2999999999993</v>
      </c>
      <c r="H179" s="40">
        <v>10283.600000000002</v>
      </c>
      <c r="I179" s="40">
        <v>10412.350000000002</v>
      </c>
      <c r="J179" s="40">
        <v>10484.750000000004</v>
      </c>
      <c r="K179" s="31">
        <v>10339.950000000001</v>
      </c>
      <c r="L179" s="31">
        <v>10138.799999999999</v>
      </c>
      <c r="M179" s="31">
        <v>1.88828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8239.7000000000007</v>
      </c>
      <c r="D180" s="40">
        <v>8300.25</v>
      </c>
      <c r="E180" s="40">
        <v>8140.4500000000007</v>
      </c>
      <c r="F180" s="40">
        <v>8041.2000000000007</v>
      </c>
      <c r="G180" s="40">
        <v>7881.4000000000015</v>
      </c>
      <c r="H180" s="40">
        <v>8399.5</v>
      </c>
      <c r="I180" s="40">
        <v>8559.2999999999993</v>
      </c>
      <c r="J180" s="40">
        <v>8658.5499999999993</v>
      </c>
      <c r="K180" s="31">
        <v>8460.0499999999993</v>
      </c>
      <c r="L180" s="31">
        <v>8201</v>
      </c>
      <c r="M180" s="31">
        <v>0.26367000000000002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30653.599999999999</v>
      </c>
      <c r="D181" s="40">
        <v>30595.566666666669</v>
      </c>
      <c r="E181" s="40">
        <v>30318.183333333338</v>
      </c>
      <c r="F181" s="40">
        <v>29982.76666666667</v>
      </c>
      <c r="G181" s="40">
        <v>29705.383333333339</v>
      </c>
      <c r="H181" s="40">
        <v>30930.983333333337</v>
      </c>
      <c r="I181" s="40">
        <v>31208.366666666669</v>
      </c>
      <c r="J181" s="40">
        <v>31543.783333333336</v>
      </c>
      <c r="K181" s="31">
        <v>30872.95</v>
      </c>
      <c r="L181" s="31">
        <v>30260.15</v>
      </c>
      <c r="M181" s="31">
        <v>0.59828000000000003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1344.8</v>
      </c>
      <c r="D182" s="40">
        <v>1346.5833333333333</v>
      </c>
      <c r="E182" s="40">
        <v>1324.2166666666665</v>
      </c>
      <c r="F182" s="40">
        <v>1303.6333333333332</v>
      </c>
      <c r="G182" s="40">
        <v>1281.2666666666664</v>
      </c>
      <c r="H182" s="40">
        <v>1367.1666666666665</v>
      </c>
      <c r="I182" s="40">
        <v>1389.5333333333333</v>
      </c>
      <c r="J182" s="40">
        <v>1410.1166666666666</v>
      </c>
      <c r="K182" s="31">
        <v>1368.95</v>
      </c>
      <c r="L182" s="31">
        <v>1326</v>
      </c>
      <c r="M182" s="31">
        <v>12.36341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2211.4499999999998</v>
      </c>
      <c r="D183" s="40">
        <v>2221.3833333333332</v>
      </c>
      <c r="E183" s="40">
        <v>2197.0666666666666</v>
      </c>
      <c r="F183" s="40">
        <v>2182.6833333333334</v>
      </c>
      <c r="G183" s="40">
        <v>2158.3666666666668</v>
      </c>
      <c r="H183" s="40">
        <v>2235.7666666666664</v>
      </c>
      <c r="I183" s="40">
        <v>2260.083333333333</v>
      </c>
      <c r="J183" s="40">
        <v>2274.4666666666662</v>
      </c>
      <c r="K183" s="31">
        <v>2245.6999999999998</v>
      </c>
      <c r="L183" s="31">
        <v>2207</v>
      </c>
      <c r="M183" s="31">
        <v>1.7505999999999999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429.1</v>
      </c>
      <c r="D184" s="40">
        <v>428.63333333333338</v>
      </c>
      <c r="E184" s="40">
        <v>425.56666666666678</v>
      </c>
      <c r="F184" s="40">
        <v>422.03333333333342</v>
      </c>
      <c r="G184" s="40">
        <v>418.96666666666681</v>
      </c>
      <c r="H184" s="40">
        <v>432.16666666666674</v>
      </c>
      <c r="I184" s="40">
        <v>435.23333333333335</v>
      </c>
      <c r="J184" s="40">
        <v>438.76666666666671</v>
      </c>
      <c r="K184" s="31">
        <v>431.7</v>
      </c>
      <c r="L184" s="31">
        <v>425.1</v>
      </c>
      <c r="M184" s="31">
        <v>149.28735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120.25</v>
      </c>
      <c r="D185" s="40">
        <v>121.18333333333334</v>
      </c>
      <c r="E185" s="40">
        <v>118.96666666666667</v>
      </c>
      <c r="F185" s="40">
        <v>117.68333333333334</v>
      </c>
      <c r="G185" s="40">
        <v>115.46666666666667</v>
      </c>
      <c r="H185" s="40">
        <v>122.46666666666667</v>
      </c>
      <c r="I185" s="40">
        <v>124.68333333333334</v>
      </c>
      <c r="J185" s="40">
        <v>125.96666666666667</v>
      </c>
      <c r="K185" s="31">
        <v>123.4</v>
      </c>
      <c r="L185" s="31">
        <v>119.9</v>
      </c>
      <c r="M185" s="31">
        <v>293.65152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769.9</v>
      </c>
      <c r="D186" s="40">
        <v>773.16666666666663</v>
      </c>
      <c r="E186" s="40">
        <v>763.33333333333326</v>
      </c>
      <c r="F186" s="40">
        <v>756.76666666666665</v>
      </c>
      <c r="G186" s="40">
        <v>746.93333333333328</v>
      </c>
      <c r="H186" s="40">
        <v>779.73333333333323</v>
      </c>
      <c r="I186" s="40">
        <v>789.56666666666649</v>
      </c>
      <c r="J186" s="40">
        <v>796.13333333333321</v>
      </c>
      <c r="K186" s="31">
        <v>783</v>
      </c>
      <c r="L186" s="31">
        <v>766.6</v>
      </c>
      <c r="M186" s="31">
        <v>38.516640000000002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484.55</v>
      </c>
      <c r="D187" s="40">
        <v>486.11666666666662</v>
      </c>
      <c r="E187" s="40">
        <v>478.93333333333322</v>
      </c>
      <c r="F187" s="40">
        <v>473.31666666666661</v>
      </c>
      <c r="G187" s="40">
        <v>466.13333333333321</v>
      </c>
      <c r="H187" s="40">
        <v>491.73333333333323</v>
      </c>
      <c r="I187" s="40">
        <v>498.91666666666663</v>
      </c>
      <c r="J187" s="40">
        <v>504.53333333333325</v>
      </c>
      <c r="K187" s="31">
        <v>493.3</v>
      </c>
      <c r="L187" s="31">
        <v>480.5</v>
      </c>
      <c r="M187" s="31">
        <v>8.6163299999999996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620.85</v>
      </c>
      <c r="D188" s="40">
        <v>623.85</v>
      </c>
      <c r="E188" s="40">
        <v>615.85</v>
      </c>
      <c r="F188" s="40">
        <v>610.85</v>
      </c>
      <c r="G188" s="40">
        <v>602.85</v>
      </c>
      <c r="H188" s="40">
        <v>628.85</v>
      </c>
      <c r="I188" s="40">
        <v>636.85</v>
      </c>
      <c r="J188" s="40">
        <v>641.85</v>
      </c>
      <c r="K188" s="31">
        <v>631.85</v>
      </c>
      <c r="L188" s="31">
        <v>618.85</v>
      </c>
      <c r="M188" s="31">
        <v>3.0979700000000001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553.79999999999995</v>
      </c>
      <c r="D189" s="40">
        <v>551.19999999999993</v>
      </c>
      <c r="E189" s="40">
        <v>544.19999999999982</v>
      </c>
      <c r="F189" s="40">
        <v>534.59999999999991</v>
      </c>
      <c r="G189" s="40">
        <v>527.5999999999998</v>
      </c>
      <c r="H189" s="40">
        <v>560.79999999999984</v>
      </c>
      <c r="I189" s="40">
        <v>567.80000000000007</v>
      </c>
      <c r="J189" s="40">
        <v>577.39999999999986</v>
      </c>
      <c r="K189" s="31">
        <v>558.20000000000005</v>
      </c>
      <c r="L189" s="31">
        <v>541.6</v>
      </c>
      <c r="M189" s="31">
        <v>19.306170000000002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823.05</v>
      </c>
      <c r="D190" s="40">
        <v>829.06666666666661</v>
      </c>
      <c r="E190" s="40">
        <v>814.13333333333321</v>
      </c>
      <c r="F190" s="40">
        <v>805.21666666666658</v>
      </c>
      <c r="G190" s="40">
        <v>790.28333333333319</v>
      </c>
      <c r="H190" s="40">
        <v>837.98333333333323</v>
      </c>
      <c r="I190" s="40">
        <v>852.91666666666663</v>
      </c>
      <c r="J190" s="40">
        <v>861.83333333333326</v>
      </c>
      <c r="K190" s="31">
        <v>844</v>
      </c>
      <c r="L190" s="31">
        <v>820.15</v>
      </c>
      <c r="M190" s="31">
        <v>13.594429999999999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3815.9</v>
      </c>
      <c r="D191" s="40">
        <v>3831.3666666666668</v>
      </c>
      <c r="E191" s="40">
        <v>3792.7833333333338</v>
      </c>
      <c r="F191" s="40">
        <v>3769.666666666667</v>
      </c>
      <c r="G191" s="40">
        <v>3731.0833333333339</v>
      </c>
      <c r="H191" s="40">
        <v>3854.4833333333336</v>
      </c>
      <c r="I191" s="40">
        <v>3893.0666666666666</v>
      </c>
      <c r="J191" s="40">
        <v>3916.1833333333334</v>
      </c>
      <c r="K191" s="31">
        <v>3869.95</v>
      </c>
      <c r="L191" s="31">
        <v>3808.25</v>
      </c>
      <c r="M191" s="31">
        <v>15.850390000000001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868.3</v>
      </c>
      <c r="D192" s="40">
        <v>874.08333333333337</v>
      </c>
      <c r="E192" s="40">
        <v>859.16666666666674</v>
      </c>
      <c r="F192" s="40">
        <v>850.03333333333342</v>
      </c>
      <c r="G192" s="40">
        <v>835.11666666666679</v>
      </c>
      <c r="H192" s="40">
        <v>883.2166666666667</v>
      </c>
      <c r="I192" s="40">
        <v>898.13333333333344</v>
      </c>
      <c r="J192" s="40">
        <v>907.26666666666665</v>
      </c>
      <c r="K192" s="31">
        <v>889</v>
      </c>
      <c r="L192" s="31">
        <v>864.95</v>
      </c>
      <c r="M192" s="31">
        <v>28.402709999999999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4919.5</v>
      </c>
      <c r="D193" s="40">
        <v>4932.25</v>
      </c>
      <c r="E193" s="40">
        <v>4848.6499999999996</v>
      </c>
      <c r="F193" s="40">
        <v>4777.7999999999993</v>
      </c>
      <c r="G193" s="40">
        <v>4694.1999999999989</v>
      </c>
      <c r="H193" s="40">
        <v>5003.1000000000004</v>
      </c>
      <c r="I193" s="40">
        <v>5086.7000000000007</v>
      </c>
      <c r="J193" s="40">
        <v>5157.5500000000011</v>
      </c>
      <c r="K193" s="31">
        <v>5015.8500000000004</v>
      </c>
      <c r="L193" s="31">
        <v>4861.3999999999996</v>
      </c>
      <c r="M193" s="31">
        <v>2.8252899999999999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294.60000000000002</v>
      </c>
      <c r="D194" s="40">
        <v>294.43333333333334</v>
      </c>
      <c r="E194" s="40">
        <v>291.06666666666666</v>
      </c>
      <c r="F194" s="40">
        <v>287.5333333333333</v>
      </c>
      <c r="G194" s="40">
        <v>284.16666666666663</v>
      </c>
      <c r="H194" s="40">
        <v>297.9666666666667</v>
      </c>
      <c r="I194" s="40">
        <v>301.33333333333337</v>
      </c>
      <c r="J194" s="40">
        <v>304.86666666666673</v>
      </c>
      <c r="K194" s="31">
        <v>297.8</v>
      </c>
      <c r="L194" s="31">
        <v>290.89999999999998</v>
      </c>
      <c r="M194" s="31">
        <v>143.25904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130.05000000000001</v>
      </c>
      <c r="D195" s="40">
        <v>130.61666666666667</v>
      </c>
      <c r="E195" s="40">
        <v>128.68333333333334</v>
      </c>
      <c r="F195" s="40">
        <v>127.31666666666666</v>
      </c>
      <c r="G195" s="40">
        <v>125.38333333333333</v>
      </c>
      <c r="H195" s="40">
        <v>131.98333333333335</v>
      </c>
      <c r="I195" s="40">
        <v>133.91666666666669</v>
      </c>
      <c r="J195" s="40">
        <v>135.28333333333336</v>
      </c>
      <c r="K195" s="31">
        <v>132.55000000000001</v>
      </c>
      <c r="L195" s="31">
        <v>129.25</v>
      </c>
      <c r="M195" s="31">
        <v>145.61241000000001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1428.7</v>
      </c>
      <c r="D196" s="40">
        <v>1436.1166666666668</v>
      </c>
      <c r="E196" s="40">
        <v>1413.2333333333336</v>
      </c>
      <c r="F196" s="40">
        <v>1397.7666666666669</v>
      </c>
      <c r="G196" s="40">
        <v>1374.8833333333337</v>
      </c>
      <c r="H196" s="40">
        <v>1451.5833333333335</v>
      </c>
      <c r="I196" s="40">
        <v>1474.4666666666667</v>
      </c>
      <c r="J196" s="40">
        <v>1489.9333333333334</v>
      </c>
      <c r="K196" s="31">
        <v>1459</v>
      </c>
      <c r="L196" s="31">
        <v>1420.65</v>
      </c>
      <c r="M196" s="31">
        <v>63.527169999999998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1435.2</v>
      </c>
      <c r="D197" s="40">
        <v>1446.8000000000002</v>
      </c>
      <c r="E197" s="40">
        <v>1420.7000000000003</v>
      </c>
      <c r="F197" s="40">
        <v>1406.2</v>
      </c>
      <c r="G197" s="40">
        <v>1380.1000000000001</v>
      </c>
      <c r="H197" s="40">
        <v>1461.3000000000004</v>
      </c>
      <c r="I197" s="40">
        <v>1487.4000000000003</v>
      </c>
      <c r="J197" s="40">
        <v>1501.9000000000005</v>
      </c>
      <c r="K197" s="31">
        <v>1472.9</v>
      </c>
      <c r="L197" s="31">
        <v>1432.3</v>
      </c>
      <c r="M197" s="31">
        <v>19.40043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1050.9000000000001</v>
      </c>
      <c r="D198" s="40">
        <v>1049.4166666666667</v>
      </c>
      <c r="E198" s="40">
        <v>1038.5333333333335</v>
      </c>
      <c r="F198" s="40">
        <v>1026.1666666666667</v>
      </c>
      <c r="G198" s="40">
        <v>1015.2833333333335</v>
      </c>
      <c r="H198" s="40">
        <v>1061.7833333333335</v>
      </c>
      <c r="I198" s="40">
        <v>1072.6666666666667</v>
      </c>
      <c r="J198" s="40">
        <v>1085.0333333333335</v>
      </c>
      <c r="K198" s="31">
        <v>1060.3</v>
      </c>
      <c r="L198" s="31">
        <v>1037.05</v>
      </c>
      <c r="M198" s="31">
        <v>1.6664399999999999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2033.9</v>
      </c>
      <c r="D199" s="40">
        <v>2028.8333333333333</v>
      </c>
      <c r="E199" s="40">
        <v>2017.7666666666664</v>
      </c>
      <c r="F199" s="40">
        <v>2001.6333333333332</v>
      </c>
      <c r="G199" s="40">
        <v>1990.5666666666664</v>
      </c>
      <c r="H199" s="40">
        <v>2044.9666666666665</v>
      </c>
      <c r="I199" s="40">
        <v>2056.0333333333338</v>
      </c>
      <c r="J199" s="40">
        <v>2072.1666666666665</v>
      </c>
      <c r="K199" s="31">
        <v>2039.9</v>
      </c>
      <c r="L199" s="31">
        <v>2012.7</v>
      </c>
      <c r="M199" s="31">
        <v>7.7309099999999997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3094.55</v>
      </c>
      <c r="D200" s="40">
        <v>3101.8833333333332</v>
      </c>
      <c r="E200" s="40">
        <v>3057.6666666666665</v>
      </c>
      <c r="F200" s="40">
        <v>3020.7833333333333</v>
      </c>
      <c r="G200" s="40">
        <v>2976.5666666666666</v>
      </c>
      <c r="H200" s="40">
        <v>3138.7666666666664</v>
      </c>
      <c r="I200" s="40">
        <v>3182.9833333333336</v>
      </c>
      <c r="J200" s="40">
        <v>3219.8666666666663</v>
      </c>
      <c r="K200" s="31">
        <v>3146.1</v>
      </c>
      <c r="L200" s="31">
        <v>3065</v>
      </c>
      <c r="M200" s="31">
        <v>0.89092000000000005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471.7</v>
      </c>
      <c r="D201" s="40">
        <v>474.25</v>
      </c>
      <c r="E201" s="40">
        <v>467.65</v>
      </c>
      <c r="F201" s="40">
        <v>463.59999999999997</v>
      </c>
      <c r="G201" s="40">
        <v>456.99999999999994</v>
      </c>
      <c r="H201" s="40">
        <v>478.3</v>
      </c>
      <c r="I201" s="40">
        <v>484.90000000000003</v>
      </c>
      <c r="J201" s="40">
        <v>488.95000000000005</v>
      </c>
      <c r="K201" s="31">
        <v>480.85</v>
      </c>
      <c r="L201" s="31">
        <v>470.2</v>
      </c>
      <c r="M201" s="31">
        <v>8.7111499999999999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999</v>
      </c>
      <c r="D202" s="40">
        <v>1004.7333333333332</v>
      </c>
      <c r="E202" s="40">
        <v>987.51666666666642</v>
      </c>
      <c r="F202" s="40">
        <v>976.03333333333319</v>
      </c>
      <c r="G202" s="40">
        <v>958.81666666666638</v>
      </c>
      <c r="H202" s="40">
        <v>1016.2166666666665</v>
      </c>
      <c r="I202" s="40">
        <v>1033.4333333333334</v>
      </c>
      <c r="J202" s="40">
        <v>1044.9166666666665</v>
      </c>
      <c r="K202" s="31">
        <v>1021.95</v>
      </c>
      <c r="L202" s="31">
        <v>993.25</v>
      </c>
      <c r="M202" s="31">
        <v>5.97743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752.05</v>
      </c>
      <c r="D203" s="40">
        <v>752.66666666666663</v>
      </c>
      <c r="E203" s="40">
        <v>745.38333333333321</v>
      </c>
      <c r="F203" s="40">
        <v>738.71666666666658</v>
      </c>
      <c r="G203" s="40">
        <v>731.43333333333317</v>
      </c>
      <c r="H203" s="40">
        <v>759.33333333333326</v>
      </c>
      <c r="I203" s="40">
        <v>766.61666666666679</v>
      </c>
      <c r="J203" s="40">
        <v>773.2833333333333</v>
      </c>
      <c r="K203" s="31">
        <v>759.95</v>
      </c>
      <c r="L203" s="31">
        <v>746</v>
      </c>
      <c r="M203" s="31">
        <v>13.77576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8026.25</v>
      </c>
      <c r="D204" s="40">
        <v>7999.25</v>
      </c>
      <c r="E204" s="40">
        <v>7938.5</v>
      </c>
      <c r="F204" s="40">
        <v>7850.75</v>
      </c>
      <c r="G204" s="40">
        <v>7790</v>
      </c>
      <c r="H204" s="40">
        <v>8087</v>
      </c>
      <c r="I204" s="40">
        <v>8147.75</v>
      </c>
      <c r="J204" s="40">
        <v>8235.5</v>
      </c>
      <c r="K204" s="31">
        <v>8060</v>
      </c>
      <c r="L204" s="31">
        <v>7911.5</v>
      </c>
      <c r="M204" s="31">
        <v>2.4068299999999998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34.75</v>
      </c>
      <c r="D205" s="40">
        <v>34.85</v>
      </c>
      <c r="E205" s="40">
        <v>34.5</v>
      </c>
      <c r="F205" s="40">
        <v>34.25</v>
      </c>
      <c r="G205" s="40">
        <v>33.9</v>
      </c>
      <c r="H205" s="40">
        <v>35.1</v>
      </c>
      <c r="I205" s="40">
        <v>35.45000000000001</v>
      </c>
      <c r="J205" s="40">
        <v>35.700000000000003</v>
      </c>
      <c r="K205" s="31">
        <v>35.200000000000003</v>
      </c>
      <c r="L205" s="31">
        <v>34.6</v>
      </c>
      <c r="M205" s="31">
        <v>34.166510000000002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1575.35</v>
      </c>
      <c r="D206" s="40">
        <v>1584.6333333333332</v>
      </c>
      <c r="E206" s="40">
        <v>1561.7666666666664</v>
      </c>
      <c r="F206" s="40">
        <v>1548.1833333333332</v>
      </c>
      <c r="G206" s="40">
        <v>1525.3166666666664</v>
      </c>
      <c r="H206" s="40">
        <v>1598.2166666666665</v>
      </c>
      <c r="I206" s="40">
        <v>1621.0833333333333</v>
      </c>
      <c r="J206" s="40">
        <v>1634.6666666666665</v>
      </c>
      <c r="K206" s="31">
        <v>1607.5</v>
      </c>
      <c r="L206" s="31">
        <v>1571.05</v>
      </c>
      <c r="M206" s="31">
        <v>6.5056099999999999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752.65</v>
      </c>
      <c r="D207" s="40">
        <v>751.16666666666663</v>
      </c>
      <c r="E207" s="40">
        <v>742.48333333333323</v>
      </c>
      <c r="F207" s="40">
        <v>732.31666666666661</v>
      </c>
      <c r="G207" s="40">
        <v>723.63333333333321</v>
      </c>
      <c r="H207" s="40">
        <v>761.33333333333326</v>
      </c>
      <c r="I207" s="40">
        <v>770.01666666666665</v>
      </c>
      <c r="J207" s="40">
        <v>780.18333333333328</v>
      </c>
      <c r="K207" s="31">
        <v>759.85</v>
      </c>
      <c r="L207" s="31">
        <v>741</v>
      </c>
      <c r="M207" s="31">
        <v>13.839969999999999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263.85000000000002</v>
      </c>
      <c r="D208" s="40">
        <v>261.65000000000003</v>
      </c>
      <c r="E208" s="40">
        <v>257.75000000000006</v>
      </c>
      <c r="F208" s="40">
        <v>251.65000000000003</v>
      </c>
      <c r="G208" s="40">
        <v>247.75000000000006</v>
      </c>
      <c r="H208" s="40">
        <v>267.75000000000006</v>
      </c>
      <c r="I208" s="40">
        <v>271.65000000000003</v>
      </c>
      <c r="J208" s="40">
        <v>277.75000000000006</v>
      </c>
      <c r="K208" s="31">
        <v>265.55</v>
      </c>
      <c r="L208" s="31">
        <v>255.55</v>
      </c>
      <c r="M208" s="31">
        <v>34.151290000000003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926.55</v>
      </c>
      <c r="D209" s="40">
        <v>927.55000000000007</v>
      </c>
      <c r="E209" s="40">
        <v>909.10000000000014</v>
      </c>
      <c r="F209" s="40">
        <v>891.65000000000009</v>
      </c>
      <c r="G209" s="40">
        <v>873.20000000000016</v>
      </c>
      <c r="H209" s="40">
        <v>945.00000000000011</v>
      </c>
      <c r="I209" s="40">
        <v>963.45000000000016</v>
      </c>
      <c r="J209" s="40">
        <v>980.90000000000009</v>
      </c>
      <c r="K209" s="31">
        <v>946</v>
      </c>
      <c r="L209" s="31">
        <v>910.1</v>
      </c>
      <c r="M209" s="31">
        <v>7.4725200000000003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311.95</v>
      </c>
      <c r="D210" s="40">
        <v>312</v>
      </c>
      <c r="E210" s="40">
        <v>306.75</v>
      </c>
      <c r="F210" s="40">
        <v>301.55</v>
      </c>
      <c r="G210" s="40">
        <v>296.3</v>
      </c>
      <c r="H210" s="40">
        <v>317.2</v>
      </c>
      <c r="I210" s="40">
        <v>322.45</v>
      </c>
      <c r="J210" s="40">
        <v>327.64999999999998</v>
      </c>
      <c r="K210" s="31">
        <v>317.25</v>
      </c>
      <c r="L210" s="31">
        <v>306.8</v>
      </c>
      <c r="M210" s="31">
        <v>163.28996000000001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8.25</v>
      </c>
      <c r="D211" s="40">
        <v>7.9333333333333327</v>
      </c>
      <c r="E211" s="40">
        <v>7.466666666666665</v>
      </c>
      <c r="F211" s="40">
        <v>6.6833333333333327</v>
      </c>
      <c r="G211" s="40">
        <v>6.216666666666665</v>
      </c>
      <c r="H211" s="40">
        <v>8.716666666666665</v>
      </c>
      <c r="I211" s="40">
        <v>9.1833333333333318</v>
      </c>
      <c r="J211" s="40">
        <v>9.966666666666665</v>
      </c>
      <c r="K211" s="31">
        <v>8.4</v>
      </c>
      <c r="L211" s="31">
        <v>7.15</v>
      </c>
      <c r="M211" s="31">
        <v>10606.83827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1187.25</v>
      </c>
      <c r="D212" s="40">
        <v>1173.8500000000001</v>
      </c>
      <c r="E212" s="40">
        <v>1139.4000000000003</v>
      </c>
      <c r="F212" s="40">
        <v>1091.5500000000002</v>
      </c>
      <c r="G212" s="40">
        <v>1057.1000000000004</v>
      </c>
      <c r="H212" s="40">
        <v>1221.7000000000003</v>
      </c>
      <c r="I212" s="40">
        <v>1256.1500000000001</v>
      </c>
      <c r="J212" s="40">
        <v>1304.0000000000002</v>
      </c>
      <c r="K212" s="31">
        <v>1208.3</v>
      </c>
      <c r="L212" s="31">
        <v>1126</v>
      </c>
      <c r="M212" s="31">
        <v>88.729640000000003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2268.9</v>
      </c>
      <c r="D213" s="40">
        <v>2242.3666666666668</v>
      </c>
      <c r="E213" s="40">
        <v>2201.5333333333338</v>
      </c>
      <c r="F213" s="40">
        <v>2134.166666666667</v>
      </c>
      <c r="G213" s="40">
        <v>2093.3333333333339</v>
      </c>
      <c r="H213" s="40">
        <v>2309.7333333333336</v>
      </c>
      <c r="I213" s="40">
        <v>2350.5666666666666</v>
      </c>
      <c r="J213" s="40">
        <v>2417.9333333333334</v>
      </c>
      <c r="K213" s="31">
        <v>2283.1999999999998</v>
      </c>
      <c r="L213" s="31">
        <v>2175</v>
      </c>
      <c r="M213" s="31">
        <v>6.64818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674.25</v>
      </c>
      <c r="D214" s="40">
        <v>679</v>
      </c>
      <c r="E214" s="40">
        <v>668</v>
      </c>
      <c r="F214" s="40">
        <v>661.75</v>
      </c>
      <c r="G214" s="40">
        <v>650.75</v>
      </c>
      <c r="H214" s="40">
        <v>685.25</v>
      </c>
      <c r="I214" s="40">
        <v>696.25</v>
      </c>
      <c r="J214" s="40">
        <v>702.5</v>
      </c>
      <c r="K214" s="40">
        <v>690</v>
      </c>
      <c r="L214" s="40">
        <v>672.75</v>
      </c>
      <c r="M214" s="40">
        <v>64.061089999999993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10.9</v>
      </c>
      <c r="D215" s="40">
        <v>10.916666666666666</v>
      </c>
      <c r="E215" s="40">
        <v>10.783333333333331</v>
      </c>
      <c r="F215" s="40">
        <v>10.666666666666666</v>
      </c>
      <c r="G215" s="40">
        <v>10.533333333333331</v>
      </c>
      <c r="H215" s="40">
        <v>11.033333333333331</v>
      </c>
      <c r="I215" s="40">
        <v>11.166666666666668</v>
      </c>
      <c r="J215" s="40">
        <v>11.283333333333331</v>
      </c>
      <c r="K215" s="40">
        <v>11.05</v>
      </c>
      <c r="L215" s="40">
        <v>10.8</v>
      </c>
      <c r="M215" s="40">
        <v>595.19176000000004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177.85</v>
      </c>
      <c r="D216" s="40">
        <v>178.75</v>
      </c>
      <c r="E216" s="40">
        <v>176.4</v>
      </c>
      <c r="F216" s="40">
        <v>174.95000000000002</v>
      </c>
      <c r="G216" s="40">
        <v>172.60000000000002</v>
      </c>
      <c r="H216" s="40">
        <v>180.2</v>
      </c>
      <c r="I216" s="40">
        <v>182.55</v>
      </c>
      <c r="J216" s="40">
        <v>183.99999999999997</v>
      </c>
      <c r="K216" s="40">
        <v>181.1</v>
      </c>
      <c r="L216" s="40">
        <v>177.3</v>
      </c>
      <c r="M216" s="40">
        <v>70.375190000000003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8"/>
      <c r="B1" s="44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1" t="s">
        <v>16</v>
      </c>
      <c r="B9" s="443" t="s">
        <v>18</v>
      </c>
      <c r="C9" s="447" t="s">
        <v>20</v>
      </c>
      <c r="D9" s="447" t="s">
        <v>21</v>
      </c>
      <c r="E9" s="438" t="s">
        <v>22</v>
      </c>
      <c r="F9" s="439"/>
      <c r="G9" s="440"/>
      <c r="H9" s="438" t="s">
        <v>23</v>
      </c>
      <c r="I9" s="439"/>
      <c r="J9" s="440"/>
      <c r="K9" s="26"/>
      <c r="L9" s="27"/>
      <c r="M9" s="53"/>
      <c r="N9" s="1"/>
      <c r="O9" s="1"/>
    </row>
    <row r="10" spans="1:15" ht="42.75" customHeight="1">
      <c r="A10" s="445"/>
      <c r="B10" s="446"/>
      <c r="C10" s="446"/>
      <c r="D10" s="4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24339.95</v>
      </c>
      <c r="D11" s="40">
        <v>24375.966666666664</v>
      </c>
      <c r="E11" s="40">
        <v>24083.983333333326</v>
      </c>
      <c r="F11" s="40">
        <v>23828.016666666663</v>
      </c>
      <c r="G11" s="40">
        <v>23536.033333333326</v>
      </c>
      <c r="H11" s="40">
        <v>24631.933333333327</v>
      </c>
      <c r="I11" s="40">
        <v>24923.916666666664</v>
      </c>
      <c r="J11" s="40">
        <v>25179.883333333328</v>
      </c>
      <c r="K11" s="31">
        <v>24667.95</v>
      </c>
      <c r="L11" s="31">
        <v>24120</v>
      </c>
      <c r="M11" s="31">
        <v>1.8960000000000001E-2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1870.3</v>
      </c>
      <c r="D12" s="40">
        <v>1868.1166666666668</v>
      </c>
      <c r="E12" s="40">
        <v>1837.2333333333336</v>
      </c>
      <c r="F12" s="40">
        <v>1804.1666666666667</v>
      </c>
      <c r="G12" s="40">
        <v>1773.2833333333335</v>
      </c>
      <c r="H12" s="40">
        <v>1901.1833333333336</v>
      </c>
      <c r="I12" s="40">
        <v>1932.0666666666668</v>
      </c>
      <c r="J12" s="40">
        <v>1965.1333333333337</v>
      </c>
      <c r="K12" s="31">
        <v>1899</v>
      </c>
      <c r="L12" s="31">
        <v>1835.05</v>
      </c>
      <c r="M12" s="31">
        <v>2.3845000000000001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2352.1</v>
      </c>
      <c r="D13" s="40">
        <v>2369.9500000000003</v>
      </c>
      <c r="E13" s="40">
        <v>2300.9000000000005</v>
      </c>
      <c r="F13" s="40">
        <v>2249.7000000000003</v>
      </c>
      <c r="G13" s="40">
        <v>2180.6500000000005</v>
      </c>
      <c r="H13" s="40">
        <v>2421.1500000000005</v>
      </c>
      <c r="I13" s="40">
        <v>2490.2000000000007</v>
      </c>
      <c r="J13" s="40">
        <v>2541.4000000000005</v>
      </c>
      <c r="K13" s="31">
        <v>2439</v>
      </c>
      <c r="L13" s="31">
        <v>2318.75</v>
      </c>
      <c r="M13" s="31">
        <v>0.39506999999999998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2483.5</v>
      </c>
      <c r="D14" s="40">
        <v>2474.0666666666666</v>
      </c>
      <c r="E14" s="40">
        <v>2454.1333333333332</v>
      </c>
      <c r="F14" s="40">
        <v>2424.7666666666664</v>
      </c>
      <c r="G14" s="40">
        <v>2404.833333333333</v>
      </c>
      <c r="H14" s="40">
        <v>2503.4333333333334</v>
      </c>
      <c r="I14" s="40">
        <v>2523.3666666666668</v>
      </c>
      <c r="J14" s="40">
        <v>2552.7333333333336</v>
      </c>
      <c r="K14" s="31">
        <v>2494</v>
      </c>
      <c r="L14" s="31">
        <v>2444.6999999999998</v>
      </c>
      <c r="M14" s="31">
        <v>3.22194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2064.8000000000002</v>
      </c>
      <c r="D15" s="40">
        <v>2067.2666666666669</v>
      </c>
      <c r="E15" s="40">
        <v>2034.5333333333338</v>
      </c>
      <c r="F15" s="40">
        <v>2004.2666666666669</v>
      </c>
      <c r="G15" s="40">
        <v>1971.5333333333338</v>
      </c>
      <c r="H15" s="40">
        <v>2097.5333333333338</v>
      </c>
      <c r="I15" s="40">
        <v>2130.2666666666664</v>
      </c>
      <c r="J15" s="40">
        <v>2160.5333333333338</v>
      </c>
      <c r="K15" s="31">
        <v>2100</v>
      </c>
      <c r="L15" s="31">
        <v>2037</v>
      </c>
      <c r="M15" s="31">
        <v>0.97463999999999995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1764.95</v>
      </c>
      <c r="D16" s="40">
        <v>1753.3166666666668</v>
      </c>
      <c r="E16" s="40">
        <v>1731.7333333333336</v>
      </c>
      <c r="F16" s="40">
        <v>1698.5166666666667</v>
      </c>
      <c r="G16" s="40">
        <v>1676.9333333333334</v>
      </c>
      <c r="H16" s="40">
        <v>1786.5333333333338</v>
      </c>
      <c r="I16" s="40">
        <v>1808.1166666666672</v>
      </c>
      <c r="J16" s="40">
        <v>1841.3333333333339</v>
      </c>
      <c r="K16" s="31">
        <v>1774.9</v>
      </c>
      <c r="L16" s="31">
        <v>1720.1</v>
      </c>
      <c r="M16" s="31">
        <v>3.6838600000000001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1163.5999999999999</v>
      </c>
      <c r="D17" s="40">
        <v>1165.6666666666667</v>
      </c>
      <c r="E17" s="40">
        <v>1149.4333333333334</v>
      </c>
      <c r="F17" s="40">
        <v>1135.2666666666667</v>
      </c>
      <c r="G17" s="40">
        <v>1119.0333333333333</v>
      </c>
      <c r="H17" s="40">
        <v>1179.8333333333335</v>
      </c>
      <c r="I17" s="40">
        <v>1196.0666666666666</v>
      </c>
      <c r="J17" s="40">
        <v>1210.2333333333336</v>
      </c>
      <c r="K17" s="31">
        <v>1181.9000000000001</v>
      </c>
      <c r="L17" s="31">
        <v>1151.5</v>
      </c>
      <c r="M17" s="31">
        <v>13.29827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612.25</v>
      </c>
      <c r="D18" s="40">
        <v>615.9</v>
      </c>
      <c r="E18" s="40">
        <v>607.34999999999991</v>
      </c>
      <c r="F18" s="40">
        <v>602.44999999999993</v>
      </c>
      <c r="G18" s="40">
        <v>593.89999999999986</v>
      </c>
      <c r="H18" s="40">
        <v>620.79999999999995</v>
      </c>
      <c r="I18" s="40">
        <v>629.34999999999991</v>
      </c>
      <c r="J18" s="40">
        <v>634.25</v>
      </c>
      <c r="K18" s="31">
        <v>624.45000000000005</v>
      </c>
      <c r="L18" s="31">
        <v>611</v>
      </c>
      <c r="M18" s="31">
        <v>1.05315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904.65</v>
      </c>
      <c r="D19" s="40">
        <v>908.41666666666663</v>
      </c>
      <c r="E19" s="40">
        <v>899.23333333333323</v>
      </c>
      <c r="F19" s="40">
        <v>893.81666666666661</v>
      </c>
      <c r="G19" s="40">
        <v>884.63333333333321</v>
      </c>
      <c r="H19" s="40">
        <v>913.83333333333326</v>
      </c>
      <c r="I19" s="40">
        <v>923.01666666666665</v>
      </c>
      <c r="J19" s="40">
        <v>928.43333333333328</v>
      </c>
      <c r="K19" s="31">
        <v>917.6</v>
      </c>
      <c r="L19" s="31">
        <v>903</v>
      </c>
      <c r="M19" s="31">
        <v>5.97255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2404.9</v>
      </c>
      <c r="D20" s="40">
        <v>2417.2833333333333</v>
      </c>
      <c r="E20" s="40">
        <v>2386.6166666666668</v>
      </c>
      <c r="F20" s="40">
        <v>2368.3333333333335</v>
      </c>
      <c r="G20" s="40">
        <v>2337.666666666667</v>
      </c>
      <c r="H20" s="40">
        <v>2435.5666666666666</v>
      </c>
      <c r="I20" s="40">
        <v>2466.2333333333336</v>
      </c>
      <c r="J20" s="40">
        <v>2484.5166666666664</v>
      </c>
      <c r="K20" s="31">
        <v>2447.9499999999998</v>
      </c>
      <c r="L20" s="31">
        <v>2399</v>
      </c>
      <c r="M20" s="31">
        <v>0.56713000000000002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19711.55</v>
      </c>
      <c r="D21" s="40">
        <v>19709.466666666667</v>
      </c>
      <c r="E21" s="40">
        <v>19522.183333333334</v>
      </c>
      <c r="F21" s="40">
        <v>19332.816666666666</v>
      </c>
      <c r="G21" s="40">
        <v>19145.533333333333</v>
      </c>
      <c r="H21" s="40">
        <v>19898.833333333336</v>
      </c>
      <c r="I21" s="40">
        <v>20086.116666666669</v>
      </c>
      <c r="J21" s="40">
        <v>20275.483333333337</v>
      </c>
      <c r="K21" s="31">
        <v>19896.75</v>
      </c>
      <c r="L21" s="31">
        <v>19520.099999999999</v>
      </c>
      <c r="M21" s="31">
        <v>6.9150000000000003E-2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1558.1</v>
      </c>
      <c r="D22" s="40">
        <v>1567.8166666666666</v>
      </c>
      <c r="E22" s="40">
        <v>1543.2833333333333</v>
      </c>
      <c r="F22" s="40">
        <v>1528.4666666666667</v>
      </c>
      <c r="G22" s="40">
        <v>1503.9333333333334</v>
      </c>
      <c r="H22" s="40">
        <v>1582.6333333333332</v>
      </c>
      <c r="I22" s="40">
        <v>1607.1666666666665</v>
      </c>
      <c r="J22" s="40">
        <v>1621.9833333333331</v>
      </c>
      <c r="K22" s="31">
        <v>1592.35</v>
      </c>
      <c r="L22" s="31">
        <v>1553</v>
      </c>
      <c r="M22" s="31">
        <v>16.511690000000002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1110.05</v>
      </c>
      <c r="D23" s="40">
        <v>1106.6833333333334</v>
      </c>
      <c r="E23" s="40">
        <v>1083.3666666666668</v>
      </c>
      <c r="F23" s="40">
        <v>1056.6833333333334</v>
      </c>
      <c r="G23" s="40">
        <v>1033.3666666666668</v>
      </c>
      <c r="H23" s="40">
        <v>1133.3666666666668</v>
      </c>
      <c r="I23" s="40">
        <v>1156.6833333333334</v>
      </c>
      <c r="J23" s="40">
        <v>1183.3666666666668</v>
      </c>
      <c r="K23" s="31">
        <v>1130</v>
      </c>
      <c r="L23" s="31">
        <v>1080</v>
      </c>
      <c r="M23" s="31">
        <v>2.4458199999999999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745.5</v>
      </c>
      <c r="D24" s="40">
        <v>747.43333333333339</v>
      </c>
      <c r="E24" s="40">
        <v>739.71666666666681</v>
      </c>
      <c r="F24" s="40">
        <v>733.93333333333339</v>
      </c>
      <c r="G24" s="40">
        <v>726.21666666666681</v>
      </c>
      <c r="H24" s="40">
        <v>753.21666666666681</v>
      </c>
      <c r="I24" s="40">
        <v>760.93333333333351</v>
      </c>
      <c r="J24" s="40">
        <v>766.71666666666681</v>
      </c>
      <c r="K24" s="31">
        <v>755.15</v>
      </c>
      <c r="L24" s="31">
        <v>741.65</v>
      </c>
      <c r="M24" s="31">
        <v>35.159030000000001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1334.25</v>
      </c>
      <c r="D25" s="40">
        <v>1348.3</v>
      </c>
      <c r="E25" s="40">
        <v>1320.1999999999998</v>
      </c>
      <c r="F25" s="40">
        <v>1306.1499999999999</v>
      </c>
      <c r="G25" s="40">
        <v>1278.0499999999997</v>
      </c>
      <c r="H25" s="40">
        <v>1362.35</v>
      </c>
      <c r="I25" s="40">
        <v>1390.4499999999998</v>
      </c>
      <c r="J25" s="40">
        <v>1404.5</v>
      </c>
      <c r="K25" s="31">
        <v>1376.4</v>
      </c>
      <c r="L25" s="31">
        <v>1334.25</v>
      </c>
      <c r="M25" s="31">
        <v>1.04159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1694.25</v>
      </c>
      <c r="D26" s="40">
        <v>1694.2</v>
      </c>
      <c r="E26" s="40">
        <v>1638.4</v>
      </c>
      <c r="F26" s="40">
        <v>1582.55</v>
      </c>
      <c r="G26" s="40">
        <v>1526.75</v>
      </c>
      <c r="H26" s="40">
        <v>1750.0500000000002</v>
      </c>
      <c r="I26" s="40">
        <v>1805.85</v>
      </c>
      <c r="J26" s="40">
        <v>1861.7000000000003</v>
      </c>
      <c r="K26" s="31">
        <v>1750</v>
      </c>
      <c r="L26" s="31">
        <v>1638.35</v>
      </c>
      <c r="M26" s="31">
        <v>2.8500299999999998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112.6</v>
      </c>
      <c r="D27" s="40">
        <v>111.01666666666665</v>
      </c>
      <c r="E27" s="40">
        <v>108.68333333333331</v>
      </c>
      <c r="F27" s="40">
        <v>104.76666666666665</v>
      </c>
      <c r="G27" s="40">
        <v>102.43333333333331</v>
      </c>
      <c r="H27" s="40">
        <v>114.93333333333331</v>
      </c>
      <c r="I27" s="40">
        <v>117.26666666666665</v>
      </c>
      <c r="J27" s="40">
        <v>121.18333333333331</v>
      </c>
      <c r="K27" s="31">
        <v>113.35</v>
      </c>
      <c r="L27" s="31">
        <v>107.1</v>
      </c>
      <c r="M27" s="31">
        <v>70.508489999999995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215.9</v>
      </c>
      <c r="D28" s="40">
        <v>215.58333333333334</v>
      </c>
      <c r="E28" s="40">
        <v>213.4666666666667</v>
      </c>
      <c r="F28" s="40">
        <v>211.03333333333336</v>
      </c>
      <c r="G28" s="40">
        <v>208.91666666666671</v>
      </c>
      <c r="H28" s="40">
        <v>218.01666666666668</v>
      </c>
      <c r="I28" s="40">
        <v>220.1333333333333</v>
      </c>
      <c r="J28" s="40">
        <v>222.56666666666666</v>
      </c>
      <c r="K28" s="31">
        <v>217.7</v>
      </c>
      <c r="L28" s="31">
        <v>213.15</v>
      </c>
      <c r="M28" s="31">
        <v>15.897729999999999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368.75</v>
      </c>
      <c r="D29" s="40">
        <v>371.38333333333338</v>
      </c>
      <c r="E29" s="40">
        <v>363.41666666666674</v>
      </c>
      <c r="F29" s="40">
        <v>358.08333333333337</v>
      </c>
      <c r="G29" s="40">
        <v>350.11666666666673</v>
      </c>
      <c r="H29" s="40">
        <v>376.71666666666675</v>
      </c>
      <c r="I29" s="40">
        <v>384.68333333333334</v>
      </c>
      <c r="J29" s="40">
        <v>390.01666666666677</v>
      </c>
      <c r="K29" s="31">
        <v>379.35</v>
      </c>
      <c r="L29" s="31">
        <v>366.05</v>
      </c>
      <c r="M29" s="31">
        <v>1.1796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253.2</v>
      </c>
      <c r="D30" s="40">
        <v>254.70000000000002</v>
      </c>
      <c r="E30" s="40">
        <v>250.8</v>
      </c>
      <c r="F30" s="40">
        <v>248.4</v>
      </c>
      <c r="G30" s="40">
        <v>244.5</v>
      </c>
      <c r="H30" s="40">
        <v>257.10000000000002</v>
      </c>
      <c r="I30" s="40">
        <v>261.00000000000006</v>
      </c>
      <c r="J30" s="40">
        <v>263.40000000000003</v>
      </c>
      <c r="K30" s="31">
        <v>258.60000000000002</v>
      </c>
      <c r="L30" s="31">
        <v>252.3</v>
      </c>
      <c r="M30" s="31">
        <v>4.4912099999999997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4673.2</v>
      </c>
      <c r="D31" s="40">
        <v>4691.6000000000004</v>
      </c>
      <c r="E31" s="40">
        <v>4593.2000000000007</v>
      </c>
      <c r="F31" s="40">
        <v>4513.2000000000007</v>
      </c>
      <c r="G31" s="40">
        <v>4414.8000000000011</v>
      </c>
      <c r="H31" s="40">
        <v>4771.6000000000004</v>
      </c>
      <c r="I31" s="40">
        <v>4870</v>
      </c>
      <c r="J31" s="40">
        <v>4950</v>
      </c>
      <c r="K31" s="31">
        <v>4790</v>
      </c>
      <c r="L31" s="31">
        <v>4611.6000000000004</v>
      </c>
      <c r="M31" s="31">
        <v>0.19933999999999999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2181.1999999999998</v>
      </c>
      <c r="D32" s="40">
        <v>2196.9833333333331</v>
      </c>
      <c r="E32" s="40">
        <v>2159.4166666666661</v>
      </c>
      <c r="F32" s="40">
        <v>2137.6333333333328</v>
      </c>
      <c r="G32" s="40">
        <v>2100.0666666666657</v>
      </c>
      <c r="H32" s="40">
        <v>2218.7666666666664</v>
      </c>
      <c r="I32" s="40">
        <v>2256.333333333333</v>
      </c>
      <c r="J32" s="40">
        <v>2278.1166666666668</v>
      </c>
      <c r="K32" s="31">
        <v>2234.5500000000002</v>
      </c>
      <c r="L32" s="31">
        <v>2175.1999999999998</v>
      </c>
      <c r="M32" s="31">
        <v>0.73248000000000002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2244.4</v>
      </c>
      <c r="D33" s="40">
        <v>2246.25</v>
      </c>
      <c r="E33" s="40">
        <v>2228.15</v>
      </c>
      <c r="F33" s="40">
        <v>2211.9</v>
      </c>
      <c r="G33" s="40">
        <v>2193.8000000000002</v>
      </c>
      <c r="H33" s="40">
        <v>2262.5</v>
      </c>
      <c r="I33" s="40">
        <v>2280.6000000000004</v>
      </c>
      <c r="J33" s="40">
        <v>2296.85</v>
      </c>
      <c r="K33" s="31">
        <v>2264.35</v>
      </c>
      <c r="L33" s="31">
        <v>2230</v>
      </c>
      <c r="M33" s="31">
        <v>0.14401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110.45</v>
      </c>
      <c r="D34" s="40">
        <v>111.35000000000001</v>
      </c>
      <c r="E34" s="40">
        <v>109.10000000000002</v>
      </c>
      <c r="F34" s="40">
        <v>107.75000000000001</v>
      </c>
      <c r="G34" s="40">
        <v>105.50000000000003</v>
      </c>
      <c r="H34" s="40">
        <v>112.70000000000002</v>
      </c>
      <c r="I34" s="40">
        <v>114.94999999999999</v>
      </c>
      <c r="J34" s="40">
        <v>116.30000000000001</v>
      </c>
      <c r="K34" s="31">
        <v>113.6</v>
      </c>
      <c r="L34" s="31">
        <v>110</v>
      </c>
      <c r="M34" s="31">
        <v>3.5212599999999998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767.2</v>
      </c>
      <c r="D35" s="40">
        <v>772.18333333333339</v>
      </c>
      <c r="E35" s="40">
        <v>760.01666666666677</v>
      </c>
      <c r="F35" s="40">
        <v>752.83333333333337</v>
      </c>
      <c r="G35" s="40">
        <v>740.66666666666674</v>
      </c>
      <c r="H35" s="40">
        <v>779.36666666666679</v>
      </c>
      <c r="I35" s="40">
        <v>791.5333333333333</v>
      </c>
      <c r="J35" s="40">
        <v>798.71666666666681</v>
      </c>
      <c r="K35" s="31">
        <v>784.35</v>
      </c>
      <c r="L35" s="31">
        <v>765</v>
      </c>
      <c r="M35" s="31">
        <v>1.95661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3787.4</v>
      </c>
      <c r="D36" s="40">
        <v>3808.1333333333332</v>
      </c>
      <c r="E36" s="40">
        <v>3756.2666666666664</v>
      </c>
      <c r="F36" s="40">
        <v>3725.1333333333332</v>
      </c>
      <c r="G36" s="40">
        <v>3673.2666666666664</v>
      </c>
      <c r="H36" s="40">
        <v>3839.2666666666664</v>
      </c>
      <c r="I36" s="40">
        <v>3891.1333333333332</v>
      </c>
      <c r="J36" s="40">
        <v>3922.2666666666664</v>
      </c>
      <c r="K36" s="31">
        <v>3860</v>
      </c>
      <c r="L36" s="31">
        <v>3777</v>
      </c>
      <c r="M36" s="31">
        <v>0.76332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4063.6</v>
      </c>
      <c r="D37" s="40">
        <v>4081.0833333333335</v>
      </c>
      <c r="E37" s="40">
        <v>4028.166666666667</v>
      </c>
      <c r="F37" s="40">
        <v>3992.7333333333336</v>
      </c>
      <c r="G37" s="40">
        <v>3939.8166666666671</v>
      </c>
      <c r="H37" s="40">
        <v>4116.5166666666664</v>
      </c>
      <c r="I37" s="40">
        <v>4169.4333333333343</v>
      </c>
      <c r="J37" s="40">
        <v>4204.8666666666668</v>
      </c>
      <c r="K37" s="31">
        <v>4134</v>
      </c>
      <c r="L37" s="31">
        <v>4045.65</v>
      </c>
      <c r="M37" s="31">
        <v>1.1192899999999999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23.3</v>
      </c>
      <c r="D38" s="40">
        <v>23.683333333333337</v>
      </c>
      <c r="E38" s="40">
        <v>22.766666666666673</v>
      </c>
      <c r="F38" s="40">
        <v>22.233333333333334</v>
      </c>
      <c r="G38" s="40">
        <v>21.31666666666667</v>
      </c>
      <c r="H38" s="40">
        <v>24.216666666666676</v>
      </c>
      <c r="I38" s="40">
        <v>25.13333333333334</v>
      </c>
      <c r="J38" s="40">
        <v>25.666666666666679</v>
      </c>
      <c r="K38" s="31">
        <v>24.6</v>
      </c>
      <c r="L38" s="31">
        <v>23.15</v>
      </c>
      <c r="M38" s="31">
        <v>128.43082999999999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719.7</v>
      </c>
      <c r="D39" s="40">
        <v>717.41666666666663</v>
      </c>
      <c r="E39" s="40">
        <v>713.83333333333326</v>
      </c>
      <c r="F39" s="40">
        <v>707.96666666666658</v>
      </c>
      <c r="G39" s="40">
        <v>704.38333333333321</v>
      </c>
      <c r="H39" s="40">
        <v>723.2833333333333</v>
      </c>
      <c r="I39" s="40">
        <v>726.86666666666656</v>
      </c>
      <c r="J39" s="40">
        <v>732.73333333333335</v>
      </c>
      <c r="K39" s="31">
        <v>721</v>
      </c>
      <c r="L39" s="31">
        <v>711.55</v>
      </c>
      <c r="M39" s="31">
        <v>5.25753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3162.65</v>
      </c>
      <c r="D40" s="40">
        <v>3153.7166666666667</v>
      </c>
      <c r="E40" s="40">
        <v>3112.4333333333334</v>
      </c>
      <c r="F40" s="40">
        <v>3062.2166666666667</v>
      </c>
      <c r="G40" s="40">
        <v>3020.9333333333334</v>
      </c>
      <c r="H40" s="40">
        <v>3203.9333333333334</v>
      </c>
      <c r="I40" s="40">
        <v>3245.2166666666672</v>
      </c>
      <c r="J40" s="40">
        <v>3295.4333333333334</v>
      </c>
      <c r="K40" s="31">
        <v>3195</v>
      </c>
      <c r="L40" s="31">
        <v>3103.5</v>
      </c>
      <c r="M40" s="31">
        <v>0.43844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441.5</v>
      </c>
      <c r="D41" s="40">
        <v>439.33333333333331</v>
      </c>
      <c r="E41" s="40">
        <v>436.16666666666663</v>
      </c>
      <c r="F41" s="40">
        <v>430.83333333333331</v>
      </c>
      <c r="G41" s="40">
        <v>427.66666666666663</v>
      </c>
      <c r="H41" s="40">
        <v>444.66666666666663</v>
      </c>
      <c r="I41" s="40">
        <v>447.83333333333326</v>
      </c>
      <c r="J41" s="40">
        <v>453.16666666666663</v>
      </c>
      <c r="K41" s="31">
        <v>442.5</v>
      </c>
      <c r="L41" s="31">
        <v>434</v>
      </c>
      <c r="M41" s="31">
        <v>20.600919999999999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1198.5999999999999</v>
      </c>
      <c r="D42" s="40">
        <v>1204.8666666666666</v>
      </c>
      <c r="E42" s="40">
        <v>1181.7333333333331</v>
      </c>
      <c r="F42" s="40">
        <v>1164.8666666666666</v>
      </c>
      <c r="G42" s="40">
        <v>1141.7333333333331</v>
      </c>
      <c r="H42" s="40">
        <v>1221.7333333333331</v>
      </c>
      <c r="I42" s="40">
        <v>1244.8666666666668</v>
      </c>
      <c r="J42" s="40">
        <v>1261.7333333333331</v>
      </c>
      <c r="K42" s="31">
        <v>1228</v>
      </c>
      <c r="L42" s="31">
        <v>1188</v>
      </c>
      <c r="M42" s="31">
        <v>1.45903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4877.05</v>
      </c>
      <c r="D43" s="40">
        <v>4920.0166666666664</v>
      </c>
      <c r="E43" s="40">
        <v>4817.0333333333328</v>
      </c>
      <c r="F43" s="40">
        <v>4757.0166666666664</v>
      </c>
      <c r="G43" s="40">
        <v>4654.0333333333328</v>
      </c>
      <c r="H43" s="40">
        <v>4980.0333333333328</v>
      </c>
      <c r="I43" s="40">
        <v>5083.0166666666664</v>
      </c>
      <c r="J43" s="40">
        <v>5143.0333333333328</v>
      </c>
      <c r="K43" s="31">
        <v>5023</v>
      </c>
      <c r="L43" s="31">
        <v>4860</v>
      </c>
      <c r="M43" s="31">
        <v>4.7902100000000001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218.25</v>
      </c>
      <c r="D44" s="40">
        <v>219.11666666666667</v>
      </c>
      <c r="E44" s="40">
        <v>216.38333333333335</v>
      </c>
      <c r="F44" s="40">
        <v>214.51666666666668</v>
      </c>
      <c r="G44" s="40">
        <v>211.78333333333336</v>
      </c>
      <c r="H44" s="40">
        <v>220.98333333333335</v>
      </c>
      <c r="I44" s="40">
        <v>223.7166666666667</v>
      </c>
      <c r="J44" s="40">
        <v>225.58333333333334</v>
      </c>
      <c r="K44" s="31">
        <v>221.85</v>
      </c>
      <c r="L44" s="31">
        <v>217.25</v>
      </c>
      <c r="M44" s="31">
        <v>15.29838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366.05</v>
      </c>
      <c r="D45" s="40">
        <v>369.2</v>
      </c>
      <c r="E45" s="40">
        <v>361.84999999999997</v>
      </c>
      <c r="F45" s="40">
        <v>357.65</v>
      </c>
      <c r="G45" s="40">
        <v>350.29999999999995</v>
      </c>
      <c r="H45" s="40">
        <v>373.4</v>
      </c>
      <c r="I45" s="40">
        <v>380.75</v>
      </c>
      <c r="J45" s="40">
        <v>384.95</v>
      </c>
      <c r="K45" s="31">
        <v>376.55</v>
      </c>
      <c r="L45" s="31">
        <v>365</v>
      </c>
      <c r="M45" s="31">
        <v>0.64332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120.6</v>
      </c>
      <c r="D46" s="40">
        <v>121.43333333333334</v>
      </c>
      <c r="E46" s="40">
        <v>119.21666666666667</v>
      </c>
      <c r="F46" s="40">
        <v>117.83333333333333</v>
      </c>
      <c r="G46" s="40">
        <v>115.61666666666666</v>
      </c>
      <c r="H46" s="40">
        <v>122.81666666666668</v>
      </c>
      <c r="I46" s="40">
        <v>125.03333333333335</v>
      </c>
      <c r="J46" s="40">
        <v>126.41666666666669</v>
      </c>
      <c r="K46" s="31">
        <v>123.65</v>
      </c>
      <c r="L46" s="31">
        <v>120.05</v>
      </c>
      <c r="M46" s="31">
        <v>196.60910999999999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</v>
      </c>
      <c r="D47" s="40">
        <v>103.2</v>
      </c>
      <c r="E47" s="40">
        <v>101.55000000000001</v>
      </c>
      <c r="F47" s="40">
        <v>100.10000000000001</v>
      </c>
      <c r="G47" s="40">
        <v>98.450000000000017</v>
      </c>
      <c r="H47" s="40">
        <v>104.65</v>
      </c>
      <c r="I47" s="40">
        <v>106.30000000000001</v>
      </c>
      <c r="J47" s="40">
        <v>107.75</v>
      </c>
      <c r="K47" s="31">
        <v>104.85</v>
      </c>
      <c r="L47" s="31">
        <v>101.75</v>
      </c>
      <c r="M47" s="31">
        <v>20.44332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3336.25</v>
      </c>
      <c r="D48" s="40">
        <v>3351.5666666666671</v>
      </c>
      <c r="E48" s="40">
        <v>3308.5333333333342</v>
      </c>
      <c r="F48" s="40">
        <v>3280.8166666666671</v>
      </c>
      <c r="G48" s="40">
        <v>3237.7833333333342</v>
      </c>
      <c r="H48" s="40">
        <v>3379.2833333333342</v>
      </c>
      <c r="I48" s="40">
        <v>3422.3166666666671</v>
      </c>
      <c r="J48" s="40">
        <v>3450.0333333333342</v>
      </c>
      <c r="K48" s="31">
        <v>3394.6</v>
      </c>
      <c r="L48" s="31">
        <v>3323.85</v>
      </c>
      <c r="M48" s="31">
        <v>12.858180000000001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218.55</v>
      </c>
      <c r="D49" s="40">
        <v>221.04999999999998</v>
      </c>
      <c r="E49" s="40">
        <v>214.49999999999997</v>
      </c>
      <c r="F49" s="40">
        <v>210.45</v>
      </c>
      <c r="G49" s="40">
        <v>203.89999999999998</v>
      </c>
      <c r="H49" s="40">
        <v>225.09999999999997</v>
      </c>
      <c r="I49" s="40">
        <v>231.64999999999998</v>
      </c>
      <c r="J49" s="40">
        <v>235.69999999999996</v>
      </c>
      <c r="K49" s="31">
        <v>227.6</v>
      </c>
      <c r="L49" s="31">
        <v>217</v>
      </c>
      <c r="M49" s="31">
        <v>22.421589999999998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3217.45</v>
      </c>
      <c r="D50" s="40">
        <v>3216.7333333333336</v>
      </c>
      <c r="E50" s="40">
        <v>3192.3166666666671</v>
      </c>
      <c r="F50" s="40">
        <v>3167.1833333333334</v>
      </c>
      <c r="G50" s="40">
        <v>3142.7666666666669</v>
      </c>
      <c r="H50" s="40">
        <v>3241.8666666666672</v>
      </c>
      <c r="I50" s="40">
        <v>3266.2833333333333</v>
      </c>
      <c r="J50" s="40">
        <v>3291.4166666666674</v>
      </c>
      <c r="K50" s="31">
        <v>3241.15</v>
      </c>
      <c r="L50" s="31">
        <v>3191.6</v>
      </c>
      <c r="M50" s="31">
        <v>0.14956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2077.5500000000002</v>
      </c>
      <c r="D51" s="40">
        <v>2088.1833333333334</v>
      </c>
      <c r="E51" s="40">
        <v>2040.3666666666668</v>
      </c>
      <c r="F51" s="40">
        <v>2003.1833333333334</v>
      </c>
      <c r="G51" s="40">
        <v>1955.3666666666668</v>
      </c>
      <c r="H51" s="40">
        <v>2125.3666666666668</v>
      </c>
      <c r="I51" s="40">
        <v>2173.1833333333334</v>
      </c>
      <c r="J51" s="40">
        <v>2210.3666666666668</v>
      </c>
      <c r="K51" s="31">
        <v>2136</v>
      </c>
      <c r="L51" s="31">
        <v>2051</v>
      </c>
      <c r="M51" s="31">
        <v>2.5102000000000002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9311.7000000000007</v>
      </c>
      <c r="D52" s="40">
        <v>9314.8666666666668</v>
      </c>
      <c r="E52" s="40">
        <v>9251.8333333333339</v>
      </c>
      <c r="F52" s="40">
        <v>9191.9666666666672</v>
      </c>
      <c r="G52" s="40">
        <v>9128.9333333333343</v>
      </c>
      <c r="H52" s="40">
        <v>9374.7333333333336</v>
      </c>
      <c r="I52" s="40">
        <v>9437.7666666666664</v>
      </c>
      <c r="J52" s="40">
        <v>9497.6333333333332</v>
      </c>
      <c r="K52" s="31">
        <v>9377.9</v>
      </c>
      <c r="L52" s="31">
        <v>9255</v>
      </c>
      <c r="M52" s="31">
        <v>0.23898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746.3</v>
      </c>
      <c r="D53" s="40">
        <v>748.68333333333328</v>
      </c>
      <c r="E53" s="40">
        <v>740.46666666666658</v>
      </c>
      <c r="F53" s="40">
        <v>734.63333333333333</v>
      </c>
      <c r="G53" s="40">
        <v>726.41666666666663</v>
      </c>
      <c r="H53" s="40">
        <v>754.51666666666654</v>
      </c>
      <c r="I53" s="40">
        <v>762.73333333333323</v>
      </c>
      <c r="J53" s="40">
        <v>768.56666666666649</v>
      </c>
      <c r="K53" s="31">
        <v>756.9</v>
      </c>
      <c r="L53" s="31">
        <v>742.85</v>
      </c>
      <c r="M53" s="31">
        <v>17.017669999999999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557.54999999999995</v>
      </c>
      <c r="D54" s="40">
        <v>559.2833333333333</v>
      </c>
      <c r="E54" s="40">
        <v>551.26666666666665</v>
      </c>
      <c r="F54" s="40">
        <v>544.98333333333335</v>
      </c>
      <c r="G54" s="40">
        <v>536.9666666666667</v>
      </c>
      <c r="H54" s="40">
        <v>565.56666666666661</v>
      </c>
      <c r="I54" s="40">
        <v>573.58333333333326</v>
      </c>
      <c r="J54" s="40">
        <v>579.86666666666656</v>
      </c>
      <c r="K54" s="31">
        <v>567.29999999999995</v>
      </c>
      <c r="L54" s="31">
        <v>553</v>
      </c>
      <c r="M54" s="31">
        <v>2.53654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3937.55</v>
      </c>
      <c r="D55" s="40">
        <v>3925.4500000000003</v>
      </c>
      <c r="E55" s="40">
        <v>3887.2000000000007</v>
      </c>
      <c r="F55" s="40">
        <v>3836.8500000000004</v>
      </c>
      <c r="G55" s="40">
        <v>3798.6000000000008</v>
      </c>
      <c r="H55" s="40">
        <v>3975.8000000000006</v>
      </c>
      <c r="I55" s="40">
        <v>4014.0499999999997</v>
      </c>
      <c r="J55" s="40">
        <v>4064.4000000000005</v>
      </c>
      <c r="K55" s="31">
        <v>3963.7</v>
      </c>
      <c r="L55" s="31">
        <v>3875.1</v>
      </c>
      <c r="M55" s="31">
        <v>3.5726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787.85</v>
      </c>
      <c r="D56" s="40">
        <v>789.76666666666677</v>
      </c>
      <c r="E56" s="40">
        <v>780.13333333333355</v>
      </c>
      <c r="F56" s="40">
        <v>772.41666666666674</v>
      </c>
      <c r="G56" s="40">
        <v>762.78333333333353</v>
      </c>
      <c r="H56" s="40">
        <v>797.48333333333358</v>
      </c>
      <c r="I56" s="40">
        <v>807.11666666666679</v>
      </c>
      <c r="J56" s="40">
        <v>814.8333333333336</v>
      </c>
      <c r="K56" s="31">
        <v>799.4</v>
      </c>
      <c r="L56" s="31">
        <v>782.05</v>
      </c>
      <c r="M56" s="31">
        <v>69.269210000000001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3517.2</v>
      </c>
      <c r="D57" s="40">
        <v>3544.7333333333336</v>
      </c>
      <c r="E57" s="40">
        <v>3464.4666666666672</v>
      </c>
      <c r="F57" s="40">
        <v>3411.7333333333336</v>
      </c>
      <c r="G57" s="40">
        <v>3331.4666666666672</v>
      </c>
      <c r="H57" s="40">
        <v>3597.4666666666672</v>
      </c>
      <c r="I57" s="40">
        <v>3677.7333333333336</v>
      </c>
      <c r="J57" s="40">
        <v>3730.4666666666672</v>
      </c>
      <c r="K57" s="31">
        <v>3625</v>
      </c>
      <c r="L57" s="31">
        <v>3492</v>
      </c>
      <c r="M57" s="31">
        <v>0.58375999999999995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1344.75</v>
      </c>
      <c r="D58" s="40">
        <v>1347.25</v>
      </c>
      <c r="E58" s="40">
        <v>1333.5</v>
      </c>
      <c r="F58" s="40">
        <v>1322.25</v>
      </c>
      <c r="G58" s="40">
        <v>1308.5</v>
      </c>
      <c r="H58" s="40">
        <v>1358.5</v>
      </c>
      <c r="I58" s="40">
        <v>1372.25</v>
      </c>
      <c r="J58" s="40">
        <v>1383.5</v>
      </c>
      <c r="K58" s="31">
        <v>1361</v>
      </c>
      <c r="L58" s="31">
        <v>1336</v>
      </c>
      <c r="M58" s="31">
        <v>0.85458000000000001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1150.45</v>
      </c>
      <c r="D59" s="40">
        <v>1153.6333333333334</v>
      </c>
      <c r="E59" s="40">
        <v>1132.4666666666669</v>
      </c>
      <c r="F59" s="40">
        <v>1114.4833333333336</v>
      </c>
      <c r="G59" s="40">
        <v>1093.3166666666671</v>
      </c>
      <c r="H59" s="40">
        <v>1171.6166666666668</v>
      </c>
      <c r="I59" s="40">
        <v>1192.7833333333333</v>
      </c>
      <c r="J59" s="40">
        <v>1210.7666666666667</v>
      </c>
      <c r="K59" s="31">
        <v>1174.8</v>
      </c>
      <c r="L59" s="31">
        <v>1135.6500000000001</v>
      </c>
      <c r="M59" s="31">
        <v>3.0483199999999999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3770.7</v>
      </c>
      <c r="D60" s="40">
        <v>3777.8333333333335</v>
      </c>
      <c r="E60" s="40">
        <v>3755.0166666666669</v>
      </c>
      <c r="F60" s="40">
        <v>3739.3333333333335</v>
      </c>
      <c r="G60" s="40">
        <v>3716.5166666666669</v>
      </c>
      <c r="H60" s="40">
        <v>3793.5166666666669</v>
      </c>
      <c r="I60" s="40">
        <v>3816.3333333333335</v>
      </c>
      <c r="J60" s="40">
        <v>3832.0166666666669</v>
      </c>
      <c r="K60" s="31">
        <v>3800.65</v>
      </c>
      <c r="L60" s="31">
        <v>3762.15</v>
      </c>
      <c r="M60" s="31">
        <v>4.5026200000000003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</v>
      </c>
      <c r="D61" s="40">
        <v>252.68333333333331</v>
      </c>
      <c r="E61" s="40">
        <v>247.71666666666664</v>
      </c>
      <c r="F61" s="40">
        <v>240.43333333333334</v>
      </c>
      <c r="G61" s="40">
        <v>235.46666666666667</v>
      </c>
      <c r="H61" s="40">
        <v>259.96666666666658</v>
      </c>
      <c r="I61" s="40">
        <v>264.93333333333328</v>
      </c>
      <c r="J61" s="40">
        <v>272.21666666666658</v>
      </c>
      <c r="K61" s="31">
        <v>257.64999999999998</v>
      </c>
      <c r="L61" s="31">
        <v>245.4</v>
      </c>
      <c r="M61" s="31">
        <v>14.418570000000001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1341.45</v>
      </c>
      <c r="D62" s="40">
        <v>1328.4833333333333</v>
      </c>
      <c r="E62" s="40">
        <v>1297.9666666666667</v>
      </c>
      <c r="F62" s="40">
        <v>1254.4833333333333</v>
      </c>
      <c r="G62" s="40">
        <v>1223.9666666666667</v>
      </c>
      <c r="H62" s="40">
        <v>1371.9666666666667</v>
      </c>
      <c r="I62" s="40">
        <v>1402.4833333333336</v>
      </c>
      <c r="J62" s="40">
        <v>1445.9666666666667</v>
      </c>
      <c r="K62" s="31">
        <v>1359</v>
      </c>
      <c r="L62" s="31">
        <v>1285</v>
      </c>
      <c r="M62" s="31">
        <v>7.6963200000000001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7457.3</v>
      </c>
      <c r="D63" s="40">
        <v>7476.916666666667</v>
      </c>
      <c r="E63" s="40">
        <v>7387.5833333333339</v>
      </c>
      <c r="F63" s="40">
        <v>7317.8666666666668</v>
      </c>
      <c r="G63" s="40">
        <v>7228.5333333333338</v>
      </c>
      <c r="H63" s="40">
        <v>7546.6333333333341</v>
      </c>
      <c r="I63" s="40">
        <v>7635.9666666666681</v>
      </c>
      <c r="J63" s="40">
        <v>7705.6833333333343</v>
      </c>
      <c r="K63" s="31">
        <v>7566.25</v>
      </c>
      <c r="L63" s="31">
        <v>7407.2</v>
      </c>
      <c r="M63" s="31">
        <v>8.3601299999999998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16781.2</v>
      </c>
      <c r="D64" s="40">
        <v>16785.616666666669</v>
      </c>
      <c r="E64" s="40">
        <v>16626.533333333336</v>
      </c>
      <c r="F64" s="40">
        <v>16471.866666666669</v>
      </c>
      <c r="G64" s="40">
        <v>16312.783333333336</v>
      </c>
      <c r="H64" s="40">
        <v>16940.283333333336</v>
      </c>
      <c r="I64" s="40">
        <v>17099.366666666665</v>
      </c>
      <c r="J64" s="40">
        <v>17254.033333333336</v>
      </c>
      <c r="K64" s="31">
        <v>16944.7</v>
      </c>
      <c r="L64" s="31">
        <v>16630.95</v>
      </c>
      <c r="M64" s="31">
        <v>1.8819300000000001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4275.05</v>
      </c>
      <c r="D65" s="40">
        <v>4268.0999999999995</v>
      </c>
      <c r="E65" s="40">
        <v>4238.1999999999989</v>
      </c>
      <c r="F65" s="40">
        <v>4201.3499999999995</v>
      </c>
      <c r="G65" s="40">
        <v>4171.4499999999989</v>
      </c>
      <c r="H65" s="40">
        <v>4304.9499999999989</v>
      </c>
      <c r="I65" s="40">
        <v>4334.8499999999985</v>
      </c>
      <c r="J65" s="40">
        <v>4371.6999999999989</v>
      </c>
      <c r="K65" s="31">
        <v>4298</v>
      </c>
      <c r="L65" s="31">
        <v>4231.25</v>
      </c>
      <c r="M65" s="31">
        <v>0.30715999999999999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4225.45</v>
      </c>
      <c r="D66" s="40">
        <v>4178.5333333333328</v>
      </c>
      <c r="E66" s="40">
        <v>4062.3666666666659</v>
      </c>
      <c r="F66" s="40">
        <v>3899.2833333333328</v>
      </c>
      <c r="G66" s="40">
        <v>3783.1166666666659</v>
      </c>
      <c r="H66" s="40">
        <v>4341.6166666666659</v>
      </c>
      <c r="I66" s="40">
        <v>4457.7833333333338</v>
      </c>
      <c r="J66" s="40">
        <v>4620.8666666666659</v>
      </c>
      <c r="K66" s="31">
        <v>4294.7</v>
      </c>
      <c r="L66" s="31">
        <v>4015.45</v>
      </c>
      <c r="M66" s="31">
        <v>1.47631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2474.35</v>
      </c>
      <c r="D67" s="40">
        <v>2473.5333333333333</v>
      </c>
      <c r="E67" s="40">
        <v>2438.1166666666668</v>
      </c>
      <c r="F67" s="40">
        <v>2401.8833333333337</v>
      </c>
      <c r="G67" s="40">
        <v>2366.4666666666672</v>
      </c>
      <c r="H67" s="40">
        <v>2509.7666666666664</v>
      </c>
      <c r="I67" s="40">
        <v>2545.1833333333334</v>
      </c>
      <c r="J67" s="40">
        <v>2581.4166666666661</v>
      </c>
      <c r="K67" s="31">
        <v>2508.9499999999998</v>
      </c>
      <c r="L67" s="31">
        <v>2437.3000000000002</v>
      </c>
      <c r="M67" s="31">
        <v>5.8136799999999997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132.80000000000001</v>
      </c>
      <c r="D68" s="40">
        <v>133.33333333333334</v>
      </c>
      <c r="E68" s="40">
        <v>130.76666666666668</v>
      </c>
      <c r="F68" s="40">
        <v>128.73333333333335</v>
      </c>
      <c r="G68" s="40">
        <v>126.16666666666669</v>
      </c>
      <c r="H68" s="40">
        <v>135.36666666666667</v>
      </c>
      <c r="I68" s="40">
        <v>137.93333333333334</v>
      </c>
      <c r="J68" s="40">
        <v>139.96666666666667</v>
      </c>
      <c r="K68" s="31">
        <v>135.9</v>
      </c>
      <c r="L68" s="31">
        <v>131.30000000000001</v>
      </c>
      <c r="M68" s="31">
        <v>3.62378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357.75</v>
      </c>
      <c r="D69" s="40">
        <v>363.45</v>
      </c>
      <c r="E69" s="40">
        <v>349.4</v>
      </c>
      <c r="F69" s="40">
        <v>341.05</v>
      </c>
      <c r="G69" s="40">
        <v>327</v>
      </c>
      <c r="H69" s="40">
        <v>371.79999999999995</v>
      </c>
      <c r="I69" s="40">
        <v>385.85</v>
      </c>
      <c r="J69" s="40">
        <v>394.19999999999993</v>
      </c>
      <c r="K69" s="31">
        <v>377.5</v>
      </c>
      <c r="L69" s="31">
        <v>355.1</v>
      </c>
      <c r="M69" s="31">
        <v>19.052769999999999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282.95</v>
      </c>
      <c r="D70" s="40">
        <v>282.79999999999995</v>
      </c>
      <c r="E70" s="40">
        <v>280.19999999999993</v>
      </c>
      <c r="F70" s="40">
        <v>277.45</v>
      </c>
      <c r="G70" s="40">
        <v>274.84999999999997</v>
      </c>
      <c r="H70" s="40">
        <v>285.5499999999999</v>
      </c>
      <c r="I70" s="40">
        <v>288.14999999999992</v>
      </c>
      <c r="J70" s="40">
        <v>290.89999999999986</v>
      </c>
      <c r="K70" s="31">
        <v>285.39999999999998</v>
      </c>
      <c r="L70" s="31">
        <v>280.05</v>
      </c>
      <c r="M70" s="31">
        <v>28.71367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78.099999999999994</v>
      </c>
      <c r="D71" s="40">
        <v>78.016666666666666</v>
      </c>
      <c r="E71" s="40">
        <v>76.783333333333331</v>
      </c>
      <c r="F71" s="40">
        <v>75.466666666666669</v>
      </c>
      <c r="G71" s="40">
        <v>74.233333333333334</v>
      </c>
      <c r="H71" s="40">
        <v>79.333333333333329</v>
      </c>
      <c r="I71" s="40">
        <v>80.566666666666649</v>
      </c>
      <c r="J71" s="40">
        <v>81.883333333333326</v>
      </c>
      <c r="K71" s="31">
        <v>79.25</v>
      </c>
      <c r="L71" s="31">
        <v>76.7</v>
      </c>
      <c r="M71" s="31">
        <v>169.64984000000001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57.95</v>
      </c>
      <c r="D72" s="40">
        <v>58.633333333333333</v>
      </c>
      <c r="E72" s="40">
        <v>57.066666666666663</v>
      </c>
      <c r="F72" s="40">
        <v>56.18333333333333</v>
      </c>
      <c r="G72" s="40">
        <v>54.61666666666666</v>
      </c>
      <c r="H72" s="40">
        <v>59.516666666666666</v>
      </c>
      <c r="I72" s="40">
        <v>61.083333333333343</v>
      </c>
      <c r="J72" s="40">
        <v>61.966666666666669</v>
      </c>
      <c r="K72" s="31">
        <v>60.2</v>
      </c>
      <c r="L72" s="31">
        <v>57.75</v>
      </c>
      <c r="M72" s="31">
        <v>76.009529999999998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18.350000000000001</v>
      </c>
      <c r="D73" s="40">
        <v>18.7</v>
      </c>
      <c r="E73" s="40">
        <v>17.95</v>
      </c>
      <c r="F73" s="40">
        <v>17.55</v>
      </c>
      <c r="G73" s="40">
        <v>16.8</v>
      </c>
      <c r="H73" s="40">
        <v>19.099999999999998</v>
      </c>
      <c r="I73" s="40">
        <v>19.849999999999998</v>
      </c>
      <c r="J73" s="40">
        <v>20.249999999999996</v>
      </c>
      <c r="K73" s="31">
        <v>19.45</v>
      </c>
      <c r="L73" s="31">
        <v>18.3</v>
      </c>
      <c r="M73" s="31">
        <v>90.52037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1737.7</v>
      </c>
      <c r="D74" s="40">
        <v>1743.4166666666667</v>
      </c>
      <c r="E74" s="40">
        <v>1727.2833333333335</v>
      </c>
      <c r="F74" s="40">
        <v>1716.8666666666668</v>
      </c>
      <c r="G74" s="40">
        <v>1700.7333333333336</v>
      </c>
      <c r="H74" s="40">
        <v>1753.8333333333335</v>
      </c>
      <c r="I74" s="40">
        <v>1769.9666666666667</v>
      </c>
      <c r="J74" s="40">
        <v>1780.3833333333334</v>
      </c>
      <c r="K74" s="31">
        <v>1759.55</v>
      </c>
      <c r="L74" s="31">
        <v>1733</v>
      </c>
      <c r="M74" s="31">
        <v>1.92334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5401.85</v>
      </c>
      <c r="D75" s="40">
        <v>5407.6166666666668</v>
      </c>
      <c r="E75" s="40">
        <v>5340.2333333333336</v>
      </c>
      <c r="F75" s="40">
        <v>5278.6166666666668</v>
      </c>
      <c r="G75" s="40">
        <v>5211.2333333333336</v>
      </c>
      <c r="H75" s="40">
        <v>5469.2333333333336</v>
      </c>
      <c r="I75" s="40">
        <v>5536.6166666666668</v>
      </c>
      <c r="J75" s="40">
        <v>5598.2333333333336</v>
      </c>
      <c r="K75" s="31">
        <v>5475</v>
      </c>
      <c r="L75" s="31">
        <v>5346</v>
      </c>
      <c r="M75" s="31">
        <v>0.22932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833.9</v>
      </c>
      <c r="D76" s="40">
        <v>836.38333333333333</v>
      </c>
      <c r="E76" s="40">
        <v>827.76666666666665</v>
      </c>
      <c r="F76" s="40">
        <v>821.63333333333333</v>
      </c>
      <c r="G76" s="40">
        <v>813.01666666666665</v>
      </c>
      <c r="H76" s="40">
        <v>842.51666666666665</v>
      </c>
      <c r="I76" s="40">
        <v>851.13333333333321</v>
      </c>
      <c r="J76" s="40">
        <v>857.26666666666665</v>
      </c>
      <c r="K76" s="31">
        <v>845</v>
      </c>
      <c r="L76" s="31">
        <v>830.25</v>
      </c>
      <c r="M76" s="31">
        <v>7.4240599999999999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395.8</v>
      </c>
      <c r="D77" s="40">
        <v>394.59999999999997</v>
      </c>
      <c r="E77" s="40">
        <v>390.99999999999994</v>
      </c>
      <c r="F77" s="40">
        <v>386.2</v>
      </c>
      <c r="G77" s="40">
        <v>382.59999999999997</v>
      </c>
      <c r="H77" s="40">
        <v>399.39999999999992</v>
      </c>
      <c r="I77" s="40">
        <v>402.99999999999994</v>
      </c>
      <c r="J77" s="40">
        <v>407.7999999999999</v>
      </c>
      <c r="K77" s="31">
        <v>398.2</v>
      </c>
      <c r="L77" s="31">
        <v>389.8</v>
      </c>
      <c r="M77" s="31">
        <v>1.17492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194.3</v>
      </c>
      <c r="D78" s="40">
        <v>195.21666666666667</v>
      </c>
      <c r="E78" s="40">
        <v>192.43333333333334</v>
      </c>
      <c r="F78" s="40">
        <v>190.56666666666666</v>
      </c>
      <c r="G78" s="40">
        <v>187.78333333333333</v>
      </c>
      <c r="H78" s="40">
        <v>197.08333333333334</v>
      </c>
      <c r="I78" s="40">
        <v>199.8666666666667</v>
      </c>
      <c r="J78" s="40">
        <v>201.73333333333335</v>
      </c>
      <c r="K78" s="31">
        <v>198</v>
      </c>
      <c r="L78" s="31">
        <v>193.35</v>
      </c>
      <c r="M78" s="31">
        <v>52.941899999999997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777.2</v>
      </c>
      <c r="D79" s="40">
        <v>779.9666666666667</v>
      </c>
      <c r="E79" s="40">
        <v>764.93333333333339</v>
      </c>
      <c r="F79" s="40">
        <v>752.66666666666674</v>
      </c>
      <c r="G79" s="40">
        <v>737.63333333333344</v>
      </c>
      <c r="H79" s="40">
        <v>792.23333333333335</v>
      </c>
      <c r="I79" s="40">
        <v>807.26666666666665</v>
      </c>
      <c r="J79" s="40">
        <v>819.5333333333333</v>
      </c>
      <c r="K79" s="31">
        <v>795</v>
      </c>
      <c r="L79" s="31">
        <v>767.7</v>
      </c>
      <c r="M79" s="31">
        <v>19.577839999999998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55.3</v>
      </c>
      <c r="D80" s="40">
        <v>55.366666666666667</v>
      </c>
      <c r="E80" s="40">
        <v>53.933333333333337</v>
      </c>
      <c r="F80" s="40">
        <v>52.56666666666667</v>
      </c>
      <c r="G80" s="40">
        <v>51.13333333333334</v>
      </c>
      <c r="H80" s="40">
        <v>56.733333333333334</v>
      </c>
      <c r="I80" s="40">
        <v>58.166666666666657</v>
      </c>
      <c r="J80" s="40">
        <v>59.533333333333331</v>
      </c>
      <c r="K80" s="31">
        <v>56.8</v>
      </c>
      <c r="L80" s="31">
        <v>54</v>
      </c>
      <c r="M80" s="31">
        <v>418.41969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481.95</v>
      </c>
      <c r="D81" s="40">
        <v>485.48333333333335</v>
      </c>
      <c r="E81" s="40">
        <v>477.4666666666667</v>
      </c>
      <c r="F81" s="40">
        <v>472.98333333333335</v>
      </c>
      <c r="G81" s="40">
        <v>464.9666666666667</v>
      </c>
      <c r="H81" s="40">
        <v>489.9666666666667</v>
      </c>
      <c r="I81" s="40">
        <v>497.98333333333335</v>
      </c>
      <c r="J81" s="40">
        <v>502.4666666666667</v>
      </c>
      <c r="K81" s="31">
        <v>493.5</v>
      </c>
      <c r="L81" s="31">
        <v>481</v>
      </c>
      <c r="M81" s="31">
        <v>67.101399999999998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12564.6</v>
      </c>
      <c r="D82" s="40">
        <v>12618.616666666667</v>
      </c>
      <c r="E82" s="40">
        <v>12457.233333333334</v>
      </c>
      <c r="F82" s="40">
        <v>12349.866666666667</v>
      </c>
      <c r="G82" s="40">
        <v>12188.483333333334</v>
      </c>
      <c r="H82" s="40">
        <v>12725.983333333334</v>
      </c>
      <c r="I82" s="40">
        <v>12887.366666666669</v>
      </c>
      <c r="J82" s="40">
        <v>12994.733333333334</v>
      </c>
      <c r="K82" s="31">
        <v>12780</v>
      </c>
      <c r="L82" s="31">
        <v>12511.25</v>
      </c>
      <c r="M82" s="31">
        <v>1.1780000000000001E-2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670.55</v>
      </c>
      <c r="D83" s="40">
        <v>666.35</v>
      </c>
      <c r="E83" s="40">
        <v>652.20000000000005</v>
      </c>
      <c r="F83" s="40">
        <v>633.85</v>
      </c>
      <c r="G83" s="40">
        <v>619.70000000000005</v>
      </c>
      <c r="H83" s="40">
        <v>684.7</v>
      </c>
      <c r="I83" s="40">
        <v>698.84999999999991</v>
      </c>
      <c r="J83" s="40">
        <v>717.2</v>
      </c>
      <c r="K83" s="31">
        <v>680.5</v>
      </c>
      <c r="L83" s="31">
        <v>648</v>
      </c>
      <c r="M83" s="31">
        <v>276.65703999999999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356.75</v>
      </c>
      <c r="D84" s="40">
        <v>358.06666666666666</v>
      </c>
      <c r="E84" s="40">
        <v>353.2833333333333</v>
      </c>
      <c r="F84" s="40">
        <v>349.81666666666666</v>
      </c>
      <c r="G84" s="40">
        <v>345.0333333333333</v>
      </c>
      <c r="H84" s="40">
        <v>361.5333333333333</v>
      </c>
      <c r="I84" s="40">
        <v>366.31666666666672</v>
      </c>
      <c r="J84" s="40">
        <v>369.7833333333333</v>
      </c>
      <c r="K84" s="31">
        <v>362.85</v>
      </c>
      <c r="L84" s="31">
        <v>354.6</v>
      </c>
      <c r="M84" s="31">
        <v>8.9981399999999994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1317.3</v>
      </c>
      <c r="D85" s="40">
        <v>1316.25</v>
      </c>
      <c r="E85" s="40">
        <v>1305.55</v>
      </c>
      <c r="F85" s="40">
        <v>1293.8</v>
      </c>
      <c r="G85" s="40">
        <v>1283.0999999999999</v>
      </c>
      <c r="H85" s="40">
        <v>1328</v>
      </c>
      <c r="I85" s="40">
        <v>1338.6999999999998</v>
      </c>
      <c r="J85" s="40">
        <v>1350.45</v>
      </c>
      <c r="K85" s="31">
        <v>1326.95</v>
      </c>
      <c r="L85" s="31">
        <v>1304.5</v>
      </c>
      <c r="M85" s="31">
        <v>0.73848000000000003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411.45</v>
      </c>
      <c r="D86" s="40">
        <v>412.26666666666665</v>
      </c>
      <c r="E86" s="40">
        <v>408.83333333333331</v>
      </c>
      <c r="F86" s="40">
        <v>406.21666666666664</v>
      </c>
      <c r="G86" s="40">
        <v>402.7833333333333</v>
      </c>
      <c r="H86" s="40">
        <v>414.88333333333333</v>
      </c>
      <c r="I86" s="40">
        <v>418.31666666666672</v>
      </c>
      <c r="J86" s="40">
        <v>420.93333333333334</v>
      </c>
      <c r="K86" s="31">
        <v>415.7</v>
      </c>
      <c r="L86" s="31">
        <v>409.65</v>
      </c>
      <c r="M86" s="31">
        <v>15.009819999999999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110.6</v>
      </c>
      <c r="D87" s="40">
        <v>111.06666666666666</v>
      </c>
      <c r="E87" s="40">
        <v>109.83333333333333</v>
      </c>
      <c r="F87" s="40">
        <v>109.06666666666666</v>
      </c>
      <c r="G87" s="40">
        <v>107.83333333333333</v>
      </c>
      <c r="H87" s="40">
        <v>111.83333333333333</v>
      </c>
      <c r="I87" s="40">
        <v>113.06666666666668</v>
      </c>
      <c r="J87" s="40">
        <v>113.83333333333333</v>
      </c>
      <c r="K87" s="31">
        <v>112.3</v>
      </c>
      <c r="L87" s="31">
        <v>110.3</v>
      </c>
      <c r="M87" s="31">
        <v>1.9385300000000001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6427.55</v>
      </c>
      <c r="D88" s="40">
        <v>6375.6500000000005</v>
      </c>
      <c r="E88" s="40">
        <v>6264.6000000000013</v>
      </c>
      <c r="F88" s="40">
        <v>6101.6500000000005</v>
      </c>
      <c r="G88" s="40">
        <v>5990.6000000000013</v>
      </c>
      <c r="H88" s="40">
        <v>6538.6000000000013</v>
      </c>
      <c r="I88" s="40">
        <v>6649.6500000000005</v>
      </c>
      <c r="J88" s="40">
        <v>6812.6000000000013</v>
      </c>
      <c r="K88" s="31">
        <v>6486.7</v>
      </c>
      <c r="L88" s="31">
        <v>6212.7</v>
      </c>
      <c r="M88" s="31">
        <v>1.85405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820.1</v>
      </c>
      <c r="D89" s="40">
        <v>820.75</v>
      </c>
      <c r="E89" s="40">
        <v>804.65</v>
      </c>
      <c r="F89" s="40">
        <v>789.19999999999993</v>
      </c>
      <c r="G89" s="40">
        <v>773.09999999999991</v>
      </c>
      <c r="H89" s="40">
        <v>836.2</v>
      </c>
      <c r="I89" s="40">
        <v>852.3</v>
      </c>
      <c r="J89" s="40">
        <v>867.75000000000011</v>
      </c>
      <c r="K89" s="31">
        <v>836.85</v>
      </c>
      <c r="L89" s="31">
        <v>805.3</v>
      </c>
      <c r="M89" s="31">
        <v>1.6908399999999999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1199.5</v>
      </c>
      <c r="D90" s="40">
        <v>1204.1499999999999</v>
      </c>
      <c r="E90" s="40">
        <v>1187.5499999999997</v>
      </c>
      <c r="F90" s="40">
        <v>1175.5999999999999</v>
      </c>
      <c r="G90" s="40">
        <v>1158.9999999999998</v>
      </c>
      <c r="H90" s="40">
        <v>1216.0999999999997</v>
      </c>
      <c r="I90" s="40">
        <v>1232.6999999999996</v>
      </c>
      <c r="J90" s="40">
        <v>1244.6499999999996</v>
      </c>
      <c r="K90" s="31">
        <v>1220.75</v>
      </c>
      <c r="L90" s="31">
        <v>1192.2</v>
      </c>
      <c r="M90" s="31">
        <v>0.83545999999999998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14360.6</v>
      </c>
      <c r="D91" s="40">
        <v>14317.083333333334</v>
      </c>
      <c r="E91" s="40">
        <v>14163.066666666668</v>
      </c>
      <c r="F91" s="40">
        <v>13965.533333333333</v>
      </c>
      <c r="G91" s="40">
        <v>13811.516666666666</v>
      </c>
      <c r="H91" s="40">
        <v>14514.616666666669</v>
      </c>
      <c r="I91" s="40">
        <v>14668.633333333335</v>
      </c>
      <c r="J91" s="40">
        <v>14866.16666666667</v>
      </c>
      <c r="K91" s="31">
        <v>14471.1</v>
      </c>
      <c r="L91" s="31">
        <v>14119.55</v>
      </c>
      <c r="M91" s="31">
        <v>0.24389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400.35</v>
      </c>
      <c r="D92" s="40">
        <v>396.41666666666669</v>
      </c>
      <c r="E92" s="40">
        <v>385.13333333333338</v>
      </c>
      <c r="F92" s="40">
        <v>369.91666666666669</v>
      </c>
      <c r="G92" s="40">
        <v>358.63333333333338</v>
      </c>
      <c r="H92" s="40">
        <v>411.63333333333338</v>
      </c>
      <c r="I92" s="40">
        <v>422.91666666666669</v>
      </c>
      <c r="J92" s="40">
        <v>438.13333333333338</v>
      </c>
      <c r="K92" s="31">
        <v>407.7</v>
      </c>
      <c r="L92" s="31">
        <v>381.2</v>
      </c>
      <c r="M92" s="31">
        <v>19.974810000000002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4095.45</v>
      </c>
      <c r="D93" s="40">
        <v>4101.6833333333334</v>
      </c>
      <c r="E93" s="40">
        <v>4073.7666666666664</v>
      </c>
      <c r="F93" s="40">
        <v>4052.083333333333</v>
      </c>
      <c r="G93" s="40">
        <v>4024.1666666666661</v>
      </c>
      <c r="H93" s="40">
        <v>4123.3666666666668</v>
      </c>
      <c r="I93" s="40">
        <v>4151.2833333333328</v>
      </c>
      <c r="J93" s="40">
        <v>4172.9666666666672</v>
      </c>
      <c r="K93" s="31">
        <v>4129.6000000000004</v>
      </c>
      <c r="L93" s="31">
        <v>4080</v>
      </c>
      <c r="M93" s="31">
        <v>2.5953400000000002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157.80000000000001</v>
      </c>
      <c r="D94" s="40">
        <v>157.86666666666667</v>
      </c>
      <c r="E94" s="40">
        <v>156.73333333333335</v>
      </c>
      <c r="F94" s="40">
        <v>155.66666666666669</v>
      </c>
      <c r="G94" s="40">
        <v>154.53333333333336</v>
      </c>
      <c r="H94" s="40">
        <v>158.93333333333334</v>
      </c>
      <c r="I94" s="40">
        <v>160.06666666666666</v>
      </c>
      <c r="J94" s="40">
        <v>161.13333333333333</v>
      </c>
      <c r="K94" s="31">
        <v>159</v>
      </c>
      <c r="L94" s="31">
        <v>156.80000000000001</v>
      </c>
      <c r="M94" s="31">
        <v>14.144740000000001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403.2</v>
      </c>
      <c r="D95" s="40">
        <v>407.7833333333333</v>
      </c>
      <c r="E95" s="40">
        <v>395.56666666666661</v>
      </c>
      <c r="F95" s="40">
        <v>387.93333333333328</v>
      </c>
      <c r="G95" s="40">
        <v>375.71666666666658</v>
      </c>
      <c r="H95" s="40">
        <v>415.41666666666663</v>
      </c>
      <c r="I95" s="40">
        <v>427.63333333333333</v>
      </c>
      <c r="J95" s="40">
        <v>435.26666666666665</v>
      </c>
      <c r="K95" s="31">
        <v>420</v>
      </c>
      <c r="L95" s="31">
        <v>400.15</v>
      </c>
      <c r="M95" s="31">
        <v>17.193940000000001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833.85</v>
      </c>
      <c r="D96" s="40">
        <v>835.13333333333333</v>
      </c>
      <c r="E96" s="40">
        <v>822.86666666666667</v>
      </c>
      <c r="F96" s="40">
        <v>811.88333333333333</v>
      </c>
      <c r="G96" s="40">
        <v>799.61666666666667</v>
      </c>
      <c r="H96" s="40">
        <v>846.11666666666667</v>
      </c>
      <c r="I96" s="40">
        <v>858.38333333333333</v>
      </c>
      <c r="J96" s="40">
        <v>869.36666666666667</v>
      </c>
      <c r="K96" s="31">
        <v>847.4</v>
      </c>
      <c r="L96" s="31">
        <v>824.15</v>
      </c>
      <c r="M96" s="31">
        <v>4.7607999999999997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2795.3</v>
      </c>
      <c r="D97" s="40">
        <v>2791.7833333333333</v>
      </c>
      <c r="E97" s="40">
        <v>2754.5166666666664</v>
      </c>
      <c r="F97" s="40">
        <v>2713.7333333333331</v>
      </c>
      <c r="G97" s="40">
        <v>2676.4666666666662</v>
      </c>
      <c r="H97" s="40">
        <v>2832.5666666666666</v>
      </c>
      <c r="I97" s="40">
        <v>2869.8333333333339</v>
      </c>
      <c r="J97" s="40">
        <v>2910.6166666666668</v>
      </c>
      <c r="K97" s="31">
        <v>2829.05</v>
      </c>
      <c r="L97" s="31">
        <v>2751</v>
      </c>
      <c r="M97" s="31">
        <v>0.21301999999999999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299.10000000000002</v>
      </c>
      <c r="D98" s="40">
        <v>299.91666666666669</v>
      </c>
      <c r="E98" s="40">
        <v>296.93333333333339</v>
      </c>
      <c r="F98" s="40">
        <v>294.76666666666671</v>
      </c>
      <c r="G98" s="40">
        <v>291.78333333333342</v>
      </c>
      <c r="H98" s="40">
        <v>302.08333333333337</v>
      </c>
      <c r="I98" s="40">
        <v>305.06666666666661</v>
      </c>
      <c r="J98" s="40">
        <v>307.23333333333335</v>
      </c>
      <c r="K98" s="31">
        <v>302.89999999999998</v>
      </c>
      <c r="L98" s="31">
        <v>297.75</v>
      </c>
      <c r="M98" s="31">
        <v>0.70874000000000004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553.85</v>
      </c>
      <c r="D99" s="40">
        <v>554.11666666666667</v>
      </c>
      <c r="E99" s="40">
        <v>549.73333333333335</v>
      </c>
      <c r="F99" s="40">
        <v>545.61666666666667</v>
      </c>
      <c r="G99" s="40">
        <v>541.23333333333335</v>
      </c>
      <c r="H99" s="40">
        <v>558.23333333333335</v>
      </c>
      <c r="I99" s="40">
        <v>562.61666666666679</v>
      </c>
      <c r="J99" s="40">
        <v>566.73333333333335</v>
      </c>
      <c r="K99" s="31">
        <v>558.5</v>
      </c>
      <c r="L99" s="31">
        <v>550</v>
      </c>
      <c r="M99" s="31">
        <v>21.219370000000001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615.70000000000005</v>
      </c>
      <c r="D100" s="40">
        <v>617.23333333333335</v>
      </c>
      <c r="E100" s="40">
        <v>599.4666666666667</v>
      </c>
      <c r="F100" s="40">
        <v>583.23333333333335</v>
      </c>
      <c r="G100" s="40">
        <v>565.4666666666667</v>
      </c>
      <c r="H100" s="40">
        <v>633.4666666666667</v>
      </c>
      <c r="I100" s="40">
        <v>651.23333333333335</v>
      </c>
      <c r="J100" s="40">
        <v>667.4666666666667</v>
      </c>
      <c r="K100" s="31">
        <v>635</v>
      </c>
      <c r="L100" s="31">
        <v>601</v>
      </c>
      <c r="M100" s="31">
        <v>104.19013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156.1</v>
      </c>
      <c r="D101" s="40">
        <v>157.33333333333331</v>
      </c>
      <c r="E101" s="40">
        <v>153.96666666666664</v>
      </c>
      <c r="F101" s="40">
        <v>151.83333333333331</v>
      </c>
      <c r="G101" s="40">
        <v>148.46666666666664</v>
      </c>
      <c r="H101" s="40">
        <v>159.46666666666664</v>
      </c>
      <c r="I101" s="40">
        <v>162.83333333333331</v>
      </c>
      <c r="J101" s="40">
        <v>164.96666666666664</v>
      </c>
      <c r="K101" s="31">
        <v>160.69999999999999</v>
      </c>
      <c r="L101" s="31">
        <v>155.19999999999999</v>
      </c>
      <c r="M101" s="31">
        <v>157.16324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821.1</v>
      </c>
      <c r="D102" s="40">
        <v>829.6</v>
      </c>
      <c r="E102" s="40">
        <v>804.5</v>
      </c>
      <c r="F102" s="40">
        <v>787.9</v>
      </c>
      <c r="G102" s="40">
        <v>762.8</v>
      </c>
      <c r="H102" s="40">
        <v>846.2</v>
      </c>
      <c r="I102" s="40">
        <v>871.30000000000018</v>
      </c>
      <c r="J102" s="40">
        <v>887.90000000000009</v>
      </c>
      <c r="K102" s="31">
        <v>854.7</v>
      </c>
      <c r="L102" s="31">
        <v>813</v>
      </c>
      <c r="M102" s="31">
        <v>14.368080000000001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507.45</v>
      </c>
      <c r="D103" s="40">
        <v>504.9666666666667</v>
      </c>
      <c r="E103" s="40">
        <v>500.98333333333341</v>
      </c>
      <c r="F103" s="40">
        <v>494.51666666666671</v>
      </c>
      <c r="G103" s="40">
        <v>490.53333333333342</v>
      </c>
      <c r="H103" s="40">
        <v>511.43333333333339</v>
      </c>
      <c r="I103" s="40">
        <v>515.41666666666674</v>
      </c>
      <c r="J103" s="40">
        <v>521.88333333333344</v>
      </c>
      <c r="K103" s="31">
        <v>508.95</v>
      </c>
      <c r="L103" s="31">
        <v>498.5</v>
      </c>
      <c r="M103" s="31">
        <v>0.29764000000000002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816.7</v>
      </c>
      <c r="D104" s="40">
        <v>820.6</v>
      </c>
      <c r="E104" s="40">
        <v>802.35</v>
      </c>
      <c r="F104" s="40">
        <v>788</v>
      </c>
      <c r="G104" s="40">
        <v>769.75</v>
      </c>
      <c r="H104" s="40">
        <v>834.95</v>
      </c>
      <c r="I104" s="40">
        <v>853.2</v>
      </c>
      <c r="J104" s="40">
        <v>867.55000000000007</v>
      </c>
      <c r="K104" s="31">
        <v>838.85</v>
      </c>
      <c r="L104" s="31">
        <v>806.25</v>
      </c>
      <c r="M104" s="31">
        <v>2.2957100000000001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134.94999999999999</v>
      </c>
      <c r="D105" s="40">
        <v>135.26666666666665</v>
      </c>
      <c r="E105" s="40">
        <v>134.33333333333331</v>
      </c>
      <c r="F105" s="40">
        <v>133.71666666666667</v>
      </c>
      <c r="G105" s="40">
        <v>132.78333333333333</v>
      </c>
      <c r="H105" s="40">
        <v>135.8833333333333</v>
      </c>
      <c r="I105" s="40">
        <v>136.81666666666663</v>
      </c>
      <c r="J105" s="40">
        <v>137.43333333333328</v>
      </c>
      <c r="K105" s="31">
        <v>136.19999999999999</v>
      </c>
      <c r="L105" s="31">
        <v>134.65</v>
      </c>
      <c r="M105" s="31">
        <v>4.9273199999999999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1303.3499999999999</v>
      </c>
      <c r="D106" s="40">
        <v>1310.05</v>
      </c>
      <c r="E106" s="40">
        <v>1289.3499999999999</v>
      </c>
      <c r="F106" s="40">
        <v>1275.3499999999999</v>
      </c>
      <c r="G106" s="40">
        <v>1254.6499999999999</v>
      </c>
      <c r="H106" s="40">
        <v>1324.05</v>
      </c>
      <c r="I106" s="40">
        <v>1344.7500000000002</v>
      </c>
      <c r="J106" s="40">
        <v>1358.75</v>
      </c>
      <c r="K106" s="31">
        <v>1330.75</v>
      </c>
      <c r="L106" s="31">
        <v>1296.05</v>
      </c>
      <c r="M106" s="31">
        <v>1.26037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20.45</v>
      </c>
      <c r="D107" s="40">
        <v>20.566666666666666</v>
      </c>
      <c r="E107" s="40">
        <v>20.183333333333334</v>
      </c>
      <c r="F107" s="40">
        <v>19.916666666666668</v>
      </c>
      <c r="G107" s="40">
        <v>19.533333333333335</v>
      </c>
      <c r="H107" s="40">
        <v>20.833333333333332</v>
      </c>
      <c r="I107" s="40">
        <v>21.216666666666665</v>
      </c>
      <c r="J107" s="40">
        <v>21.483333333333331</v>
      </c>
      <c r="K107" s="31">
        <v>20.95</v>
      </c>
      <c r="L107" s="31">
        <v>20.3</v>
      </c>
      <c r="M107" s="31">
        <v>24.02582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1198.6500000000001</v>
      </c>
      <c r="D108" s="40">
        <v>1202.7166666666667</v>
      </c>
      <c r="E108" s="40">
        <v>1186.4333333333334</v>
      </c>
      <c r="F108" s="40">
        <v>1174.2166666666667</v>
      </c>
      <c r="G108" s="40">
        <v>1157.9333333333334</v>
      </c>
      <c r="H108" s="40">
        <v>1214.9333333333334</v>
      </c>
      <c r="I108" s="40">
        <v>1231.2166666666667</v>
      </c>
      <c r="J108" s="40">
        <v>1243.4333333333334</v>
      </c>
      <c r="K108" s="31">
        <v>1219</v>
      </c>
      <c r="L108" s="31">
        <v>1190.5</v>
      </c>
      <c r="M108" s="31">
        <v>2.34707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415.15</v>
      </c>
      <c r="D109" s="40">
        <v>408.83333333333331</v>
      </c>
      <c r="E109" s="40">
        <v>397.86666666666662</v>
      </c>
      <c r="F109" s="40">
        <v>380.58333333333331</v>
      </c>
      <c r="G109" s="40">
        <v>369.61666666666662</v>
      </c>
      <c r="H109" s="40">
        <v>426.11666666666662</v>
      </c>
      <c r="I109" s="40">
        <v>437.08333333333331</v>
      </c>
      <c r="J109" s="40">
        <v>454.36666666666662</v>
      </c>
      <c r="K109" s="31">
        <v>419.8</v>
      </c>
      <c r="L109" s="31">
        <v>391.55</v>
      </c>
      <c r="M109" s="31">
        <v>14.40235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878.65</v>
      </c>
      <c r="D110" s="40">
        <v>875.4666666666667</v>
      </c>
      <c r="E110" s="40">
        <v>866.03333333333342</v>
      </c>
      <c r="F110" s="40">
        <v>853.41666666666674</v>
      </c>
      <c r="G110" s="40">
        <v>843.98333333333346</v>
      </c>
      <c r="H110" s="40">
        <v>888.08333333333337</v>
      </c>
      <c r="I110" s="40">
        <v>897.51666666666677</v>
      </c>
      <c r="J110" s="40">
        <v>910.13333333333333</v>
      </c>
      <c r="K110" s="31">
        <v>884.9</v>
      </c>
      <c r="L110" s="31">
        <v>862.85</v>
      </c>
      <c r="M110" s="31">
        <v>12.082839999999999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4304.75</v>
      </c>
      <c r="D111" s="40">
        <v>4322.583333333333</v>
      </c>
      <c r="E111" s="40">
        <v>4262.1666666666661</v>
      </c>
      <c r="F111" s="40">
        <v>4219.583333333333</v>
      </c>
      <c r="G111" s="40">
        <v>4159.1666666666661</v>
      </c>
      <c r="H111" s="40">
        <v>4365.1666666666661</v>
      </c>
      <c r="I111" s="40">
        <v>4425.5833333333321</v>
      </c>
      <c r="J111" s="40">
        <v>4468.1666666666661</v>
      </c>
      <c r="K111" s="31">
        <v>4383</v>
      </c>
      <c r="L111" s="31">
        <v>4280</v>
      </c>
      <c r="M111" s="31">
        <v>0.12656999999999999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174.7</v>
      </c>
      <c r="D112" s="40">
        <v>175.51666666666665</v>
      </c>
      <c r="E112" s="40">
        <v>172.0333333333333</v>
      </c>
      <c r="F112" s="40">
        <v>169.36666666666665</v>
      </c>
      <c r="G112" s="40">
        <v>165.8833333333333</v>
      </c>
      <c r="H112" s="40">
        <v>178.18333333333331</v>
      </c>
      <c r="I112" s="40">
        <v>181.66666666666666</v>
      </c>
      <c r="J112" s="40">
        <v>184.33333333333331</v>
      </c>
      <c r="K112" s="31">
        <v>179</v>
      </c>
      <c r="L112" s="31">
        <v>172.85</v>
      </c>
      <c r="M112" s="31">
        <v>0.87807999999999997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310.89999999999998</v>
      </c>
      <c r="D113" s="40">
        <v>312.06666666666666</v>
      </c>
      <c r="E113" s="40">
        <v>306.93333333333334</v>
      </c>
      <c r="F113" s="40">
        <v>302.9666666666667</v>
      </c>
      <c r="G113" s="40">
        <v>297.83333333333337</v>
      </c>
      <c r="H113" s="40">
        <v>316.0333333333333</v>
      </c>
      <c r="I113" s="40">
        <v>321.16666666666663</v>
      </c>
      <c r="J113" s="40">
        <v>325.13333333333327</v>
      </c>
      <c r="K113" s="31">
        <v>317.2</v>
      </c>
      <c r="L113" s="31">
        <v>308.10000000000002</v>
      </c>
      <c r="M113" s="31">
        <v>3.84721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672.85</v>
      </c>
      <c r="D114" s="40">
        <v>673.44999999999993</v>
      </c>
      <c r="E114" s="40">
        <v>664.89999999999986</v>
      </c>
      <c r="F114" s="40">
        <v>656.94999999999993</v>
      </c>
      <c r="G114" s="40">
        <v>648.39999999999986</v>
      </c>
      <c r="H114" s="40">
        <v>681.39999999999986</v>
      </c>
      <c r="I114" s="40">
        <v>689.94999999999982</v>
      </c>
      <c r="J114" s="40">
        <v>697.89999999999986</v>
      </c>
      <c r="K114" s="31">
        <v>682</v>
      </c>
      <c r="L114" s="31">
        <v>665.5</v>
      </c>
      <c r="M114" s="31">
        <v>0.23047999999999999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574.45000000000005</v>
      </c>
      <c r="D115" s="40">
        <v>572.31666666666672</v>
      </c>
      <c r="E115" s="40">
        <v>563.88333333333344</v>
      </c>
      <c r="F115" s="40">
        <v>553.31666666666672</v>
      </c>
      <c r="G115" s="40">
        <v>544.88333333333344</v>
      </c>
      <c r="H115" s="40">
        <v>582.88333333333344</v>
      </c>
      <c r="I115" s="40">
        <v>591.31666666666661</v>
      </c>
      <c r="J115" s="40">
        <v>601.88333333333344</v>
      </c>
      <c r="K115" s="31">
        <v>580.75</v>
      </c>
      <c r="L115" s="31">
        <v>561.75</v>
      </c>
      <c r="M115" s="31">
        <v>15.255599999999999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950.5</v>
      </c>
      <c r="D116" s="40">
        <v>950.61666666666667</v>
      </c>
      <c r="E116" s="40">
        <v>943.93333333333339</v>
      </c>
      <c r="F116" s="40">
        <v>937.36666666666667</v>
      </c>
      <c r="G116" s="40">
        <v>930.68333333333339</v>
      </c>
      <c r="H116" s="40">
        <v>957.18333333333339</v>
      </c>
      <c r="I116" s="40">
        <v>963.86666666666656</v>
      </c>
      <c r="J116" s="40">
        <v>970.43333333333339</v>
      </c>
      <c r="K116" s="31">
        <v>957.3</v>
      </c>
      <c r="L116" s="31">
        <v>944.05</v>
      </c>
      <c r="M116" s="31">
        <v>11.1388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154.05000000000001</v>
      </c>
      <c r="D117" s="40">
        <v>154.9</v>
      </c>
      <c r="E117" s="40">
        <v>152.4</v>
      </c>
      <c r="F117" s="40">
        <v>150.75</v>
      </c>
      <c r="G117" s="40">
        <v>148.25</v>
      </c>
      <c r="H117" s="40">
        <v>156.55000000000001</v>
      </c>
      <c r="I117" s="40">
        <v>159.05000000000001</v>
      </c>
      <c r="J117" s="40">
        <v>160.70000000000002</v>
      </c>
      <c r="K117" s="31">
        <v>157.4</v>
      </c>
      <c r="L117" s="31">
        <v>153.25</v>
      </c>
      <c r="M117" s="31">
        <v>8.7811199999999996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147.19999999999999</v>
      </c>
      <c r="D118" s="40">
        <v>146.94999999999999</v>
      </c>
      <c r="E118" s="40">
        <v>145.79999999999998</v>
      </c>
      <c r="F118" s="40">
        <v>144.4</v>
      </c>
      <c r="G118" s="40">
        <v>143.25</v>
      </c>
      <c r="H118" s="40">
        <v>148.34999999999997</v>
      </c>
      <c r="I118" s="40">
        <v>149.49999999999994</v>
      </c>
      <c r="J118" s="40">
        <v>150.89999999999995</v>
      </c>
      <c r="K118" s="31">
        <v>148.1</v>
      </c>
      <c r="L118" s="31">
        <v>145.55000000000001</v>
      </c>
      <c r="M118" s="31">
        <v>94.758700000000005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372.15</v>
      </c>
      <c r="D119" s="40">
        <v>373.36666666666662</v>
      </c>
      <c r="E119" s="40">
        <v>368.98333333333323</v>
      </c>
      <c r="F119" s="40">
        <v>365.81666666666661</v>
      </c>
      <c r="G119" s="40">
        <v>361.43333333333322</v>
      </c>
      <c r="H119" s="40">
        <v>376.53333333333325</v>
      </c>
      <c r="I119" s="40">
        <v>380.91666666666657</v>
      </c>
      <c r="J119" s="40">
        <v>384.08333333333326</v>
      </c>
      <c r="K119" s="31">
        <v>377.75</v>
      </c>
      <c r="L119" s="31">
        <v>370.2</v>
      </c>
      <c r="M119" s="31">
        <v>6.5233699999999999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5179.55</v>
      </c>
      <c r="D120" s="40">
        <v>5217.416666666667</v>
      </c>
      <c r="E120" s="40">
        <v>5122.1333333333341</v>
      </c>
      <c r="F120" s="40">
        <v>5064.7166666666672</v>
      </c>
      <c r="G120" s="40">
        <v>4969.4333333333343</v>
      </c>
      <c r="H120" s="40">
        <v>5274.8333333333339</v>
      </c>
      <c r="I120" s="40">
        <v>5370.1166666666668</v>
      </c>
      <c r="J120" s="40">
        <v>5427.5333333333338</v>
      </c>
      <c r="K120" s="31">
        <v>5312.7</v>
      </c>
      <c r="L120" s="31">
        <v>5160</v>
      </c>
      <c r="M120" s="31">
        <v>2.2732800000000002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1731.25</v>
      </c>
      <c r="D121" s="40">
        <v>1724.3333333333333</v>
      </c>
      <c r="E121" s="40">
        <v>1706.7166666666665</v>
      </c>
      <c r="F121" s="40">
        <v>1682.1833333333332</v>
      </c>
      <c r="G121" s="40">
        <v>1664.5666666666664</v>
      </c>
      <c r="H121" s="40">
        <v>1748.8666666666666</v>
      </c>
      <c r="I121" s="40">
        <v>1766.4833333333333</v>
      </c>
      <c r="J121" s="40">
        <v>1791.0166666666667</v>
      </c>
      <c r="K121" s="31">
        <v>1741.95</v>
      </c>
      <c r="L121" s="31">
        <v>1699.8</v>
      </c>
      <c r="M121" s="31">
        <v>7.0892900000000001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3736.2</v>
      </c>
      <c r="D122" s="40">
        <v>3751.4500000000003</v>
      </c>
      <c r="E122" s="40">
        <v>3704.9000000000005</v>
      </c>
      <c r="F122" s="40">
        <v>3673.6000000000004</v>
      </c>
      <c r="G122" s="40">
        <v>3627.0500000000006</v>
      </c>
      <c r="H122" s="40">
        <v>3782.7500000000005</v>
      </c>
      <c r="I122" s="40">
        <v>3829.3000000000006</v>
      </c>
      <c r="J122" s="40">
        <v>3860.6000000000004</v>
      </c>
      <c r="K122" s="31">
        <v>3798</v>
      </c>
      <c r="L122" s="31">
        <v>3720.15</v>
      </c>
      <c r="M122" s="31">
        <v>1.2822199999999999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723.65</v>
      </c>
      <c r="D123" s="40">
        <v>729.33333333333337</v>
      </c>
      <c r="E123" s="40">
        <v>712.36666666666679</v>
      </c>
      <c r="F123" s="40">
        <v>701.08333333333337</v>
      </c>
      <c r="G123" s="40">
        <v>684.11666666666679</v>
      </c>
      <c r="H123" s="40">
        <v>740.61666666666679</v>
      </c>
      <c r="I123" s="40">
        <v>757.58333333333326</v>
      </c>
      <c r="J123" s="40">
        <v>768.86666666666679</v>
      </c>
      <c r="K123" s="31">
        <v>746.3</v>
      </c>
      <c r="L123" s="31">
        <v>718.05</v>
      </c>
      <c r="M123" s="31">
        <v>18.395890000000001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788.65</v>
      </c>
      <c r="D124" s="40">
        <v>792.44999999999993</v>
      </c>
      <c r="E124" s="40">
        <v>783.09999999999991</v>
      </c>
      <c r="F124" s="40">
        <v>777.55</v>
      </c>
      <c r="G124" s="40">
        <v>768.19999999999993</v>
      </c>
      <c r="H124" s="40">
        <v>797.99999999999989</v>
      </c>
      <c r="I124" s="40">
        <v>807.35</v>
      </c>
      <c r="J124" s="40">
        <v>812.89999999999986</v>
      </c>
      <c r="K124" s="31">
        <v>801.8</v>
      </c>
      <c r="L124" s="31">
        <v>786.9</v>
      </c>
      <c r="M124" s="31">
        <v>2.2603900000000001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679.75</v>
      </c>
      <c r="D125" s="40">
        <v>681.91666666666663</v>
      </c>
      <c r="E125" s="40">
        <v>672.83333333333326</v>
      </c>
      <c r="F125" s="40">
        <v>665.91666666666663</v>
      </c>
      <c r="G125" s="40">
        <v>656.83333333333326</v>
      </c>
      <c r="H125" s="40">
        <v>688.83333333333326</v>
      </c>
      <c r="I125" s="40">
        <v>697.91666666666652</v>
      </c>
      <c r="J125" s="40">
        <v>704.83333333333326</v>
      </c>
      <c r="K125" s="31">
        <v>691</v>
      </c>
      <c r="L125" s="31">
        <v>675</v>
      </c>
      <c r="M125" s="31">
        <v>0.49436999999999998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478.25</v>
      </c>
      <c r="D126" s="40">
        <v>481.11666666666662</v>
      </c>
      <c r="E126" s="40">
        <v>472.23333333333323</v>
      </c>
      <c r="F126" s="40">
        <v>466.21666666666664</v>
      </c>
      <c r="G126" s="40">
        <v>457.33333333333326</v>
      </c>
      <c r="H126" s="40">
        <v>487.13333333333321</v>
      </c>
      <c r="I126" s="40">
        <v>496.01666666666654</v>
      </c>
      <c r="J126" s="40">
        <v>502.03333333333319</v>
      </c>
      <c r="K126" s="31">
        <v>490</v>
      </c>
      <c r="L126" s="31">
        <v>475.1</v>
      </c>
      <c r="M126" s="31">
        <v>13.580629999999999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1039.45</v>
      </c>
      <c r="D127" s="40">
        <v>1045.9666666666667</v>
      </c>
      <c r="E127" s="40">
        <v>1027.4833333333333</v>
      </c>
      <c r="F127" s="40">
        <v>1015.5166666666667</v>
      </c>
      <c r="G127" s="40">
        <v>997.0333333333333</v>
      </c>
      <c r="H127" s="40">
        <v>1057.9333333333334</v>
      </c>
      <c r="I127" s="40">
        <v>1076.416666666667</v>
      </c>
      <c r="J127" s="40">
        <v>1088.3833333333334</v>
      </c>
      <c r="K127" s="31">
        <v>1064.45</v>
      </c>
      <c r="L127" s="31">
        <v>1034</v>
      </c>
      <c r="M127" s="31">
        <v>12.336270000000001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1019.25</v>
      </c>
      <c r="D128" s="40">
        <v>1019.0333333333333</v>
      </c>
      <c r="E128" s="40">
        <v>1001.2166666666667</v>
      </c>
      <c r="F128" s="40">
        <v>983.18333333333339</v>
      </c>
      <c r="G128" s="40">
        <v>965.36666666666679</v>
      </c>
      <c r="H128" s="40">
        <v>1037.0666666666666</v>
      </c>
      <c r="I128" s="40">
        <v>1054.8833333333332</v>
      </c>
      <c r="J128" s="40">
        <v>1072.9166666666665</v>
      </c>
      <c r="K128" s="31">
        <v>1036.8499999999999</v>
      </c>
      <c r="L128" s="31">
        <v>1001</v>
      </c>
      <c r="M128" s="31">
        <v>4.3712299999999997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96.4</v>
      </c>
      <c r="D129" s="40">
        <v>96.166666666666671</v>
      </c>
      <c r="E129" s="40">
        <v>94.733333333333348</v>
      </c>
      <c r="F129" s="40">
        <v>93.066666666666677</v>
      </c>
      <c r="G129" s="40">
        <v>91.633333333333354</v>
      </c>
      <c r="H129" s="40">
        <v>97.833333333333343</v>
      </c>
      <c r="I129" s="40">
        <v>99.266666666666652</v>
      </c>
      <c r="J129" s="40">
        <v>100.93333333333334</v>
      </c>
      <c r="K129" s="31">
        <v>97.6</v>
      </c>
      <c r="L129" s="31">
        <v>94.5</v>
      </c>
      <c r="M129" s="31">
        <v>10.46184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924.6</v>
      </c>
      <c r="D130" s="40">
        <v>928.5</v>
      </c>
      <c r="E130" s="40">
        <v>911.1</v>
      </c>
      <c r="F130" s="40">
        <v>897.6</v>
      </c>
      <c r="G130" s="40">
        <v>880.2</v>
      </c>
      <c r="H130" s="40">
        <v>942</v>
      </c>
      <c r="I130" s="40">
        <v>959.40000000000009</v>
      </c>
      <c r="J130" s="40">
        <v>972.9</v>
      </c>
      <c r="K130" s="31">
        <v>945.9</v>
      </c>
      <c r="L130" s="31">
        <v>915</v>
      </c>
      <c r="M130" s="31">
        <v>0.55811999999999995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336.05</v>
      </c>
      <c r="D131" s="40">
        <v>339.34999999999997</v>
      </c>
      <c r="E131" s="40">
        <v>330.99999999999994</v>
      </c>
      <c r="F131" s="40">
        <v>325.95</v>
      </c>
      <c r="G131" s="40">
        <v>317.59999999999997</v>
      </c>
      <c r="H131" s="40">
        <v>344.39999999999992</v>
      </c>
      <c r="I131" s="40">
        <v>352.74999999999994</v>
      </c>
      <c r="J131" s="40">
        <v>357.7999999999999</v>
      </c>
      <c r="K131" s="31">
        <v>347.7</v>
      </c>
      <c r="L131" s="31">
        <v>334.3</v>
      </c>
      <c r="M131" s="31">
        <v>75.235339999999994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638</v>
      </c>
      <c r="D132" s="40">
        <v>641.58333333333337</v>
      </c>
      <c r="E132" s="40">
        <v>631.81666666666672</v>
      </c>
      <c r="F132" s="40">
        <v>625.63333333333333</v>
      </c>
      <c r="G132" s="40">
        <v>615.86666666666667</v>
      </c>
      <c r="H132" s="40">
        <v>647.76666666666677</v>
      </c>
      <c r="I132" s="40">
        <v>657.53333333333342</v>
      </c>
      <c r="J132" s="40">
        <v>663.71666666666681</v>
      </c>
      <c r="K132" s="31">
        <v>651.35</v>
      </c>
      <c r="L132" s="31">
        <v>635.4</v>
      </c>
      <c r="M132" s="31">
        <v>24.574940000000002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2294.6999999999998</v>
      </c>
      <c r="D133" s="40">
        <v>2294.8333333333335</v>
      </c>
      <c r="E133" s="40">
        <v>2274.6166666666668</v>
      </c>
      <c r="F133" s="40">
        <v>2254.5333333333333</v>
      </c>
      <c r="G133" s="40">
        <v>2234.3166666666666</v>
      </c>
      <c r="H133" s="40">
        <v>2314.916666666667</v>
      </c>
      <c r="I133" s="40">
        <v>2335.1333333333332</v>
      </c>
      <c r="J133" s="40">
        <v>2355.2166666666672</v>
      </c>
      <c r="K133" s="31">
        <v>2315.0500000000002</v>
      </c>
      <c r="L133" s="31">
        <v>2274.75</v>
      </c>
      <c r="M133" s="31">
        <v>1.7436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2365.85</v>
      </c>
      <c r="D134" s="40">
        <v>2358.9500000000003</v>
      </c>
      <c r="E134" s="40">
        <v>2323.9000000000005</v>
      </c>
      <c r="F134" s="40">
        <v>2281.9500000000003</v>
      </c>
      <c r="G134" s="40">
        <v>2246.9000000000005</v>
      </c>
      <c r="H134" s="40">
        <v>2400.9000000000005</v>
      </c>
      <c r="I134" s="40">
        <v>2435.9500000000007</v>
      </c>
      <c r="J134" s="40">
        <v>2477.9000000000005</v>
      </c>
      <c r="K134" s="31">
        <v>2394</v>
      </c>
      <c r="L134" s="31">
        <v>2317</v>
      </c>
      <c r="M134" s="31">
        <v>7.9536300000000004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223.3</v>
      </c>
      <c r="D135" s="40">
        <v>222.38333333333333</v>
      </c>
      <c r="E135" s="40">
        <v>213.56666666666666</v>
      </c>
      <c r="F135" s="40">
        <v>203.83333333333334</v>
      </c>
      <c r="G135" s="40">
        <v>195.01666666666668</v>
      </c>
      <c r="H135" s="40">
        <v>232.11666666666665</v>
      </c>
      <c r="I135" s="40">
        <v>240.93333333333331</v>
      </c>
      <c r="J135" s="40">
        <v>250.66666666666663</v>
      </c>
      <c r="K135" s="31">
        <v>231.2</v>
      </c>
      <c r="L135" s="31">
        <v>212.65</v>
      </c>
      <c r="M135" s="31">
        <v>190.72299000000001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200.05</v>
      </c>
      <c r="D136" s="40">
        <v>202.53333333333333</v>
      </c>
      <c r="E136" s="40">
        <v>195.56666666666666</v>
      </c>
      <c r="F136" s="40">
        <v>191.08333333333334</v>
      </c>
      <c r="G136" s="40">
        <v>184.11666666666667</v>
      </c>
      <c r="H136" s="40">
        <v>207.01666666666665</v>
      </c>
      <c r="I136" s="40">
        <v>213.98333333333329</v>
      </c>
      <c r="J136" s="40">
        <v>218.46666666666664</v>
      </c>
      <c r="K136" s="31">
        <v>209.5</v>
      </c>
      <c r="L136" s="31">
        <v>198.05</v>
      </c>
      <c r="M136" s="31">
        <v>7.8964999999999996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816.75</v>
      </c>
      <c r="D137" s="40">
        <v>818.6</v>
      </c>
      <c r="E137" s="40">
        <v>810.2</v>
      </c>
      <c r="F137" s="40">
        <v>803.65</v>
      </c>
      <c r="G137" s="40">
        <v>795.25</v>
      </c>
      <c r="H137" s="40">
        <v>825.15000000000009</v>
      </c>
      <c r="I137" s="40">
        <v>833.55</v>
      </c>
      <c r="J137" s="40">
        <v>840.10000000000014</v>
      </c>
      <c r="K137" s="31">
        <v>827</v>
      </c>
      <c r="L137" s="31">
        <v>812.05</v>
      </c>
      <c r="M137" s="31">
        <v>0.36152000000000001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523.45000000000005</v>
      </c>
      <c r="D138" s="40">
        <v>523.63333333333333</v>
      </c>
      <c r="E138" s="40">
        <v>520.26666666666665</v>
      </c>
      <c r="F138" s="40">
        <v>517.08333333333337</v>
      </c>
      <c r="G138" s="40">
        <v>513.7166666666667</v>
      </c>
      <c r="H138" s="40">
        <v>526.81666666666661</v>
      </c>
      <c r="I138" s="40">
        <v>530.18333333333317</v>
      </c>
      <c r="J138" s="40">
        <v>533.36666666666656</v>
      </c>
      <c r="K138" s="31">
        <v>527</v>
      </c>
      <c r="L138" s="31">
        <v>520.45000000000005</v>
      </c>
      <c r="M138" s="31">
        <v>2.5934499999999998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15.55</v>
      </c>
      <c r="D139" s="40">
        <v>15.35</v>
      </c>
      <c r="E139" s="40">
        <v>14.7</v>
      </c>
      <c r="F139" s="40">
        <v>13.85</v>
      </c>
      <c r="G139" s="40">
        <v>13.2</v>
      </c>
      <c r="H139" s="40">
        <v>16.2</v>
      </c>
      <c r="I139" s="40">
        <v>16.850000000000001</v>
      </c>
      <c r="J139" s="40">
        <v>17.7</v>
      </c>
      <c r="K139" s="31">
        <v>16</v>
      </c>
      <c r="L139" s="31">
        <v>14.5</v>
      </c>
      <c r="M139" s="31">
        <v>905.51882999999998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187.3</v>
      </c>
      <c r="D140" s="40">
        <v>188.43333333333331</v>
      </c>
      <c r="E140" s="40">
        <v>185.26666666666662</v>
      </c>
      <c r="F140" s="40">
        <v>183.23333333333332</v>
      </c>
      <c r="G140" s="40">
        <v>180.06666666666663</v>
      </c>
      <c r="H140" s="40">
        <v>190.46666666666661</v>
      </c>
      <c r="I140" s="40">
        <v>193.6333333333333</v>
      </c>
      <c r="J140" s="40">
        <v>195.6666666666666</v>
      </c>
      <c r="K140" s="31">
        <v>191.6</v>
      </c>
      <c r="L140" s="31">
        <v>186.4</v>
      </c>
      <c r="M140" s="31">
        <v>2.6226799999999999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5210.1000000000004</v>
      </c>
      <c r="D141" s="40">
        <v>5208.3499999999995</v>
      </c>
      <c r="E141" s="40">
        <v>5181.7499999999991</v>
      </c>
      <c r="F141" s="40">
        <v>5153.3999999999996</v>
      </c>
      <c r="G141" s="40">
        <v>5126.7999999999993</v>
      </c>
      <c r="H141" s="40">
        <v>5236.6999999999989</v>
      </c>
      <c r="I141" s="40">
        <v>5263.2999999999993</v>
      </c>
      <c r="J141" s="40">
        <v>5291.6499999999987</v>
      </c>
      <c r="K141" s="31">
        <v>5234.95</v>
      </c>
      <c r="L141" s="31">
        <v>5180</v>
      </c>
      <c r="M141" s="31">
        <v>2.8572799999999998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4326.1499999999996</v>
      </c>
      <c r="D142" s="40">
        <v>4291.583333333333</v>
      </c>
      <c r="E142" s="40">
        <v>4235.1666666666661</v>
      </c>
      <c r="F142" s="40">
        <v>4144.1833333333334</v>
      </c>
      <c r="G142" s="40">
        <v>4087.7666666666664</v>
      </c>
      <c r="H142" s="40">
        <v>4382.5666666666657</v>
      </c>
      <c r="I142" s="40">
        <v>4438.9833333333318</v>
      </c>
      <c r="J142" s="40">
        <v>4529.9666666666653</v>
      </c>
      <c r="K142" s="31">
        <v>4348</v>
      </c>
      <c r="L142" s="31">
        <v>4200.6000000000004</v>
      </c>
      <c r="M142" s="31">
        <v>3.37337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4081.15</v>
      </c>
      <c r="D143" s="40">
        <v>4080.5</v>
      </c>
      <c r="E143" s="40">
        <v>4036.8</v>
      </c>
      <c r="F143" s="40">
        <v>3992.4500000000003</v>
      </c>
      <c r="G143" s="40">
        <v>3948.7500000000005</v>
      </c>
      <c r="H143" s="40">
        <v>4124.8500000000004</v>
      </c>
      <c r="I143" s="40">
        <v>4168.5500000000011</v>
      </c>
      <c r="J143" s="40">
        <v>4212.8999999999996</v>
      </c>
      <c r="K143" s="31">
        <v>4124.2</v>
      </c>
      <c r="L143" s="31">
        <v>4036.15</v>
      </c>
      <c r="M143" s="31">
        <v>1.05905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4897.45</v>
      </c>
      <c r="D144" s="40">
        <v>4892.9833333333336</v>
      </c>
      <c r="E144" s="40">
        <v>4860.0166666666673</v>
      </c>
      <c r="F144" s="40">
        <v>4822.5833333333339</v>
      </c>
      <c r="G144" s="40">
        <v>4789.6166666666677</v>
      </c>
      <c r="H144" s="40">
        <v>4930.416666666667</v>
      </c>
      <c r="I144" s="40">
        <v>4963.3833333333341</v>
      </c>
      <c r="J144" s="40">
        <v>5000.8166666666666</v>
      </c>
      <c r="K144" s="31">
        <v>4925.95</v>
      </c>
      <c r="L144" s="31">
        <v>4855.55</v>
      </c>
      <c r="M144" s="31">
        <v>4.20214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404.2</v>
      </c>
      <c r="D145" s="40">
        <v>406.3</v>
      </c>
      <c r="E145" s="40">
        <v>401.15000000000003</v>
      </c>
      <c r="F145" s="40">
        <v>398.1</v>
      </c>
      <c r="G145" s="40">
        <v>392.95000000000005</v>
      </c>
      <c r="H145" s="40">
        <v>409.35</v>
      </c>
      <c r="I145" s="40">
        <v>414.5</v>
      </c>
      <c r="J145" s="40">
        <v>417.55</v>
      </c>
      <c r="K145" s="31">
        <v>411.45</v>
      </c>
      <c r="L145" s="31">
        <v>403.25</v>
      </c>
      <c r="M145" s="31">
        <v>1.0082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106.15</v>
      </c>
      <c r="D146" s="40">
        <v>106.21666666666665</v>
      </c>
      <c r="E146" s="40">
        <v>103.93333333333331</v>
      </c>
      <c r="F146" s="40">
        <v>101.71666666666665</v>
      </c>
      <c r="G146" s="40">
        <v>99.433333333333309</v>
      </c>
      <c r="H146" s="40">
        <v>108.43333333333331</v>
      </c>
      <c r="I146" s="40">
        <v>110.71666666666664</v>
      </c>
      <c r="J146" s="40">
        <v>112.93333333333331</v>
      </c>
      <c r="K146" s="31">
        <v>108.5</v>
      </c>
      <c r="L146" s="31">
        <v>104</v>
      </c>
      <c r="M146" s="31">
        <v>4.5009499999999996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234.1</v>
      </c>
      <c r="D147" s="40">
        <v>236.23333333333335</v>
      </c>
      <c r="E147" s="40">
        <v>231.3666666666667</v>
      </c>
      <c r="F147" s="40">
        <v>228.63333333333335</v>
      </c>
      <c r="G147" s="40">
        <v>223.76666666666671</v>
      </c>
      <c r="H147" s="40">
        <v>238.9666666666667</v>
      </c>
      <c r="I147" s="40">
        <v>243.83333333333337</v>
      </c>
      <c r="J147" s="40">
        <v>246.56666666666669</v>
      </c>
      <c r="K147" s="31">
        <v>241.1</v>
      </c>
      <c r="L147" s="31">
        <v>233.5</v>
      </c>
      <c r="M147" s="31">
        <v>1.85527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79.400000000000006</v>
      </c>
      <c r="D148" s="40">
        <v>79.866666666666674</v>
      </c>
      <c r="E148" s="40">
        <v>78.583333333333343</v>
      </c>
      <c r="F148" s="40">
        <v>77.766666666666666</v>
      </c>
      <c r="G148" s="40">
        <v>76.483333333333334</v>
      </c>
      <c r="H148" s="40">
        <v>80.683333333333351</v>
      </c>
      <c r="I148" s="40">
        <v>81.966666666666683</v>
      </c>
      <c r="J148" s="40">
        <v>82.78333333333336</v>
      </c>
      <c r="K148" s="31">
        <v>81.150000000000006</v>
      </c>
      <c r="L148" s="31">
        <v>79.05</v>
      </c>
      <c r="M148" s="31">
        <v>14.09497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2823.15</v>
      </c>
      <c r="D149" s="40">
        <v>2836.3833333333332</v>
      </c>
      <c r="E149" s="40">
        <v>2792.7666666666664</v>
      </c>
      <c r="F149" s="40">
        <v>2762.3833333333332</v>
      </c>
      <c r="G149" s="40">
        <v>2718.7666666666664</v>
      </c>
      <c r="H149" s="40">
        <v>2866.7666666666664</v>
      </c>
      <c r="I149" s="40">
        <v>2910.3833333333332</v>
      </c>
      <c r="J149" s="40">
        <v>2940.7666666666664</v>
      </c>
      <c r="K149" s="31">
        <v>2880</v>
      </c>
      <c r="L149" s="31">
        <v>2806</v>
      </c>
      <c r="M149" s="31">
        <v>5.4522599999999999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197.75</v>
      </c>
      <c r="D150" s="40">
        <v>197.58333333333334</v>
      </c>
      <c r="E150" s="40">
        <v>195.61666666666667</v>
      </c>
      <c r="F150" s="40">
        <v>193.48333333333332</v>
      </c>
      <c r="G150" s="40">
        <v>191.51666666666665</v>
      </c>
      <c r="H150" s="40">
        <v>199.7166666666667</v>
      </c>
      <c r="I150" s="40">
        <v>201.68333333333334</v>
      </c>
      <c r="J150" s="40">
        <v>203.81666666666672</v>
      </c>
      <c r="K150" s="31">
        <v>199.55</v>
      </c>
      <c r="L150" s="31">
        <v>195.45</v>
      </c>
      <c r="M150" s="31">
        <v>0.92366999999999999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587.35</v>
      </c>
      <c r="D151" s="40">
        <v>591.11666666666667</v>
      </c>
      <c r="E151" s="40">
        <v>578.23333333333335</v>
      </c>
      <c r="F151" s="40">
        <v>569.11666666666667</v>
      </c>
      <c r="G151" s="40">
        <v>556.23333333333335</v>
      </c>
      <c r="H151" s="40">
        <v>600.23333333333335</v>
      </c>
      <c r="I151" s="40">
        <v>613.11666666666679</v>
      </c>
      <c r="J151" s="40">
        <v>622.23333333333335</v>
      </c>
      <c r="K151" s="31">
        <v>604</v>
      </c>
      <c r="L151" s="31">
        <v>582</v>
      </c>
      <c r="M151" s="31">
        <v>2.5484499999999999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1598.35</v>
      </c>
      <c r="D152" s="40">
        <v>1600.7833333333335</v>
      </c>
      <c r="E152" s="40">
        <v>1582.5666666666671</v>
      </c>
      <c r="F152" s="40">
        <v>1566.7833333333335</v>
      </c>
      <c r="G152" s="40">
        <v>1548.5666666666671</v>
      </c>
      <c r="H152" s="40">
        <v>1616.5666666666671</v>
      </c>
      <c r="I152" s="40">
        <v>1634.7833333333338</v>
      </c>
      <c r="J152" s="40">
        <v>1650.5666666666671</v>
      </c>
      <c r="K152" s="31">
        <v>1619</v>
      </c>
      <c r="L152" s="31">
        <v>1585</v>
      </c>
      <c r="M152" s="31">
        <v>0.51717000000000002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72.349999999999994</v>
      </c>
      <c r="D153" s="40">
        <v>72.63333333333334</v>
      </c>
      <c r="E153" s="40">
        <v>71.816666666666677</v>
      </c>
      <c r="F153" s="40">
        <v>71.283333333333331</v>
      </c>
      <c r="G153" s="40">
        <v>70.466666666666669</v>
      </c>
      <c r="H153" s="40">
        <v>73.166666666666686</v>
      </c>
      <c r="I153" s="40">
        <v>73.983333333333348</v>
      </c>
      <c r="J153" s="40">
        <v>74.516666666666694</v>
      </c>
      <c r="K153" s="31">
        <v>73.45</v>
      </c>
      <c r="L153" s="31">
        <v>72.099999999999994</v>
      </c>
      <c r="M153" s="31">
        <v>8.0107300000000006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125.75</v>
      </c>
      <c r="D154" s="40">
        <v>125.06666666666666</v>
      </c>
      <c r="E154" s="40">
        <v>122.23333333333332</v>
      </c>
      <c r="F154" s="40">
        <v>118.71666666666665</v>
      </c>
      <c r="G154" s="40">
        <v>115.88333333333331</v>
      </c>
      <c r="H154" s="40">
        <v>128.58333333333331</v>
      </c>
      <c r="I154" s="40">
        <v>131.41666666666669</v>
      </c>
      <c r="J154" s="40">
        <v>134.93333333333334</v>
      </c>
      <c r="K154" s="31">
        <v>127.9</v>
      </c>
      <c r="L154" s="31">
        <v>121.55</v>
      </c>
      <c r="M154" s="31">
        <v>6.6035000000000004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774.1</v>
      </c>
      <c r="D155" s="40">
        <v>768.51666666666677</v>
      </c>
      <c r="E155" s="40">
        <v>755.03333333333353</v>
      </c>
      <c r="F155" s="40">
        <v>735.96666666666681</v>
      </c>
      <c r="G155" s="40">
        <v>722.48333333333358</v>
      </c>
      <c r="H155" s="40">
        <v>787.58333333333348</v>
      </c>
      <c r="I155" s="40">
        <v>801.06666666666683</v>
      </c>
      <c r="J155" s="40">
        <v>820.13333333333344</v>
      </c>
      <c r="K155" s="31">
        <v>782</v>
      </c>
      <c r="L155" s="31">
        <v>749.45</v>
      </c>
      <c r="M155" s="31">
        <v>1.4335899999999999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1397.4</v>
      </c>
      <c r="D156" s="40">
        <v>1387.7333333333336</v>
      </c>
      <c r="E156" s="40">
        <v>1361.5166666666671</v>
      </c>
      <c r="F156" s="40">
        <v>1325.6333333333334</v>
      </c>
      <c r="G156" s="40">
        <v>1299.416666666667</v>
      </c>
      <c r="H156" s="40">
        <v>1423.6166666666672</v>
      </c>
      <c r="I156" s="40">
        <v>1449.8333333333335</v>
      </c>
      <c r="J156" s="40">
        <v>1485.7166666666674</v>
      </c>
      <c r="K156" s="31">
        <v>1413.95</v>
      </c>
      <c r="L156" s="31">
        <v>1351.85</v>
      </c>
      <c r="M156" s="31">
        <v>20.270430000000001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185.85</v>
      </c>
      <c r="D157" s="40">
        <v>186.93333333333331</v>
      </c>
      <c r="E157" s="40">
        <v>184.41666666666663</v>
      </c>
      <c r="F157" s="40">
        <v>182.98333333333332</v>
      </c>
      <c r="G157" s="40">
        <v>180.46666666666664</v>
      </c>
      <c r="H157" s="40">
        <v>188.36666666666662</v>
      </c>
      <c r="I157" s="40">
        <v>190.88333333333333</v>
      </c>
      <c r="J157" s="40">
        <v>192.31666666666661</v>
      </c>
      <c r="K157" s="31">
        <v>189.45</v>
      </c>
      <c r="L157" s="31">
        <v>185.5</v>
      </c>
      <c r="M157" s="31">
        <v>53.65287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347.55</v>
      </c>
      <c r="D158" s="40">
        <v>349.26666666666665</v>
      </c>
      <c r="E158" s="40">
        <v>338.5333333333333</v>
      </c>
      <c r="F158" s="40">
        <v>329.51666666666665</v>
      </c>
      <c r="G158" s="40">
        <v>318.7833333333333</v>
      </c>
      <c r="H158" s="40">
        <v>358.2833333333333</v>
      </c>
      <c r="I158" s="40">
        <v>369.01666666666665</v>
      </c>
      <c r="J158" s="40">
        <v>378.0333333333333</v>
      </c>
      <c r="K158" s="31">
        <v>360</v>
      </c>
      <c r="L158" s="31">
        <v>340.25</v>
      </c>
      <c r="M158" s="31">
        <v>3.4927999999999999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81.55</v>
      </c>
      <c r="D159" s="40">
        <v>81.63333333333334</v>
      </c>
      <c r="E159" s="40">
        <v>80.566666666666677</v>
      </c>
      <c r="F159" s="40">
        <v>79.583333333333343</v>
      </c>
      <c r="G159" s="40">
        <v>78.51666666666668</v>
      </c>
      <c r="H159" s="40">
        <v>82.616666666666674</v>
      </c>
      <c r="I159" s="40">
        <v>83.683333333333337</v>
      </c>
      <c r="J159" s="40">
        <v>84.666666666666671</v>
      </c>
      <c r="K159" s="31">
        <v>82.7</v>
      </c>
      <c r="L159" s="31">
        <v>80.650000000000006</v>
      </c>
      <c r="M159" s="31">
        <v>75.864620000000002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3044.65</v>
      </c>
      <c r="D160" s="40">
        <v>3033.6</v>
      </c>
      <c r="E160" s="40">
        <v>2973.2</v>
      </c>
      <c r="F160" s="40">
        <v>2901.75</v>
      </c>
      <c r="G160" s="40">
        <v>2841.35</v>
      </c>
      <c r="H160" s="40">
        <v>3105.0499999999997</v>
      </c>
      <c r="I160" s="40">
        <v>3165.4500000000003</v>
      </c>
      <c r="J160" s="40">
        <v>3236.8999999999996</v>
      </c>
      <c r="K160" s="31">
        <v>3094</v>
      </c>
      <c r="L160" s="31">
        <v>2962.15</v>
      </c>
      <c r="M160" s="31">
        <v>1.13639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473.15</v>
      </c>
      <c r="D161" s="40">
        <v>473.88333333333338</v>
      </c>
      <c r="E161" s="40">
        <v>469.76666666666677</v>
      </c>
      <c r="F161" s="40">
        <v>466.38333333333338</v>
      </c>
      <c r="G161" s="40">
        <v>462.26666666666677</v>
      </c>
      <c r="H161" s="40">
        <v>477.26666666666677</v>
      </c>
      <c r="I161" s="40">
        <v>481.38333333333344</v>
      </c>
      <c r="J161" s="40">
        <v>484.76666666666677</v>
      </c>
      <c r="K161" s="31">
        <v>478</v>
      </c>
      <c r="L161" s="31">
        <v>470.5</v>
      </c>
      <c r="M161" s="31">
        <v>2.3991799999999999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170.45</v>
      </c>
      <c r="D162" s="40">
        <v>170.88333333333335</v>
      </c>
      <c r="E162" s="40">
        <v>168.6166666666667</v>
      </c>
      <c r="F162" s="40">
        <v>166.78333333333336</v>
      </c>
      <c r="G162" s="40">
        <v>164.51666666666671</v>
      </c>
      <c r="H162" s="40">
        <v>172.7166666666667</v>
      </c>
      <c r="I162" s="40">
        <v>174.98333333333335</v>
      </c>
      <c r="J162" s="40">
        <v>176.81666666666669</v>
      </c>
      <c r="K162" s="31">
        <v>173.15</v>
      </c>
      <c r="L162" s="31">
        <v>169.05</v>
      </c>
      <c r="M162" s="31">
        <v>5.1926500000000004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190.6</v>
      </c>
      <c r="D163" s="40">
        <v>190.98333333333335</v>
      </c>
      <c r="E163" s="40">
        <v>188.16666666666669</v>
      </c>
      <c r="F163" s="40">
        <v>185.73333333333335</v>
      </c>
      <c r="G163" s="40">
        <v>182.91666666666669</v>
      </c>
      <c r="H163" s="40">
        <v>193.41666666666669</v>
      </c>
      <c r="I163" s="40">
        <v>196.23333333333335</v>
      </c>
      <c r="J163" s="40">
        <v>198.66666666666669</v>
      </c>
      <c r="K163" s="31">
        <v>193.8</v>
      </c>
      <c r="L163" s="31">
        <v>188.55</v>
      </c>
      <c r="M163" s="31">
        <v>27.17783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275.55</v>
      </c>
      <c r="D164" s="40">
        <v>278.2166666666667</v>
      </c>
      <c r="E164" s="40">
        <v>271.63333333333338</v>
      </c>
      <c r="F164" s="40">
        <v>267.7166666666667</v>
      </c>
      <c r="G164" s="40">
        <v>261.13333333333338</v>
      </c>
      <c r="H164" s="40">
        <v>282.13333333333338</v>
      </c>
      <c r="I164" s="40">
        <v>288.71666666666664</v>
      </c>
      <c r="J164" s="40">
        <v>292.63333333333338</v>
      </c>
      <c r="K164" s="31">
        <v>284.8</v>
      </c>
      <c r="L164" s="31">
        <v>274.3</v>
      </c>
      <c r="M164" s="31">
        <v>37.133299999999998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7.1</v>
      </c>
      <c r="D165" s="40">
        <v>7.1166666666666671</v>
      </c>
      <c r="E165" s="40">
        <v>6.9833333333333343</v>
      </c>
      <c r="F165" s="40">
        <v>6.8666666666666671</v>
      </c>
      <c r="G165" s="40">
        <v>6.7333333333333343</v>
      </c>
      <c r="H165" s="40">
        <v>7.2333333333333343</v>
      </c>
      <c r="I165" s="40">
        <v>7.3666666666666671</v>
      </c>
      <c r="J165" s="40">
        <v>7.4833333333333343</v>
      </c>
      <c r="K165" s="31">
        <v>7.25</v>
      </c>
      <c r="L165" s="31">
        <v>7</v>
      </c>
      <c r="M165" s="31">
        <v>41.28237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45.75</v>
      </c>
      <c r="D166" s="40">
        <v>45.816666666666663</v>
      </c>
      <c r="E166" s="40">
        <v>44.933333333333323</v>
      </c>
      <c r="F166" s="40">
        <v>44.11666666666666</v>
      </c>
      <c r="G166" s="40">
        <v>43.23333333333332</v>
      </c>
      <c r="H166" s="40">
        <v>46.633333333333326</v>
      </c>
      <c r="I166" s="40">
        <v>47.516666666666666</v>
      </c>
      <c r="J166" s="40">
        <v>48.333333333333329</v>
      </c>
      <c r="K166" s="31">
        <v>46.7</v>
      </c>
      <c r="L166" s="31">
        <v>45</v>
      </c>
      <c r="M166" s="31">
        <v>8.2896400000000003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144.19999999999999</v>
      </c>
      <c r="D167" s="40">
        <v>145.26666666666665</v>
      </c>
      <c r="E167" s="40">
        <v>142.93333333333331</v>
      </c>
      <c r="F167" s="40">
        <v>141.66666666666666</v>
      </c>
      <c r="G167" s="40">
        <v>139.33333333333331</v>
      </c>
      <c r="H167" s="40">
        <v>146.5333333333333</v>
      </c>
      <c r="I167" s="40">
        <v>148.86666666666667</v>
      </c>
      <c r="J167" s="40">
        <v>150.1333333333333</v>
      </c>
      <c r="K167" s="31">
        <v>147.6</v>
      </c>
      <c r="L167" s="31">
        <v>144</v>
      </c>
      <c r="M167" s="31">
        <v>62.018329999999999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321.75</v>
      </c>
      <c r="D168" s="40">
        <v>323.13333333333333</v>
      </c>
      <c r="E168" s="40">
        <v>319.11666666666667</v>
      </c>
      <c r="F168" s="40">
        <v>316.48333333333335</v>
      </c>
      <c r="G168" s="40">
        <v>312.4666666666667</v>
      </c>
      <c r="H168" s="40">
        <v>325.76666666666665</v>
      </c>
      <c r="I168" s="40">
        <v>329.7833333333333</v>
      </c>
      <c r="J168" s="40">
        <v>332.41666666666663</v>
      </c>
      <c r="K168" s="31">
        <v>327.14999999999998</v>
      </c>
      <c r="L168" s="31">
        <v>320.5</v>
      </c>
      <c r="M168" s="31">
        <v>0.58077000000000001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4530.55</v>
      </c>
      <c r="D169" s="40">
        <v>4506.5</v>
      </c>
      <c r="E169" s="40">
        <v>4410.95</v>
      </c>
      <c r="F169" s="40">
        <v>4291.3499999999995</v>
      </c>
      <c r="G169" s="40">
        <v>4195.7999999999993</v>
      </c>
      <c r="H169" s="40">
        <v>4626.1000000000004</v>
      </c>
      <c r="I169" s="40">
        <v>4721.6499999999996</v>
      </c>
      <c r="J169" s="40">
        <v>4841.2500000000009</v>
      </c>
      <c r="K169" s="31">
        <v>4602.05</v>
      </c>
      <c r="L169" s="31">
        <v>4386.8999999999996</v>
      </c>
      <c r="M169" s="31">
        <v>0.82835999999999999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30.6</v>
      </c>
      <c r="D170" s="40">
        <v>30.7</v>
      </c>
      <c r="E170" s="40">
        <v>30.25</v>
      </c>
      <c r="F170" s="40">
        <v>29.900000000000002</v>
      </c>
      <c r="G170" s="40">
        <v>29.450000000000003</v>
      </c>
      <c r="H170" s="40">
        <v>31.049999999999997</v>
      </c>
      <c r="I170" s="40">
        <v>31.499999999999993</v>
      </c>
      <c r="J170" s="40">
        <v>31.849999999999994</v>
      </c>
      <c r="K170" s="31">
        <v>31.15</v>
      </c>
      <c r="L170" s="31">
        <v>30.35</v>
      </c>
      <c r="M170" s="31">
        <v>69.020920000000004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3147.4</v>
      </c>
      <c r="D171" s="40">
        <v>3155.0666666666671</v>
      </c>
      <c r="E171" s="40">
        <v>3109.6333333333341</v>
      </c>
      <c r="F171" s="40">
        <v>3071.8666666666672</v>
      </c>
      <c r="G171" s="40">
        <v>3026.4333333333343</v>
      </c>
      <c r="H171" s="40">
        <v>3192.8333333333339</v>
      </c>
      <c r="I171" s="40">
        <v>3238.2666666666673</v>
      </c>
      <c r="J171" s="40">
        <v>3276.0333333333338</v>
      </c>
      <c r="K171" s="31">
        <v>3200.5</v>
      </c>
      <c r="L171" s="31">
        <v>3117.3</v>
      </c>
      <c r="M171" s="31">
        <v>0.21898000000000001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196.3</v>
      </c>
      <c r="D172" s="40">
        <v>196.93333333333337</v>
      </c>
      <c r="E172" s="40">
        <v>193.46666666666673</v>
      </c>
      <c r="F172" s="40">
        <v>190.63333333333335</v>
      </c>
      <c r="G172" s="40">
        <v>187.16666666666671</v>
      </c>
      <c r="H172" s="40">
        <v>199.76666666666674</v>
      </c>
      <c r="I172" s="40">
        <v>203.23333333333338</v>
      </c>
      <c r="J172" s="40">
        <v>206.06666666666675</v>
      </c>
      <c r="K172" s="31">
        <v>200.4</v>
      </c>
      <c r="L172" s="31">
        <v>194.1</v>
      </c>
      <c r="M172" s="31">
        <v>2.50875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3315.25</v>
      </c>
      <c r="D173" s="40">
        <v>3286.0833333333335</v>
      </c>
      <c r="E173" s="40">
        <v>3243.666666666667</v>
      </c>
      <c r="F173" s="40">
        <v>3172.0833333333335</v>
      </c>
      <c r="G173" s="40">
        <v>3129.666666666667</v>
      </c>
      <c r="H173" s="40">
        <v>3357.666666666667</v>
      </c>
      <c r="I173" s="40">
        <v>3400.0833333333339</v>
      </c>
      <c r="J173" s="40">
        <v>3471.666666666667</v>
      </c>
      <c r="K173" s="31">
        <v>3328.5</v>
      </c>
      <c r="L173" s="31">
        <v>3214.5</v>
      </c>
      <c r="M173" s="31">
        <v>0.1903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147.1</v>
      </c>
      <c r="D174" s="40">
        <v>147.66666666666666</v>
      </c>
      <c r="E174" s="40">
        <v>145.93333333333331</v>
      </c>
      <c r="F174" s="40">
        <v>144.76666666666665</v>
      </c>
      <c r="G174" s="40">
        <v>143.0333333333333</v>
      </c>
      <c r="H174" s="40">
        <v>148.83333333333331</v>
      </c>
      <c r="I174" s="40">
        <v>150.56666666666666</v>
      </c>
      <c r="J174" s="40">
        <v>151.73333333333332</v>
      </c>
      <c r="K174" s="31">
        <v>149.4</v>
      </c>
      <c r="L174" s="31">
        <v>146.5</v>
      </c>
      <c r="M174" s="31">
        <v>5.6140800000000004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5936.25</v>
      </c>
      <c r="D175" s="40">
        <v>5905.6166666666659</v>
      </c>
      <c r="E175" s="40">
        <v>5842.7333333333318</v>
      </c>
      <c r="F175" s="40">
        <v>5749.2166666666662</v>
      </c>
      <c r="G175" s="40">
        <v>5686.3333333333321</v>
      </c>
      <c r="H175" s="40">
        <v>5999.1333333333314</v>
      </c>
      <c r="I175" s="40">
        <v>6062.0166666666646</v>
      </c>
      <c r="J175" s="40">
        <v>6155.533333333331</v>
      </c>
      <c r="K175" s="31">
        <v>5968.5</v>
      </c>
      <c r="L175" s="31">
        <v>5812.1</v>
      </c>
      <c r="M175" s="31">
        <v>0.13625000000000001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3986.7</v>
      </c>
      <c r="D176" s="40">
        <v>3980.9</v>
      </c>
      <c r="E176" s="40">
        <v>3941.8</v>
      </c>
      <c r="F176" s="40">
        <v>3896.9</v>
      </c>
      <c r="G176" s="40">
        <v>3857.8</v>
      </c>
      <c r="H176" s="40">
        <v>4025.8</v>
      </c>
      <c r="I176" s="40">
        <v>4064.8999999999996</v>
      </c>
      <c r="J176" s="40">
        <v>4109.8</v>
      </c>
      <c r="K176" s="31">
        <v>4020</v>
      </c>
      <c r="L176" s="31">
        <v>3936</v>
      </c>
      <c r="M176" s="31">
        <v>1.4535899999999999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1492.5</v>
      </c>
      <c r="D177" s="40">
        <v>1495.1666666666667</v>
      </c>
      <c r="E177" s="40">
        <v>1482.3333333333335</v>
      </c>
      <c r="F177" s="40">
        <v>1472.1666666666667</v>
      </c>
      <c r="G177" s="40">
        <v>1459.3333333333335</v>
      </c>
      <c r="H177" s="40">
        <v>1505.3333333333335</v>
      </c>
      <c r="I177" s="40">
        <v>1518.166666666667</v>
      </c>
      <c r="J177" s="40">
        <v>1528.3333333333335</v>
      </c>
      <c r="K177" s="31">
        <v>1508</v>
      </c>
      <c r="L177" s="31">
        <v>1485</v>
      </c>
      <c r="M177" s="31">
        <v>0.35802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530.5</v>
      </c>
      <c r="D178" s="40">
        <v>532.65</v>
      </c>
      <c r="E178" s="40">
        <v>525.84999999999991</v>
      </c>
      <c r="F178" s="40">
        <v>521.19999999999993</v>
      </c>
      <c r="G178" s="40">
        <v>514.39999999999986</v>
      </c>
      <c r="H178" s="40">
        <v>537.29999999999995</v>
      </c>
      <c r="I178" s="40">
        <v>544.09999999999991</v>
      </c>
      <c r="J178" s="40">
        <v>548.75</v>
      </c>
      <c r="K178" s="31">
        <v>539.45000000000005</v>
      </c>
      <c r="L178" s="31">
        <v>528</v>
      </c>
      <c r="M178" s="31">
        <v>5.3228999999999997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982.25</v>
      </c>
      <c r="D179" s="40">
        <v>982.75</v>
      </c>
      <c r="E179" s="40">
        <v>977.5</v>
      </c>
      <c r="F179" s="40">
        <v>972.75</v>
      </c>
      <c r="G179" s="40">
        <v>967.5</v>
      </c>
      <c r="H179" s="40">
        <v>987.5</v>
      </c>
      <c r="I179" s="40">
        <v>992.75</v>
      </c>
      <c r="J179" s="40">
        <v>997.5</v>
      </c>
      <c r="K179" s="31">
        <v>988</v>
      </c>
      <c r="L179" s="31">
        <v>978</v>
      </c>
      <c r="M179" s="31">
        <v>0.20336000000000001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664.05</v>
      </c>
      <c r="D180" s="40">
        <v>669.68333333333328</v>
      </c>
      <c r="E180" s="40">
        <v>653.36666666666656</v>
      </c>
      <c r="F180" s="40">
        <v>642.68333333333328</v>
      </c>
      <c r="G180" s="40">
        <v>626.36666666666656</v>
      </c>
      <c r="H180" s="40">
        <v>680.36666666666656</v>
      </c>
      <c r="I180" s="40">
        <v>696.68333333333339</v>
      </c>
      <c r="J180" s="40">
        <v>707.36666666666656</v>
      </c>
      <c r="K180" s="31">
        <v>686</v>
      </c>
      <c r="L180" s="31">
        <v>659</v>
      </c>
      <c r="M180" s="31">
        <v>4.8677900000000003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1112.6500000000001</v>
      </c>
      <c r="D181" s="40">
        <v>1118.2333333333333</v>
      </c>
      <c r="E181" s="40">
        <v>1104.4666666666667</v>
      </c>
      <c r="F181" s="40">
        <v>1096.2833333333333</v>
      </c>
      <c r="G181" s="40">
        <v>1082.5166666666667</v>
      </c>
      <c r="H181" s="40">
        <v>1126.4166666666667</v>
      </c>
      <c r="I181" s="40">
        <v>1140.1833333333336</v>
      </c>
      <c r="J181" s="40">
        <v>1148.3666666666668</v>
      </c>
      <c r="K181" s="31">
        <v>1132</v>
      </c>
      <c r="L181" s="31">
        <v>1110.05</v>
      </c>
      <c r="M181" s="31">
        <v>9.4509500000000006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565.45000000000005</v>
      </c>
      <c r="D182" s="40">
        <v>567.81666666666672</v>
      </c>
      <c r="E182" s="40">
        <v>558.63333333333344</v>
      </c>
      <c r="F182" s="40">
        <v>551.81666666666672</v>
      </c>
      <c r="G182" s="40">
        <v>542.63333333333344</v>
      </c>
      <c r="H182" s="40">
        <v>574.63333333333344</v>
      </c>
      <c r="I182" s="40">
        <v>583.81666666666661</v>
      </c>
      <c r="J182" s="40">
        <v>590.63333333333344</v>
      </c>
      <c r="K182" s="31">
        <v>577</v>
      </c>
      <c r="L182" s="31">
        <v>561</v>
      </c>
      <c r="M182" s="31">
        <v>2.6117900000000001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1577.3</v>
      </c>
      <c r="D183" s="40">
        <v>1584.5333333333335</v>
      </c>
      <c r="E183" s="40">
        <v>1556.116666666667</v>
      </c>
      <c r="F183" s="40">
        <v>1534.9333333333334</v>
      </c>
      <c r="G183" s="40">
        <v>1506.5166666666669</v>
      </c>
      <c r="H183" s="40">
        <v>1605.7166666666672</v>
      </c>
      <c r="I183" s="40">
        <v>1634.1333333333337</v>
      </c>
      <c r="J183" s="40">
        <v>1655.3166666666673</v>
      </c>
      <c r="K183" s="31">
        <v>1612.95</v>
      </c>
      <c r="L183" s="31">
        <v>1563.35</v>
      </c>
      <c r="M183" s="31">
        <v>4.56386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327.5</v>
      </c>
      <c r="D184" s="40">
        <v>328.90000000000003</v>
      </c>
      <c r="E184" s="40">
        <v>323.70000000000005</v>
      </c>
      <c r="F184" s="40">
        <v>319.90000000000003</v>
      </c>
      <c r="G184" s="40">
        <v>314.70000000000005</v>
      </c>
      <c r="H184" s="40">
        <v>332.70000000000005</v>
      </c>
      <c r="I184" s="40">
        <v>337.9</v>
      </c>
      <c r="J184" s="40">
        <v>341.70000000000005</v>
      </c>
      <c r="K184" s="31">
        <v>334.1</v>
      </c>
      <c r="L184" s="31">
        <v>325.10000000000002</v>
      </c>
      <c r="M184" s="31">
        <v>17.46264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636.70000000000005</v>
      </c>
      <c r="D185" s="40">
        <v>638.69999999999993</v>
      </c>
      <c r="E185" s="40">
        <v>628.99999999999989</v>
      </c>
      <c r="F185" s="40">
        <v>621.29999999999995</v>
      </c>
      <c r="G185" s="40">
        <v>611.59999999999991</v>
      </c>
      <c r="H185" s="40">
        <v>646.39999999999986</v>
      </c>
      <c r="I185" s="40">
        <v>656.09999999999991</v>
      </c>
      <c r="J185" s="40">
        <v>663.79999999999984</v>
      </c>
      <c r="K185" s="31">
        <v>648.4</v>
      </c>
      <c r="L185" s="31">
        <v>631</v>
      </c>
      <c r="M185" s="31">
        <v>2.3980600000000001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1554.45</v>
      </c>
      <c r="D186" s="40">
        <v>1542.3666666666668</v>
      </c>
      <c r="E186" s="40">
        <v>1526.8333333333335</v>
      </c>
      <c r="F186" s="40">
        <v>1499.2166666666667</v>
      </c>
      <c r="G186" s="40">
        <v>1483.6833333333334</v>
      </c>
      <c r="H186" s="40">
        <v>1569.9833333333336</v>
      </c>
      <c r="I186" s="40">
        <v>1585.5166666666669</v>
      </c>
      <c r="J186" s="40">
        <v>1613.1333333333337</v>
      </c>
      <c r="K186" s="31">
        <v>1557.9</v>
      </c>
      <c r="L186" s="31">
        <v>1514.75</v>
      </c>
      <c r="M186" s="31">
        <v>11.582229999999999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358.5</v>
      </c>
      <c r="D187" s="40">
        <v>359.8</v>
      </c>
      <c r="E187" s="40">
        <v>354.70000000000005</v>
      </c>
      <c r="F187" s="40">
        <v>350.90000000000003</v>
      </c>
      <c r="G187" s="40">
        <v>345.80000000000007</v>
      </c>
      <c r="H187" s="40">
        <v>363.6</v>
      </c>
      <c r="I187" s="40">
        <v>368.70000000000005</v>
      </c>
      <c r="J187" s="40">
        <v>372.5</v>
      </c>
      <c r="K187" s="31">
        <v>364.9</v>
      </c>
      <c r="L187" s="31">
        <v>356</v>
      </c>
      <c r="M187" s="31">
        <v>4.1057300000000003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135.69999999999999</v>
      </c>
      <c r="D188" s="40">
        <v>137.33333333333331</v>
      </c>
      <c r="E188" s="40">
        <v>133.56666666666663</v>
      </c>
      <c r="F188" s="40">
        <v>131.43333333333331</v>
      </c>
      <c r="G188" s="40">
        <v>127.66666666666663</v>
      </c>
      <c r="H188" s="40">
        <v>139.46666666666664</v>
      </c>
      <c r="I188" s="40">
        <v>143.23333333333329</v>
      </c>
      <c r="J188" s="40">
        <v>145.36666666666665</v>
      </c>
      <c r="K188" s="31">
        <v>141.1</v>
      </c>
      <c r="L188" s="31">
        <v>135.19999999999999</v>
      </c>
      <c r="M188" s="31">
        <v>14.95232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1400.85</v>
      </c>
      <c r="D189" s="40">
        <v>1397.2833333333335</v>
      </c>
      <c r="E189" s="40">
        <v>1385.5666666666671</v>
      </c>
      <c r="F189" s="40">
        <v>1370.2833333333335</v>
      </c>
      <c r="G189" s="40">
        <v>1358.5666666666671</v>
      </c>
      <c r="H189" s="40">
        <v>1412.5666666666671</v>
      </c>
      <c r="I189" s="40">
        <v>1424.2833333333338</v>
      </c>
      <c r="J189" s="40">
        <v>1439.5666666666671</v>
      </c>
      <c r="K189" s="31">
        <v>1409</v>
      </c>
      <c r="L189" s="31">
        <v>1382</v>
      </c>
      <c r="M189" s="31">
        <v>1.00105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450.7</v>
      </c>
      <c r="D190" s="40">
        <v>453.66666666666669</v>
      </c>
      <c r="E190" s="40">
        <v>445.58333333333337</v>
      </c>
      <c r="F190" s="40">
        <v>440.4666666666667</v>
      </c>
      <c r="G190" s="40">
        <v>432.38333333333338</v>
      </c>
      <c r="H190" s="40">
        <v>458.78333333333336</v>
      </c>
      <c r="I190" s="40">
        <v>466.86666666666673</v>
      </c>
      <c r="J190" s="40">
        <v>471.98333333333335</v>
      </c>
      <c r="K190" s="31">
        <v>461.75</v>
      </c>
      <c r="L190" s="31">
        <v>448.55</v>
      </c>
      <c r="M190" s="31">
        <v>1.36252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173.85</v>
      </c>
      <c r="D191" s="40">
        <v>174.85</v>
      </c>
      <c r="E191" s="40">
        <v>171.7</v>
      </c>
      <c r="F191" s="40">
        <v>169.54999999999998</v>
      </c>
      <c r="G191" s="40">
        <v>166.39999999999998</v>
      </c>
      <c r="H191" s="40">
        <v>177</v>
      </c>
      <c r="I191" s="40">
        <v>180.15000000000003</v>
      </c>
      <c r="J191" s="40">
        <v>182.3</v>
      </c>
      <c r="K191" s="31">
        <v>178</v>
      </c>
      <c r="L191" s="31">
        <v>172.7</v>
      </c>
      <c r="M191" s="31">
        <v>2.5298799999999999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1658.25</v>
      </c>
      <c r="D192" s="40">
        <v>1675.75</v>
      </c>
      <c r="E192" s="40">
        <v>1621.5</v>
      </c>
      <c r="F192" s="40">
        <v>1584.75</v>
      </c>
      <c r="G192" s="40">
        <v>1530.5</v>
      </c>
      <c r="H192" s="40">
        <v>1712.5</v>
      </c>
      <c r="I192" s="40">
        <v>1766.75</v>
      </c>
      <c r="J192" s="40">
        <v>1803.5</v>
      </c>
      <c r="K192" s="31">
        <v>1730</v>
      </c>
      <c r="L192" s="31">
        <v>1639</v>
      </c>
      <c r="M192" s="31">
        <v>0.88456000000000001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695.85</v>
      </c>
      <c r="D193" s="40">
        <v>691.23333333333323</v>
      </c>
      <c r="E193" s="40">
        <v>681.61666666666645</v>
      </c>
      <c r="F193" s="40">
        <v>667.38333333333321</v>
      </c>
      <c r="G193" s="40">
        <v>657.76666666666642</v>
      </c>
      <c r="H193" s="40">
        <v>705.46666666666647</v>
      </c>
      <c r="I193" s="40">
        <v>715.08333333333326</v>
      </c>
      <c r="J193" s="40">
        <v>729.31666666666649</v>
      </c>
      <c r="K193" s="31">
        <v>700.85</v>
      </c>
      <c r="L193" s="31">
        <v>677</v>
      </c>
      <c r="M193" s="31">
        <v>20.548269999999999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338.45</v>
      </c>
      <c r="D194" s="40">
        <v>339.63333333333333</v>
      </c>
      <c r="E194" s="40">
        <v>334.31666666666666</v>
      </c>
      <c r="F194" s="40">
        <v>330.18333333333334</v>
      </c>
      <c r="G194" s="40">
        <v>324.86666666666667</v>
      </c>
      <c r="H194" s="40">
        <v>343.76666666666665</v>
      </c>
      <c r="I194" s="40">
        <v>349.08333333333326</v>
      </c>
      <c r="J194" s="40">
        <v>353.21666666666664</v>
      </c>
      <c r="K194" s="31">
        <v>344.95</v>
      </c>
      <c r="L194" s="31">
        <v>335.5</v>
      </c>
      <c r="M194" s="31">
        <v>3.2803200000000001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100.7</v>
      </c>
      <c r="D195" s="40">
        <v>100.73333333333333</v>
      </c>
      <c r="E195" s="40">
        <v>99.666666666666671</v>
      </c>
      <c r="F195" s="40">
        <v>98.63333333333334</v>
      </c>
      <c r="G195" s="40">
        <v>97.566666666666677</v>
      </c>
      <c r="H195" s="40">
        <v>101.76666666666667</v>
      </c>
      <c r="I195" s="40">
        <v>102.83333333333333</v>
      </c>
      <c r="J195" s="40">
        <v>103.86666666666666</v>
      </c>
      <c r="K195" s="31">
        <v>101.8</v>
      </c>
      <c r="L195" s="31">
        <v>99.7</v>
      </c>
      <c r="M195" s="31">
        <v>11.915380000000001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104.45</v>
      </c>
      <c r="D196" s="40">
        <v>104.39999999999999</v>
      </c>
      <c r="E196" s="40">
        <v>103.24999999999999</v>
      </c>
      <c r="F196" s="40">
        <v>102.05</v>
      </c>
      <c r="G196" s="40">
        <v>100.89999999999999</v>
      </c>
      <c r="H196" s="40">
        <v>105.59999999999998</v>
      </c>
      <c r="I196" s="40">
        <v>106.74999999999999</v>
      </c>
      <c r="J196" s="40">
        <v>107.94999999999997</v>
      </c>
      <c r="K196" s="31">
        <v>105.55</v>
      </c>
      <c r="L196" s="31">
        <v>103.2</v>
      </c>
      <c r="M196" s="31">
        <v>7.32125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348.45</v>
      </c>
      <c r="D197" s="40">
        <v>349.63333333333338</v>
      </c>
      <c r="E197" s="40">
        <v>345.06666666666678</v>
      </c>
      <c r="F197" s="40">
        <v>341.68333333333339</v>
      </c>
      <c r="G197" s="40">
        <v>337.11666666666679</v>
      </c>
      <c r="H197" s="40">
        <v>353.01666666666677</v>
      </c>
      <c r="I197" s="40">
        <v>357.58333333333337</v>
      </c>
      <c r="J197" s="40">
        <v>360.96666666666675</v>
      </c>
      <c r="K197" s="31">
        <v>354.2</v>
      </c>
      <c r="L197" s="31">
        <v>346.25</v>
      </c>
      <c r="M197" s="31">
        <v>2.5707800000000001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608.6</v>
      </c>
      <c r="D198" s="40">
        <v>610.29999999999995</v>
      </c>
      <c r="E198" s="40">
        <v>602.84999999999991</v>
      </c>
      <c r="F198" s="40">
        <v>597.09999999999991</v>
      </c>
      <c r="G198" s="40">
        <v>589.64999999999986</v>
      </c>
      <c r="H198" s="40">
        <v>616.04999999999995</v>
      </c>
      <c r="I198" s="40">
        <v>623.5</v>
      </c>
      <c r="J198" s="40">
        <v>629.25</v>
      </c>
      <c r="K198" s="31">
        <v>617.75</v>
      </c>
      <c r="L198" s="31">
        <v>604.54999999999995</v>
      </c>
      <c r="M198" s="31">
        <v>0.30728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2253.1999999999998</v>
      </c>
      <c r="D199" s="40">
        <v>2264.9666666666667</v>
      </c>
      <c r="E199" s="40">
        <v>2231.9333333333334</v>
      </c>
      <c r="F199" s="40">
        <v>2210.6666666666665</v>
      </c>
      <c r="G199" s="40">
        <v>2177.6333333333332</v>
      </c>
      <c r="H199" s="40">
        <v>2286.2333333333336</v>
      </c>
      <c r="I199" s="40">
        <v>2319.2666666666673</v>
      </c>
      <c r="J199" s="40">
        <v>2340.5333333333338</v>
      </c>
      <c r="K199" s="31">
        <v>2298</v>
      </c>
      <c r="L199" s="31">
        <v>2243.6999999999998</v>
      </c>
      <c r="M199" s="31">
        <v>0.50358999999999998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1182.2</v>
      </c>
      <c r="D200" s="40">
        <v>1192.4166666666667</v>
      </c>
      <c r="E200" s="40">
        <v>1169.8833333333334</v>
      </c>
      <c r="F200" s="40">
        <v>1157.5666666666666</v>
      </c>
      <c r="G200" s="40">
        <v>1135.0333333333333</v>
      </c>
      <c r="H200" s="40">
        <v>1204.7333333333336</v>
      </c>
      <c r="I200" s="40">
        <v>1227.2666666666669</v>
      </c>
      <c r="J200" s="40">
        <v>1239.5833333333337</v>
      </c>
      <c r="K200" s="31">
        <v>1214.95</v>
      </c>
      <c r="L200" s="31">
        <v>1180.0999999999999</v>
      </c>
      <c r="M200" s="31">
        <v>37.215850000000003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3125.4</v>
      </c>
      <c r="D201" s="40">
        <v>3145.1666666666665</v>
      </c>
      <c r="E201" s="40">
        <v>3080.333333333333</v>
      </c>
      <c r="F201" s="40">
        <v>3035.2666666666664</v>
      </c>
      <c r="G201" s="40">
        <v>2970.4333333333329</v>
      </c>
      <c r="H201" s="40">
        <v>3190.2333333333331</v>
      </c>
      <c r="I201" s="40">
        <v>3255.0666666666662</v>
      </c>
      <c r="J201" s="40">
        <v>3300.1333333333332</v>
      </c>
      <c r="K201" s="31">
        <v>3210</v>
      </c>
      <c r="L201" s="31">
        <v>3100.1</v>
      </c>
      <c r="M201" s="31">
        <v>2.6652900000000002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1569.25</v>
      </c>
      <c r="D202" s="40">
        <v>1568.8166666666666</v>
      </c>
      <c r="E202" s="40">
        <v>1555.6333333333332</v>
      </c>
      <c r="F202" s="40">
        <v>1542.0166666666667</v>
      </c>
      <c r="G202" s="40">
        <v>1528.8333333333333</v>
      </c>
      <c r="H202" s="40">
        <v>1582.4333333333332</v>
      </c>
      <c r="I202" s="40">
        <v>1595.6166666666666</v>
      </c>
      <c r="J202" s="40">
        <v>1609.2333333333331</v>
      </c>
      <c r="K202" s="31">
        <v>1582</v>
      </c>
      <c r="L202" s="31">
        <v>1555.2</v>
      </c>
      <c r="M202" s="31">
        <v>36.22748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734.25</v>
      </c>
      <c r="D203" s="40">
        <v>736.08333333333337</v>
      </c>
      <c r="E203" s="40">
        <v>728.76666666666677</v>
      </c>
      <c r="F203" s="40">
        <v>723.28333333333342</v>
      </c>
      <c r="G203" s="40">
        <v>715.96666666666681</v>
      </c>
      <c r="H203" s="40">
        <v>741.56666666666672</v>
      </c>
      <c r="I203" s="40">
        <v>748.88333333333333</v>
      </c>
      <c r="J203" s="40">
        <v>754.36666666666667</v>
      </c>
      <c r="K203" s="31">
        <v>743.4</v>
      </c>
      <c r="L203" s="31">
        <v>730.6</v>
      </c>
      <c r="M203" s="31">
        <v>28.917310000000001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73.599999999999994</v>
      </c>
      <c r="D204" s="40">
        <v>72.933333333333337</v>
      </c>
      <c r="E204" s="40">
        <v>71.366666666666674</v>
      </c>
      <c r="F204" s="40">
        <v>69.13333333333334</v>
      </c>
      <c r="G204" s="40">
        <v>67.566666666666677</v>
      </c>
      <c r="H204" s="40">
        <v>75.166666666666671</v>
      </c>
      <c r="I204" s="40">
        <v>76.733333333333334</v>
      </c>
      <c r="J204" s="40">
        <v>78.966666666666669</v>
      </c>
      <c r="K204" s="31">
        <v>74.5</v>
      </c>
      <c r="L204" s="31">
        <v>70.7</v>
      </c>
      <c r="M204" s="31">
        <v>46.883940000000003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1474.4</v>
      </c>
      <c r="D205" s="40">
        <v>1480.95</v>
      </c>
      <c r="E205" s="40">
        <v>1459.45</v>
      </c>
      <c r="F205" s="40">
        <v>1444.5</v>
      </c>
      <c r="G205" s="40">
        <v>1423</v>
      </c>
      <c r="H205" s="40">
        <v>1495.9</v>
      </c>
      <c r="I205" s="40">
        <v>1517.4</v>
      </c>
      <c r="J205" s="40">
        <v>1532.3500000000001</v>
      </c>
      <c r="K205" s="31">
        <v>1502.45</v>
      </c>
      <c r="L205" s="31">
        <v>1466</v>
      </c>
      <c r="M205" s="31">
        <v>5.7260400000000002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1192.0999999999999</v>
      </c>
      <c r="D206" s="40">
        <v>1180.7</v>
      </c>
      <c r="E206" s="40">
        <v>1146.4000000000001</v>
      </c>
      <c r="F206" s="40">
        <v>1100.7</v>
      </c>
      <c r="G206" s="40">
        <v>1066.4000000000001</v>
      </c>
      <c r="H206" s="40">
        <v>1226.4000000000001</v>
      </c>
      <c r="I206" s="40">
        <v>1260.6999999999998</v>
      </c>
      <c r="J206" s="40">
        <v>1306.4000000000001</v>
      </c>
      <c r="K206" s="31">
        <v>1215</v>
      </c>
      <c r="L206" s="31">
        <v>1135</v>
      </c>
      <c r="M206" s="31">
        <v>4.8176500000000004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1444.8</v>
      </c>
      <c r="D207" s="40">
        <v>1446.0333333333335</v>
      </c>
      <c r="E207" s="40">
        <v>1429.416666666667</v>
      </c>
      <c r="F207" s="40">
        <v>1414.0333333333335</v>
      </c>
      <c r="G207" s="40">
        <v>1397.416666666667</v>
      </c>
      <c r="H207" s="40">
        <v>1461.416666666667</v>
      </c>
      <c r="I207" s="40">
        <v>1478.0333333333333</v>
      </c>
      <c r="J207" s="40">
        <v>1493.416666666667</v>
      </c>
      <c r="K207" s="31">
        <v>1462.65</v>
      </c>
      <c r="L207" s="31">
        <v>1430.65</v>
      </c>
      <c r="M207" s="31">
        <v>17.874179999999999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263.25</v>
      </c>
      <c r="D208" s="40">
        <v>265.08333333333331</v>
      </c>
      <c r="E208" s="40">
        <v>260.16666666666663</v>
      </c>
      <c r="F208" s="40">
        <v>257.08333333333331</v>
      </c>
      <c r="G208" s="40">
        <v>252.16666666666663</v>
      </c>
      <c r="H208" s="40">
        <v>268.16666666666663</v>
      </c>
      <c r="I208" s="40">
        <v>273.08333333333326</v>
      </c>
      <c r="J208" s="40">
        <v>276.16666666666663</v>
      </c>
      <c r="K208" s="31">
        <v>270</v>
      </c>
      <c r="L208" s="31">
        <v>262</v>
      </c>
      <c r="M208" s="31">
        <v>2.0489700000000002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132.44999999999999</v>
      </c>
      <c r="D209" s="40">
        <v>133.63333333333333</v>
      </c>
      <c r="E209" s="40">
        <v>130.81666666666666</v>
      </c>
      <c r="F209" s="40">
        <v>129.18333333333334</v>
      </c>
      <c r="G209" s="40">
        <v>126.36666666666667</v>
      </c>
      <c r="H209" s="40">
        <v>135.26666666666665</v>
      </c>
      <c r="I209" s="40">
        <v>138.08333333333331</v>
      </c>
      <c r="J209" s="40">
        <v>139.71666666666664</v>
      </c>
      <c r="K209" s="31">
        <v>136.44999999999999</v>
      </c>
      <c r="L209" s="31">
        <v>132</v>
      </c>
      <c r="M209" s="31">
        <v>5.5824199999999999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2797.75</v>
      </c>
      <c r="D210" s="40">
        <v>2804.5833333333335</v>
      </c>
      <c r="E210" s="40">
        <v>2784.166666666667</v>
      </c>
      <c r="F210" s="40">
        <v>2770.5833333333335</v>
      </c>
      <c r="G210" s="40">
        <v>2750.166666666667</v>
      </c>
      <c r="H210" s="40">
        <v>2818.166666666667</v>
      </c>
      <c r="I210" s="40">
        <v>2838.5833333333339</v>
      </c>
      <c r="J210" s="40">
        <v>2852.166666666667</v>
      </c>
      <c r="K210" s="31">
        <v>2825</v>
      </c>
      <c r="L210" s="31">
        <v>2791</v>
      </c>
      <c r="M210" s="31">
        <v>3.11022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45.6</v>
      </c>
      <c r="D211" s="40">
        <v>45.9</v>
      </c>
      <c r="E211" s="40">
        <v>45.05</v>
      </c>
      <c r="F211" s="40">
        <v>44.5</v>
      </c>
      <c r="G211" s="40">
        <v>43.65</v>
      </c>
      <c r="H211" s="40">
        <v>46.449999999999996</v>
      </c>
      <c r="I211" s="40">
        <v>47.300000000000004</v>
      </c>
      <c r="J211" s="40">
        <v>47.849999999999994</v>
      </c>
      <c r="K211" s="31">
        <v>46.75</v>
      </c>
      <c r="L211" s="31">
        <v>45.35</v>
      </c>
      <c r="M211" s="31">
        <v>19.17398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462.3</v>
      </c>
      <c r="D212" s="40">
        <v>465.2</v>
      </c>
      <c r="E212" s="40">
        <v>458</v>
      </c>
      <c r="F212" s="40">
        <v>453.7</v>
      </c>
      <c r="G212" s="40">
        <v>446.5</v>
      </c>
      <c r="H212" s="40">
        <v>469.5</v>
      </c>
      <c r="I212" s="40">
        <v>476.69999999999993</v>
      </c>
      <c r="J212" s="40">
        <v>481</v>
      </c>
      <c r="K212" s="31">
        <v>472.4</v>
      </c>
      <c r="L212" s="31">
        <v>460.9</v>
      </c>
      <c r="M212" s="31">
        <v>56.840699999999998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1382</v>
      </c>
      <c r="D213" s="40">
        <v>1371.9666666666665</v>
      </c>
      <c r="E213" s="40">
        <v>1350.2333333333329</v>
      </c>
      <c r="F213" s="40">
        <v>1318.4666666666665</v>
      </c>
      <c r="G213" s="40">
        <v>1296.7333333333329</v>
      </c>
      <c r="H213" s="40">
        <v>1403.7333333333329</v>
      </c>
      <c r="I213" s="40">
        <v>1425.4666666666665</v>
      </c>
      <c r="J213" s="40">
        <v>1457.2333333333329</v>
      </c>
      <c r="K213" s="31">
        <v>1393.7</v>
      </c>
      <c r="L213" s="31">
        <v>1340.2</v>
      </c>
      <c r="M213" s="31">
        <v>10.157170000000001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117.45</v>
      </c>
      <c r="D214" s="40">
        <v>118.35000000000001</v>
      </c>
      <c r="E214" s="40">
        <v>116.10000000000002</v>
      </c>
      <c r="F214" s="40">
        <v>114.75000000000001</v>
      </c>
      <c r="G214" s="40">
        <v>112.50000000000003</v>
      </c>
      <c r="H214" s="40">
        <v>119.70000000000002</v>
      </c>
      <c r="I214" s="40">
        <v>121.94999999999999</v>
      </c>
      <c r="J214" s="40">
        <v>123.30000000000001</v>
      </c>
      <c r="K214" s="31">
        <v>120.6</v>
      </c>
      <c r="L214" s="31">
        <v>117</v>
      </c>
      <c r="M214" s="31">
        <v>17.849930000000001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267.35000000000002</v>
      </c>
      <c r="D215" s="40">
        <v>269.50000000000006</v>
      </c>
      <c r="E215" s="40">
        <v>264.2000000000001</v>
      </c>
      <c r="F215" s="40">
        <v>261.05000000000007</v>
      </c>
      <c r="G215" s="40">
        <v>255.75000000000011</v>
      </c>
      <c r="H215" s="40">
        <v>272.65000000000009</v>
      </c>
      <c r="I215" s="40">
        <v>277.95000000000005</v>
      </c>
      <c r="J215" s="40">
        <v>281.10000000000008</v>
      </c>
      <c r="K215" s="31">
        <v>274.8</v>
      </c>
      <c r="L215" s="31">
        <v>266.35000000000002</v>
      </c>
      <c r="M215" s="31">
        <v>25.931979999999999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2777.7</v>
      </c>
      <c r="D216" s="40">
        <v>2785.4666666666667</v>
      </c>
      <c r="E216" s="40">
        <v>2762.2333333333336</v>
      </c>
      <c r="F216" s="40">
        <v>2746.7666666666669</v>
      </c>
      <c r="G216" s="40">
        <v>2723.5333333333338</v>
      </c>
      <c r="H216" s="40">
        <v>2800.9333333333334</v>
      </c>
      <c r="I216" s="40">
        <v>2824.1666666666661</v>
      </c>
      <c r="J216" s="40">
        <v>2839.6333333333332</v>
      </c>
      <c r="K216" s="31">
        <v>2808.7</v>
      </c>
      <c r="L216" s="31">
        <v>2770</v>
      </c>
      <c r="M216" s="31">
        <v>12.199149999999999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328.95</v>
      </c>
      <c r="D217" s="40">
        <v>327.18333333333334</v>
      </c>
      <c r="E217" s="40">
        <v>324.36666666666667</v>
      </c>
      <c r="F217" s="40">
        <v>319.78333333333336</v>
      </c>
      <c r="G217" s="40">
        <v>316.9666666666667</v>
      </c>
      <c r="H217" s="40">
        <v>331.76666666666665</v>
      </c>
      <c r="I217" s="40">
        <v>334.58333333333337</v>
      </c>
      <c r="J217" s="40">
        <v>339.16666666666663</v>
      </c>
      <c r="K217" s="31">
        <v>330</v>
      </c>
      <c r="L217" s="31">
        <v>322.60000000000002</v>
      </c>
      <c r="M217" s="31">
        <v>7.1393500000000003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40112.75</v>
      </c>
      <c r="D218" s="40">
        <v>40069.5</v>
      </c>
      <c r="E218" s="40">
        <v>39489.300000000003</v>
      </c>
      <c r="F218" s="40">
        <v>38865.850000000006</v>
      </c>
      <c r="G218" s="40">
        <v>38285.650000000009</v>
      </c>
      <c r="H218" s="40">
        <v>40692.949999999997</v>
      </c>
      <c r="I218" s="40">
        <v>41273.149999999994</v>
      </c>
      <c r="J218" s="40">
        <v>41896.599999999991</v>
      </c>
      <c r="K218" s="31">
        <v>40649.699999999997</v>
      </c>
      <c r="L218" s="31">
        <v>39446.050000000003</v>
      </c>
      <c r="M218" s="31">
        <v>3.356E-2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42.35</v>
      </c>
      <c r="D219" s="40">
        <v>42.583333333333336</v>
      </c>
      <c r="E219" s="40">
        <v>41.866666666666674</v>
      </c>
      <c r="F219" s="40">
        <v>41.38333333333334</v>
      </c>
      <c r="G219" s="40">
        <v>40.666666666666679</v>
      </c>
      <c r="H219" s="40">
        <v>43.06666666666667</v>
      </c>
      <c r="I219" s="40">
        <v>43.783333333333324</v>
      </c>
      <c r="J219" s="40">
        <v>44.266666666666666</v>
      </c>
      <c r="K219" s="31">
        <v>43.3</v>
      </c>
      <c r="L219" s="31">
        <v>42.1</v>
      </c>
      <c r="M219" s="31">
        <v>9.3859100000000009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2837</v>
      </c>
      <c r="D220" s="40">
        <v>2813.5333333333328</v>
      </c>
      <c r="E220" s="40">
        <v>2773.4166666666656</v>
      </c>
      <c r="F220" s="40">
        <v>2709.8333333333326</v>
      </c>
      <c r="G220" s="40">
        <v>2669.7166666666653</v>
      </c>
      <c r="H220" s="40">
        <v>2877.1166666666659</v>
      </c>
      <c r="I220" s="40">
        <v>2917.2333333333327</v>
      </c>
      <c r="J220" s="40">
        <v>2980.8166666666662</v>
      </c>
      <c r="K220" s="31">
        <v>2853.65</v>
      </c>
      <c r="L220" s="31">
        <v>2749.95</v>
      </c>
      <c r="M220" s="31">
        <v>40.725180000000002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263.85000000000002</v>
      </c>
      <c r="D221" s="40">
        <v>264.48333333333335</v>
      </c>
      <c r="E221" s="40">
        <v>262.36666666666667</v>
      </c>
      <c r="F221" s="40">
        <v>260.88333333333333</v>
      </c>
      <c r="G221" s="40">
        <v>258.76666666666665</v>
      </c>
      <c r="H221" s="40">
        <v>265.9666666666667</v>
      </c>
      <c r="I221" s="40">
        <v>268.08333333333337</v>
      </c>
      <c r="J221" s="40">
        <v>269.56666666666672</v>
      </c>
      <c r="K221" s="31">
        <v>266.60000000000002</v>
      </c>
      <c r="L221" s="31">
        <v>263</v>
      </c>
      <c r="M221" s="31">
        <v>0.34976000000000002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716.9</v>
      </c>
      <c r="D222" s="40">
        <v>717</v>
      </c>
      <c r="E222" s="40">
        <v>711.55</v>
      </c>
      <c r="F222" s="40">
        <v>706.19999999999993</v>
      </c>
      <c r="G222" s="40">
        <v>700.74999999999989</v>
      </c>
      <c r="H222" s="40">
        <v>722.35</v>
      </c>
      <c r="I222" s="40">
        <v>727.80000000000007</v>
      </c>
      <c r="J222" s="40">
        <v>733.15000000000009</v>
      </c>
      <c r="K222" s="31">
        <v>722.45</v>
      </c>
      <c r="L222" s="31">
        <v>711.65</v>
      </c>
      <c r="M222" s="31">
        <v>62.427109999999999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1589.7</v>
      </c>
      <c r="D223" s="40">
        <v>1582.3999999999999</v>
      </c>
      <c r="E223" s="40">
        <v>1566.7999999999997</v>
      </c>
      <c r="F223" s="40">
        <v>1543.8999999999999</v>
      </c>
      <c r="G223" s="40">
        <v>1528.2999999999997</v>
      </c>
      <c r="H223" s="40">
        <v>1605.2999999999997</v>
      </c>
      <c r="I223" s="40">
        <v>1620.8999999999996</v>
      </c>
      <c r="J223" s="40">
        <v>1643.7999999999997</v>
      </c>
      <c r="K223" s="31">
        <v>1598</v>
      </c>
      <c r="L223" s="31">
        <v>1559.5</v>
      </c>
      <c r="M223" s="31">
        <v>10.89883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702.1</v>
      </c>
      <c r="D224" s="40">
        <v>702.13333333333333</v>
      </c>
      <c r="E224" s="40">
        <v>689.66666666666663</v>
      </c>
      <c r="F224" s="40">
        <v>677.23333333333335</v>
      </c>
      <c r="G224" s="40">
        <v>664.76666666666665</v>
      </c>
      <c r="H224" s="40">
        <v>714.56666666666661</v>
      </c>
      <c r="I224" s="40">
        <v>727.0333333333333</v>
      </c>
      <c r="J224" s="40">
        <v>739.46666666666658</v>
      </c>
      <c r="K224" s="31">
        <v>714.6</v>
      </c>
      <c r="L224" s="31">
        <v>689.7</v>
      </c>
      <c r="M224" s="31">
        <v>43.753480000000003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730.4</v>
      </c>
      <c r="D225" s="40">
        <v>738.81666666666661</v>
      </c>
      <c r="E225" s="40">
        <v>718.63333333333321</v>
      </c>
      <c r="F225" s="40">
        <v>706.86666666666656</v>
      </c>
      <c r="G225" s="40">
        <v>686.68333333333317</v>
      </c>
      <c r="H225" s="40">
        <v>750.58333333333326</v>
      </c>
      <c r="I225" s="40">
        <v>770.76666666666665</v>
      </c>
      <c r="J225" s="40">
        <v>782.5333333333333</v>
      </c>
      <c r="K225" s="31">
        <v>759</v>
      </c>
      <c r="L225" s="31">
        <v>727.05</v>
      </c>
      <c r="M225" s="31">
        <v>4.4449899999999998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39.1</v>
      </c>
      <c r="D226" s="40">
        <v>38.9</v>
      </c>
      <c r="E226" s="40">
        <v>38.299999999999997</v>
      </c>
      <c r="F226" s="40">
        <v>37.5</v>
      </c>
      <c r="G226" s="40">
        <v>36.9</v>
      </c>
      <c r="H226" s="40">
        <v>39.699999999999996</v>
      </c>
      <c r="I226" s="40">
        <v>40.300000000000004</v>
      </c>
      <c r="J226" s="40">
        <v>41.099999999999994</v>
      </c>
      <c r="K226" s="31">
        <v>39.5</v>
      </c>
      <c r="L226" s="31">
        <v>38.1</v>
      </c>
      <c r="M226" s="31">
        <v>210.46253999999999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46.4</v>
      </c>
      <c r="D227" s="40">
        <v>45.75</v>
      </c>
      <c r="E227" s="40">
        <v>44.85</v>
      </c>
      <c r="F227" s="40">
        <v>43.300000000000004</v>
      </c>
      <c r="G227" s="40">
        <v>42.400000000000006</v>
      </c>
      <c r="H227" s="40">
        <v>47.3</v>
      </c>
      <c r="I227" s="40">
        <v>48.2</v>
      </c>
      <c r="J227" s="40">
        <v>49.749999999999993</v>
      </c>
      <c r="K227" s="31">
        <v>46.65</v>
      </c>
      <c r="L227" s="31">
        <v>44.2</v>
      </c>
      <c r="M227" s="31">
        <v>365.80052000000001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51.15</v>
      </c>
      <c r="D228" s="40">
        <v>50.75</v>
      </c>
      <c r="E228" s="40">
        <v>50.05</v>
      </c>
      <c r="F228" s="40">
        <v>48.949999999999996</v>
      </c>
      <c r="G228" s="40">
        <v>48.249999999999993</v>
      </c>
      <c r="H228" s="40">
        <v>51.85</v>
      </c>
      <c r="I228" s="40">
        <v>52.550000000000004</v>
      </c>
      <c r="J228" s="40">
        <v>53.650000000000006</v>
      </c>
      <c r="K228" s="31">
        <v>51.45</v>
      </c>
      <c r="L228" s="31">
        <v>49.65</v>
      </c>
      <c r="M228" s="31">
        <v>38.877099999999999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1110.3499999999999</v>
      </c>
      <c r="D229" s="40">
        <v>1096.5</v>
      </c>
      <c r="E229" s="40">
        <v>1059.4000000000001</v>
      </c>
      <c r="F229" s="40">
        <v>1008.45</v>
      </c>
      <c r="G229" s="40">
        <v>971.35000000000014</v>
      </c>
      <c r="H229" s="40">
        <v>1147.45</v>
      </c>
      <c r="I229" s="40">
        <v>1184.55</v>
      </c>
      <c r="J229" s="40">
        <v>1235.5</v>
      </c>
      <c r="K229" s="31">
        <v>1133.5999999999999</v>
      </c>
      <c r="L229" s="31">
        <v>1045.55</v>
      </c>
      <c r="M229" s="31">
        <v>3.8762400000000001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281.89999999999998</v>
      </c>
      <c r="D230" s="40">
        <v>280.16666666666669</v>
      </c>
      <c r="E230" s="40">
        <v>273.93333333333339</v>
      </c>
      <c r="F230" s="40">
        <v>265.9666666666667</v>
      </c>
      <c r="G230" s="40">
        <v>259.73333333333341</v>
      </c>
      <c r="H230" s="40">
        <v>288.13333333333338</v>
      </c>
      <c r="I230" s="40">
        <v>294.36666666666662</v>
      </c>
      <c r="J230" s="40">
        <v>302.33333333333337</v>
      </c>
      <c r="K230" s="31">
        <v>286.39999999999998</v>
      </c>
      <c r="L230" s="31">
        <v>272.2</v>
      </c>
      <c r="M230" s="31">
        <v>0.38545000000000001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1588.65</v>
      </c>
      <c r="D231" s="40">
        <v>1599</v>
      </c>
      <c r="E231" s="40">
        <v>1560</v>
      </c>
      <c r="F231" s="40">
        <v>1531.35</v>
      </c>
      <c r="G231" s="40">
        <v>1492.35</v>
      </c>
      <c r="H231" s="40">
        <v>1627.65</v>
      </c>
      <c r="I231" s="40">
        <v>1666.65</v>
      </c>
      <c r="J231" s="40">
        <v>1695.3000000000002</v>
      </c>
      <c r="K231" s="31">
        <v>1638</v>
      </c>
      <c r="L231" s="31">
        <v>1570.35</v>
      </c>
      <c r="M231" s="31">
        <v>0.26776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555.5</v>
      </c>
      <c r="D232" s="40">
        <v>556.08333333333337</v>
      </c>
      <c r="E232" s="40">
        <v>549.41666666666674</v>
      </c>
      <c r="F232" s="40">
        <v>543.33333333333337</v>
      </c>
      <c r="G232" s="40">
        <v>536.66666666666674</v>
      </c>
      <c r="H232" s="40">
        <v>562.16666666666674</v>
      </c>
      <c r="I232" s="40">
        <v>568.83333333333348</v>
      </c>
      <c r="J232" s="40">
        <v>574.91666666666674</v>
      </c>
      <c r="K232" s="31">
        <v>562.75</v>
      </c>
      <c r="L232" s="31">
        <v>550</v>
      </c>
      <c r="M232" s="31">
        <v>1.8523400000000001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176.6</v>
      </c>
      <c r="D233" s="40">
        <v>177.86666666666665</v>
      </c>
      <c r="E233" s="40">
        <v>173.93333333333328</v>
      </c>
      <c r="F233" s="40">
        <v>171.26666666666662</v>
      </c>
      <c r="G233" s="40">
        <v>167.33333333333326</v>
      </c>
      <c r="H233" s="40">
        <v>180.5333333333333</v>
      </c>
      <c r="I233" s="40">
        <v>184.46666666666664</v>
      </c>
      <c r="J233" s="40">
        <v>187.13333333333333</v>
      </c>
      <c r="K233" s="31">
        <v>181.8</v>
      </c>
      <c r="L233" s="31">
        <v>175.2</v>
      </c>
      <c r="M233" s="31">
        <v>30.202269999999999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44.25</v>
      </c>
      <c r="D234" s="40">
        <v>44.233333333333327</v>
      </c>
      <c r="E234" s="40">
        <v>43.516666666666652</v>
      </c>
      <c r="F234" s="40">
        <v>42.783333333333324</v>
      </c>
      <c r="G234" s="40">
        <v>42.066666666666649</v>
      </c>
      <c r="H234" s="40">
        <v>44.966666666666654</v>
      </c>
      <c r="I234" s="40">
        <v>45.683333333333337</v>
      </c>
      <c r="J234" s="40">
        <v>46.416666666666657</v>
      </c>
      <c r="K234" s="31">
        <v>44.95</v>
      </c>
      <c r="L234" s="31">
        <v>43.5</v>
      </c>
      <c r="M234" s="31">
        <v>30.616099999999999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211.75</v>
      </c>
      <c r="D235" s="40">
        <v>212.08333333333334</v>
      </c>
      <c r="E235" s="40">
        <v>209.81666666666669</v>
      </c>
      <c r="F235" s="40">
        <v>207.88333333333335</v>
      </c>
      <c r="G235" s="40">
        <v>205.6166666666667</v>
      </c>
      <c r="H235" s="40">
        <v>214.01666666666668</v>
      </c>
      <c r="I235" s="40">
        <v>216.28333333333333</v>
      </c>
      <c r="J235" s="40">
        <v>218.21666666666667</v>
      </c>
      <c r="K235" s="31">
        <v>214.35</v>
      </c>
      <c r="L235" s="31">
        <v>210.15</v>
      </c>
      <c r="M235" s="31">
        <v>374.89544000000001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116.7</v>
      </c>
      <c r="D236" s="40">
        <v>116.88333333333333</v>
      </c>
      <c r="E236" s="40">
        <v>115.81666666666665</v>
      </c>
      <c r="F236" s="40">
        <v>114.93333333333332</v>
      </c>
      <c r="G236" s="40">
        <v>113.86666666666665</v>
      </c>
      <c r="H236" s="40">
        <v>117.76666666666665</v>
      </c>
      <c r="I236" s="40">
        <v>118.83333333333331</v>
      </c>
      <c r="J236" s="40">
        <v>119.71666666666665</v>
      </c>
      <c r="K236" s="31">
        <v>117.95</v>
      </c>
      <c r="L236" s="31">
        <v>116</v>
      </c>
      <c r="M236" s="31">
        <v>1.5625199999999999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184.1</v>
      </c>
      <c r="D237" s="40">
        <v>182.63333333333333</v>
      </c>
      <c r="E237" s="40">
        <v>179.66666666666666</v>
      </c>
      <c r="F237" s="40">
        <v>175.23333333333332</v>
      </c>
      <c r="G237" s="40">
        <v>172.26666666666665</v>
      </c>
      <c r="H237" s="40">
        <v>187.06666666666666</v>
      </c>
      <c r="I237" s="40">
        <v>190.03333333333336</v>
      </c>
      <c r="J237" s="40">
        <v>194.46666666666667</v>
      </c>
      <c r="K237" s="31">
        <v>185.6</v>
      </c>
      <c r="L237" s="31">
        <v>178.2</v>
      </c>
      <c r="M237" s="31">
        <v>29.307880000000001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226.35</v>
      </c>
      <c r="D238" s="40">
        <v>228.11666666666667</v>
      </c>
      <c r="E238" s="40">
        <v>223.73333333333335</v>
      </c>
      <c r="F238" s="40">
        <v>221.11666666666667</v>
      </c>
      <c r="G238" s="40">
        <v>216.73333333333335</v>
      </c>
      <c r="H238" s="40">
        <v>230.73333333333335</v>
      </c>
      <c r="I238" s="40">
        <v>235.11666666666667</v>
      </c>
      <c r="J238" s="40">
        <v>237.73333333333335</v>
      </c>
      <c r="K238" s="31">
        <v>232.5</v>
      </c>
      <c r="L238" s="31">
        <v>225.5</v>
      </c>
      <c r="M238" s="31">
        <v>63.486319999999999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143.5</v>
      </c>
      <c r="D239" s="40">
        <v>144.38333333333333</v>
      </c>
      <c r="E239" s="40">
        <v>141.36666666666665</v>
      </c>
      <c r="F239" s="40">
        <v>139.23333333333332</v>
      </c>
      <c r="G239" s="40">
        <v>136.21666666666664</v>
      </c>
      <c r="H239" s="40">
        <v>146.51666666666665</v>
      </c>
      <c r="I239" s="40">
        <v>149.5333333333333</v>
      </c>
      <c r="J239" s="40">
        <v>151.66666666666666</v>
      </c>
      <c r="K239" s="31">
        <v>147.4</v>
      </c>
      <c r="L239" s="31">
        <v>142.25</v>
      </c>
      <c r="M239" s="31">
        <v>50.238399999999999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8752.65</v>
      </c>
      <c r="D240" s="40">
        <v>8809.5333333333328</v>
      </c>
      <c r="E240" s="40">
        <v>8543.116666666665</v>
      </c>
      <c r="F240" s="40">
        <v>8333.5833333333321</v>
      </c>
      <c r="G240" s="40">
        <v>8067.1666666666642</v>
      </c>
      <c r="H240" s="40">
        <v>9019.0666666666657</v>
      </c>
      <c r="I240" s="40">
        <v>9285.4833333333336</v>
      </c>
      <c r="J240" s="40">
        <v>9495.0166666666664</v>
      </c>
      <c r="K240" s="31">
        <v>9075.9500000000007</v>
      </c>
      <c r="L240" s="31">
        <v>8600</v>
      </c>
      <c r="M240" s="31">
        <v>4.7489600000000003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122.35</v>
      </c>
      <c r="D241" s="40">
        <v>123.58333333333333</v>
      </c>
      <c r="E241" s="40">
        <v>120.71666666666665</v>
      </c>
      <c r="F241" s="40">
        <v>119.08333333333333</v>
      </c>
      <c r="G241" s="40">
        <v>116.21666666666665</v>
      </c>
      <c r="H241" s="40">
        <v>125.21666666666665</v>
      </c>
      <c r="I241" s="40">
        <v>128.08333333333331</v>
      </c>
      <c r="J241" s="40">
        <v>129.71666666666664</v>
      </c>
      <c r="K241" s="31">
        <v>126.45</v>
      </c>
      <c r="L241" s="31">
        <v>121.95</v>
      </c>
      <c r="M241" s="31">
        <v>18.431819999999998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571</v>
      </c>
      <c r="D242" s="40">
        <v>570.21666666666658</v>
      </c>
      <c r="E242" s="40">
        <v>555.83333333333314</v>
      </c>
      <c r="F242" s="40">
        <v>540.66666666666652</v>
      </c>
      <c r="G242" s="40">
        <v>526.28333333333308</v>
      </c>
      <c r="H242" s="40">
        <v>585.38333333333321</v>
      </c>
      <c r="I242" s="40">
        <v>599.76666666666665</v>
      </c>
      <c r="J242" s="40">
        <v>614.93333333333328</v>
      </c>
      <c r="K242" s="31">
        <v>584.6</v>
      </c>
      <c r="L242" s="31">
        <v>555.04999999999995</v>
      </c>
      <c r="M242" s="31">
        <v>146.34135000000001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143.85</v>
      </c>
      <c r="D243" s="40">
        <v>144.41666666666666</v>
      </c>
      <c r="E243" s="40">
        <v>141.88333333333333</v>
      </c>
      <c r="F243" s="40">
        <v>139.91666666666666</v>
      </c>
      <c r="G243" s="40">
        <v>137.38333333333333</v>
      </c>
      <c r="H243" s="40">
        <v>146.38333333333333</v>
      </c>
      <c r="I243" s="40">
        <v>148.91666666666669</v>
      </c>
      <c r="J243" s="40">
        <v>150.88333333333333</v>
      </c>
      <c r="K243" s="31">
        <v>146.94999999999999</v>
      </c>
      <c r="L243" s="31">
        <v>142.44999999999999</v>
      </c>
      <c r="M243" s="31">
        <v>23.790120000000002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111.85</v>
      </c>
      <c r="D244" s="40">
        <v>111.66666666666667</v>
      </c>
      <c r="E244" s="40">
        <v>110.88333333333334</v>
      </c>
      <c r="F244" s="40">
        <v>109.91666666666667</v>
      </c>
      <c r="G244" s="40">
        <v>109.13333333333334</v>
      </c>
      <c r="H244" s="40">
        <v>112.63333333333334</v>
      </c>
      <c r="I244" s="40">
        <v>113.41666666666667</v>
      </c>
      <c r="J244" s="40">
        <v>114.38333333333334</v>
      </c>
      <c r="K244" s="31">
        <v>112.45</v>
      </c>
      <c r="L244" s="31">
        <v>110.7</v>
      </c>
      <c r="M244" s="31">
        <v>75.831490000000002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19.600000000000001</v>
      </c>
      <c r="D245" s="40">
        <v>19.666666666666668</v>
      </c>
      <c r="E245" s="40">
        <v>19.483333333333334</v>
      </c>
      <c r="F245" s="40">
        <v>19.366666666666667</v>
      </c>
      <c r="G245" s="40">
        <v>19.183333333333334</v>
      </c>
      <c r="H245" s="40">
        <v>19.783333333333335</v>
      </c>
      <c r="I245" s="40">
        <v>19.966666666666665</v>
      </c>
      <c r="J245" s="40">
        <v>20.083333333333336</v>
      </c>
      <c r="K245" s="31">
        <v>19.850000000000001</v>
      </c>
      <c r="L245" s="31">
        <v>19.55</v>
      </c>
      <c r="M245" s="31">
        <v>26.348659999999999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3286.9</v>
      </c>
      <c r="D246" s="40">
        <v>3212.4166666666665</v>
      </c>
      <c r="E246" s="40">
        <v>3119.833333333333</v>
      </c>
      <c r="F246" s="40">
        <v>2952.7666666666664</v>
      </c>
      <c r="G246" s="40">
        <v>2860.1833333333329</v>
      </c>
      <c r="H246" s="40">
        <v>3379.4833333333331</v>
      </c>
      <c r="I246" s="40">
        <v>3472.0666666666662</v>
      </c>
      <c r="J246" s="40">
        <v>3639.1333333333332</v>
      </c>
      <c r="K246" s="31">
        <v>3305</v>
      </c>
      <c r="L246" s="31">
        <v>3045.35</v>
      </c>
      <c r="M246" s="31">
        <v>115.55311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271.35000000000002</v>
      </c>
      <c r="D247" s="40">
        <v>271.51666666666665</v>
      </c>
      <c r="E247" s="40">
        <v>265.33333333333331</v>
      </c>
      <c r="F247" s="40">
        <v>259.31666666666666</v>
      </c>
      <c r="G247" s="40">
        <v>253.13333333333333</v>
      </c>
      <c r="H247" s="40">
        <v>277.5333333333333</v>
      </c>
      <c r="I247" s="40">
        <v>283.7166666666667</v>
      </c>
      <c r="J247" s="40">
        <v>289.73333333333329</v>
      </c>
      <c r="K247" s="31">
        <v>277.7</v>
      </c>
      <c r="L247" s="31">
        <v>265.5</v>
      </c>
      <c r="M247" s="31">
        <v>7.9542999999999999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463.9</v>
      </c>
      <c r="D248" s="40">
        <v>466.98333333333335</v>
      </c>
      <c r="E248" s="40">
        <v>457.4666666666667</v>
      </c>
      <c r="F248" s="40">
        <v>451.03333333333336</v>
      </c>
      <c r="G248" s="40">
        <v>441.51666666666671</v>
      </c>
      <c r="H248" s="40">
        <v>473.41666666666669</v>
      </c>
      <c r="I248" s="40">
        <v>482.93333333333334</v>
      </c>
      <c r="J248" s="40">
        <v>489.36666666666667</v>
      </c>
      <c r="K248" s="31">
        <v>476.5</v>
      </c>
      <c r="L248" s="31">
        <v>460.55</v>
      </c>
      <c r="M248" s="31">
        <v>1.50379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564.65</v>
      </c>
      <c r="D249" s="40">
        <v>570.13333333333333</v>
      </c>
      <c r="E249" s="40">
        <v>557.51666666666665</v>
      </c>
      <c r="F249" s="40">
        <v>550.38333333333333</v>
      </c>
      <c r="G249" s="40">
        <v>537.76666666666665</v>
      </c>
      <c r="H249" s="40">
        <v>577.26666666666665</v>
      </c>
      <c r="I249" s="40">
        <v>589.88333333333321</v>
      </c>
      <c r="J249" s="40">
        <v>597.01666666666665</v>
      </c>
      <c r="K249" s="31">
        <v>582.75</v>
      </c>
      <c r="L249" s="31">
        <v>563</v>
      </c>
      <c r="M249" s="31">
        <v>32.797499999999999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241.65</v>
      </c>
      <c r="D250" s="40">
        <v>236.15</v>
      </c>
      <c r="E250" s="40">
        <v>228.3</v>
      </c>
      <c r="F250" s="40">
        <v>214.95000000000002</v>
      </c>
      <c r="G250" s="40">
        <v>207.10000000000002</v>
      </c>
      <c r="H250" s="40">
        <v>249.5</v>
      </c>
      <c r="I250" s="40">
        <v>257.34999999999997</v>
      </c>
      <c r="J250" s="40">
        <v>270.7</v>
      </c>
      <c r="K250" s="31">
        <v>244</v>
      </c>
      <c r="L250" s="31">
        <v>222.8</v>
      </c>
      <c r="M250" s="31">
        <v>203.34589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1001.25</v>
      </c>
      <c r="D251" s="40">
        <v>999.13333333333333</v>
      </c>
      <c r="E251" s="40">
        <v>986.26666666666665</v>
      </c>
      <c r="F251" s="40">
        <v>971.2833333333333</v>
      </c>
      <c r="G251" s="40">
        <v>958.41666666666663</v>
      </c>
      <c r="H251" s="40">
        <v>1014.1166666666667</v>
      </c>
      <c r="I251" s="40">
        <v>1026.9833333333331</v>
      </c>
      <c r="J251" s="40">
        <v>1041.9666666666667</v>
      </c>
      <c r="K251" s="31">
        <v>1012</v>
      </c>
      <c r="L251" s="31">
        <v>984.15</v>
      </c>
      <c r="M251" s="31">
        <v>54.837960000000002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44.65</v>
      </c>
      <c r="D252" s="40">
        <v>45.04999999999999</v>
      </c>
      <c r="E252" s="40">
        <v>43.899999999999977</v>
      </c>
      <c r="F252" s="40">
        <v>43.149999999999984</v>
      </c>
      <c r="G252" s="40">
        <v>41.999999999999972</v>
      </c>
      <c r="H252" s="40">
        <v>45.799999999999983</v>
      </c>
      <c r="I252" s="40">
        <v>46.95</v>
      </c>
      <c r="J252" s="40">
        <v>47.699999999999989</v>
      </c>
      <c r="K252" s="31">
        <v>46.2</v>
      </c>
      <c r="L252" s="31">
        <v>44.3</v>
      </c>
      <c r="M252" s="31">
        <v>30.383369999999999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6183.75</v>
      </c>
      <c r="D253" s="40">
        <v>6201.5999999999995</v>
      </c>
      <c r="E253" s="40">
        <v>6121.9499999999989</v>
      </c>
      <c r="F253" s="40">
        <v>6060.15</v>
      </c>
      <c r="G253" s="40">
        <v>5980.4999999999991</v>
      </c>
      <c r="H253" s="40">
        <v>6263.3999999999987</v>
      </c>
      <c r="I253" s="40">
        <v>6343.0499999999984</v>
      </c>
      <c r="J253" s="40">
        <v>6404.8499999999985</v>
      </c>
      <c r="K253" s="31">
        <v>6281.25</v>
      </c>
      <c r="L253" s="31">
        <v>6139.8</v>
      </c>
      <c r="M253" s="31">
        <v>2.1142400000000001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1706.65</v>
      </c>
      <c r="D254" s="40">
        <v>1715.1833333333334</v>
      </c>
      <c r="E254" s="40">
        <v>1695.4666666666667</v>
      </c>
      <c r="F254" s="40">
        <v>1684.2833333333333</v>
      </c>
      <c r="G254" s="40">
        <v>1664.5666666666666</v>
      </c>
      <c r="H254" s="40">
        <v>1726.3666666666668</v>
      </c>
      <c r="I254" s="40">
        <v>1746.0833333333335</v>
      </c>
      <c r="J254" s="40">
        <v>1757.2666666666669</v>
      </c>
      <c r="K254" s="31">
        <v>1734.9</v>
      </c>
      <c r="L254" s="31">
        <v>1704</v>
      </c>
      <c r="M254" s="31">
        <v>35.203409999999998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930.5</v>
      </c>
      <c r="D255" s="40">
        <v>928.81666666666661</v>
      </c>
      <c r="E255" s="40">
        <v>920.03333333333319</v>
      </c>
      <c r="F255" s="40">
        <v>909.56666666666661</v>
      </c>
      <c r="G255" s="40">
        <v>900.78333333333319</v>
      </c>
      <c r="H255" s="40">
        <v>939.28333333333319</v>
      </c>
      <c r="I255" s="40">
        <v>948.06666666666649</v>
      </c>
      <c r="J255" s="40">
        <v>958.53333333333319</v>
      </c>
      <c r="K255" s="31">
        <v>937.6</v>
      </c>
      <c r="L255" s="31">
        <v>918.35</v>
      </c>
      <c r="M255" s="31">
        <v>0.48129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305.39999999999998</v>
      </c>
      <c r="D256" s="40">
        <v>305.58333333333331</v>
      </c>
      <c r="E256" s="40">
        <v>303.31666666666661</v>
      </c>
      <c r="F256" s="40">
        <v>301.23333333333329</v>
      </c>
      <c r="G256" s="40">
        <v>298.96666666666658</v>
      </c>
      <c r="H256" s="40">
        <v>307.66666666666663</v>
      </c>
      <c r="I256" s="40">
        <v>309.93333333333339</v>
      </c>
      <c r="J256" s="40">
        <v>312.01666666666665</v>
      </c>
      <c r="K256" s="31">
        <v>307.85000000000002</v>
      </c>
      <c r="L256" s="31">
        <v>303.5</v>
      </c>
      <c r="M256" s="31">
        <v>1.7760199999999999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646.45000000000005</v>
      </c>
      <c r="D257" s="40">
        <v>643.63333333333333</v>
      </c>
      <c r="E257" s="40">
        <v>636.81666666666661</v>
      </c>
      <c r="F257" s="40">
        <v>627.18333333333328</v>
      </c>
      <c r="G257" s="40">
        <v>620.36666666666656</v>
      </c>
      <c r="H257" s="40">
        <v>653.26666666666665</v>
      </c>
      <c r="I257" s="40">
        <v>660.08333333333348</v>
      </c>
      <c r="J257" s="40">
        <v>669.7166666666667</v>
      </c>
      <c r="K257" s="31">
        <v>650.45000000000005</v>
      </c>
      <c r="L257" s="31">
        <v>634</v>
      </c>
      <c r="M257" s="31">
        <v>1.54782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1950.65</v>
      </c>
      <c r="D258" s="40">
        <v>1954.5333333333335</v>
      </c>
      <c r="E258" s="40">
        <v>1924.0666666666671</v>
      </c>
      <c r="F258" s="40">
        <v>1897.4833333333336</v>
      </c>
      <c r="G258" s="40">
        <v>1867.0166666666671</v>
      </c>
      <c r="H258" s="40">
        <v>1981.116666666667</v>
      </c>
      <c r="I258" s="40">
        <v>2011.5833333333337</v>
      </c>
      <c r="J258" s="40">
        <v>2038.166666666667</v>
      </c>
      <c r="K258" s="31">
        <v>1985</v>
      </c>
      <c r="L258" s="31">
        <v>1927.95</v>
      </c>
      <c r="M258" s="31">
        <v>6.4975899999999998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2499.0500000000002</v>
      </c>
      <c r="D259" s="40">
        <v>2488.166666666667</v>
      </c>
      <c r="E259" s="40">
        <v>2458.9333333333338</v>
      </c>
      <c r="F259" s="40">
        <v>2418.8166666666671</v>
      </c>
      <c r="G259" s="40">
        <v>2389.5833333333339</v>
      </c>
      <c r="H259" s="40">
        <v>2528.2833333333338</v>
      </c>
      <c r="I259" s="40">
        <v>2557.5166666666673</v>
      </c>
      <c r="J259" s="40">
        <v>2597.6333333333337</v>
      </c>
      <c r="K259" s="31">
        <v>2517.4</v>
      </c>
      <c r="L259" s="31">
        <v>2448.0500000000002</v>
      </c>
      <c r="M259" s="31">
        <v>1.5270999999999999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1781.4</v>
      </c>
      <c r="D260" s="40">
        <v>1771.7833333333335</v>
      </c>
      <c r="E260" s="40">
        <v>1740.616666666667</v>
      </c>
      <c r="F260" s="40">
        <v>1699.8333333333335</v>
      </c>
      <c r="G260" s="40">
        <v>1668.666666666667</v>
      </c>
      <c r="H260" s="40">
        <v>1812.5666666666671</v>
      </c>
      <c r="I260" s="40">
        <v>1843.7333333333336</v>
      </c>
      <c r="J260" s="40">
        <v>1884.5166666666671</v>
      </c>
      <c r="K260" s="31">
        <v>1802.95</v>
      </c>
      <c r="L260" s="31">
        <v>1731</v>
      </c>
      <c r="M260" s="31">
        <v>2.2810199999999998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3545.1</v>
      </c>
      <c r="D261" s="40">
        <v>3557.0166666666664</v>
      </c>
      <c r="E261" s="40">
        <v>3516.0333333333328</v>
      </c>
      <c r="F261" s="40">
        <v>3486.9666666666662</v>
      </c>
      <c r="G261" s="40">
        <v>3445.9833333333327</v>
      </c>
      <c r="H261" s="40">
        <v>3586.083333333333</v>
      </c>
      <c r="I261" s="40">
        <v>3627.0666666666666</v>
      </c>
      <c r="J261" s="40">
        <v>3656.1333333333332</v>
      </c>
      <c r="K261" s="31">
        <v>3598</v>
      </c>
      <c r="L261" s="31">
        <v>3527.95</v>
      </c>
      <c r="M261" s="31">
        <v>0.49874000000000002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732.6</v>
      </c>
      <c r="D262" s="40">
        <v>726.7833333333333</v>
      </c>
      <c r="E262" s="40">
        <v>713.91666666666663</v>
      </c>
      <c r="F262" s="40">
        <v>695.23333333333335</v>
      </c>
      <c r="G262" s="40">
        <v>682.36666666666667</v>
      </c>
      <c r="H262" s="40">
        <v>745.46666666666658</v>
      </c>
      <c r="I262" s="40">
        <v>758.33333333333337</v>
      </c>
      <c r="J262" s="40">
        <v>777.01666666666654</v>
      </c>
      <c r="K262" s="31">
        <v>739.65</v>
      </c>
      <c r="L262" s="31">
        <v>708.1</v>
      </c>
      <c r="M262" s="31">
        <v>10.09426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240.15</v>
      </c>
      <c r="D263" s="40">
        <v>242.23333333333335</v>
      </c>
      <c r="E263" s="40">
        <v>237.2166666666667</v>
      </c>
      <c r="F263" s="40">
        <v>234.28333333333336</v>
      </c>
      <c r="G263" s="40">
        <v>229.26666666666671</v>
      </c>
      <c r="H263" s="40">
        <v>245.16666666666669</v>
      </c>
      <c r="I263" s="40">
        <v>250.18333333333334</v>
      </c>
      <c r="J263" s="40">
        <v>253.11666666666667</v>
      </c>
      <c r="K263" s="31">
        <v>247.25</v>
      </c>
      <c r="L263" s="31">
        <v>239.3</v>
      </c>
      <c r="M263" s="31">
        <v>6.5879200000000004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155</v>
      </c>
      <c r="D264" s="40">
        <v>155.11666666666667</v>
      </c>
      <c r="E264" s="40">
        <v>153.03333333333336</v>
      </c>
      <c r="F264" s="40">
        <v>151.06666666666669</v>
      </c>
      <c r="G264" s="40">
        <v>148.98333333333338</v>
      </c>
      <c r="H264" s="40">
        <v>157.08333333333334</v>
      </c>
      <c r="I264" s="40">
        <v>159.16666666666666</v>
      </c>
      <c r="J264" s="40">
        <v>161.13333333333333</v>
      </c>
      <c r="K264" s="31">
        <v>157.19999999999999</v>
      </c>
      <c r="L264" s="31">
        <v>153.15</v>
      </c>
      <c r="M264" s="31">
        <v>12.05808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89.5</v>
      </c>
      <c r="D265" s="40">
        <v>89.55</v>
      </c>
      <c r="E265" s="40">
        <v>88.449999999999989</v>
      </c>
      <c r="F265" s="40">
        <v>87.399999999999991</v>
      </c>
      <c r="G265" s="40">
        <v>86.299999999999983</v>
      </c>
      <c r="H265" s="40">
        <v>90.6</v>
      </c>
      <c r="I265" s="40">
        <v>91.699999999999989</v>
      </c>
      <c r="J265" s="40">
        <v>92.75</v>
      </c>
      <c r="K265" s="31">
        <v>90.65</v>
      </c>
      <c r="L265" s="31">
        <v>88.5</v>
      </c>
      <c r="M265" s="31">
        <v>8.5795499999999993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254.6</v>
      </c>
      <c r="D266" s="40">
        <v>255</v>
      </c>
      <c r="E266" s="40">
        <v>252.10000000000002</v>
      </c>
      <c r="F266" s="40">
        <v>249.60000000000002</v>
      </c>
      <c r="G266" s="40">
        <v>246.70000000000005</v>
      </c>
      <c r="H266" s="40">
        <v>257.5</v>
      </c>
      <c r="I266" s="40">
        <v>260.39999999999998</v>
      </c>
      <c r="J266" s="40">
        <v>262.89999999999998</v>
      </c>
      <c r="K266" s="31">
        <v>257.89999999999998</v>
      </c>
      <c r="L266" s="31">
        <v>252.5</v>
      </c>
      <c r="M266" s="31">
        <v>18.923559999999998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683.8</v>
      </c>
      <c r="D267" s="40">
        <v>688.0333333333333</v>
      </c>
      <c r="E267" s="40">
        <v>678.26666666666665</v>
      </c>
      <c r="F267" s="40">
        <v>672.73333333333335</v>
      </c>
      <c r="G267" s="40">
        <v>662.9666666666667</v>
      </c>
      <c r="H267" s="40">
        <v>693.56666666666661</v>
      </c>
      <c r="I267" s="40">
        <v>703.33333333333326</v>
      </c>
      <c r="J267" s="40">
        <v>708.86666666666656</v>
      </c>
      <c r="K267" s="31">
        <v>697.8</v>
      </c>
      <c r="L267" s="31">
        <v>682.5</v>
      </c>
      <c r="M267" s="31">
        <v>35.559269999999998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101.75</v>
      </c>
      <c r="D268" s="40">
        <v>102.46666666666665</v>
      </c>
      <c r="E268" s="40">
        <v>100.38333333333331</v>
      </c>
      <c r="F268" s="40">
        <v>99.016666666666652</v>
      </c>
      <c r="G268" s="40">
        <v>96.933333333333309</v>
      </c>
      <c r="H268" s="40">
        <v>103.83333333333331</v>
      </c>
      <c r="I268" s="40">
        <v>105.91666666666666</v>
      </c>
      <c r="J268" s="40">
        <v>107.28333333333332</v>
      </c>
      <c r="K268" s="31">
        <v>104.55</v>
      </c>
      <c r="L268" s="31">
        <v>101.1</v>
      </c>
      <c r="M268" s="31">
        <v>1.99932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</v>
      </c>
      <c r="D269" s="40">
        <v>87.016666666666666</v>
      </c>
      <c r="E269" s="40">
        <v>86.283333333333331</v>
      </c>
      <c r="F269" s="40">
        <v>85.566666666666663</v>
      </c>
      <c r="G269" s="40">
        <v>84.833333333333329</v>
      </c>
      <c r="H269" s="40">
        <v>87.733333333333334</v>
      </c>
      <c r="I269" s="40">
        <v>88.466666666666654</v>
      </c>
      <c r="J269" s="40">
        <v>89.183333333333337</v>
      </c>
      <c r="K269" s="31">
        <v>87.75</v>
      </c>
      <c r="L269" s="31">
        <v>86.3</v>
      </c>
      <c r="M269" s="31">
        <v>6.9504900000000003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120.2</v>
      </c>
      <c r="D270" s="40">
        <v>120.48333333333333</v>
      </c>
      <c r="E270" s="40">
        <v>118.96666666666667</v>
      </c>
      <c r="F270" s="40">
        <v>117.73333333333333</v>
      </c>
      <c r="G270" s="40">
        <v>116.21666666666667</v>
      </c>
      <c r="H270" s="40">
        <v>121.71666666666667</v>
      </c>
      <c r="I270" s="40">
        <v>123.23333333333335</v>
      </c>
      <c r="J270" s="40">
        <v>124.46666666666667</v>
      </c>
      <c r="K270" s="31">
        <v>122</v>
      </c>
      <c r="L270" s="31">
        <v>119.25</v>
      </c>
      <c r="M270" s="31">
        <v>8.7795400000000008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289.75</v>
      </c>
      <c r="D271" s="40">
        <v>291.96666666666664</v>
      </c>
      <c r="E271" s="40">
        <v>285.7833333333333</v>
      </c>
      <c r="F271" s="40">
        <v>281.81666666666666</v>
      </c>
      <c r="G271" s="40">
        <v>275.63333333333333</v>
      </c>
      <c r="H271" s="40">
        <v>295.93333333333328</v>
      </c>
      <c r="I271" s="40">
        <v>302.11666666666656</v>
      </c>
      <c r="J271" s="40">
        <v>306.08333333333326</v>
      </c>
      <c r="K271" s="31">
        <v>298.14999999999998</v>
      </c>
      <c r="L271" s="31">
        <v>288</v>
      </c>
      <c r="M271" s="31">
        <v>4.2721999999999998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159.05000000000001</v>
      </c>
      <c r="D272" s="40">
        <v>159.35</v>
      </c>
      <c r="E272" s="40">
        <v>156</v>
      </c>
      <c r="F272" s="40">
        <v>152.95000000000002</v>
      </c>
      <c r="G272" s="40">
        <v>149.60000000000002</v>
      </c>
      <c r="H272" s="40">
        <v>162.39999999999998</v>
      </c>
      <c r="I272" s="40">
        <v>165.74999999999994</v>
      </c>
      <c r="J272" s="40">
        <v>168.79999999999995</v>
      </c>
      <c r="K272" s="31">
        <v>162.69999999999999</v>
      </c>
      <c r="L272" s="31">
        <v>156.30000000000001</v>
      </c>
      <c r="M272" s="31">
        <v>35.287219999999998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399.85</v>
      </c>
      <c r="D273" s="40">
        <v>398.15000000000003</v>
      </c>
      <c r="E273" s="40">
        <v>391.50000000000006</v>
      </c>
      <c r="F273" s="40">
        <v>383.15000000000003</v>
      </c>
      <c r="G273" s="40">
        <v>376.50000000000006</v>
      </c>
      <c r="H273" s="40">
        <v>406.50000000000006</v>
      </c>
      <c r="I273" s="40">
        <v>413.15000000000003</v>
      </c>
      <c r="J273" s="40">
        <v>421.50000000000006</v>
      </c>
      <c r="K273" s="31">
        <v>404.8</v>
      </c>
      <c r="L273" s="31">
        <v>389.8</v>
      </c>
      <c r="M273" s="31">
        <v>127.92717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2234.1999999999998</v>
      </c>
      <c r="D274" s="40">
        <v>2244.7000000000003</v>
      </c>
      <c r="E274" s="40">
        <v>2195.4000000000005</v>
      </c>
      <c r="F274" s="40">
        <v>2156.6000000000004</v>
      </c>
      <c r="G274" s="40">
        <v>2107.3000000000006</v>
      </c>
      <c r="H274" s="40">
        <v>2283.5000000000005</v>
      </c>
      <c r="I274" s="40">
        <v>2332.8000000000006</v>
      </c>
      <c r="J274" s="40">
        <v>2371.6000000000004</v>
      </c>
      <c r="K274" s="31">
        <v>2294</v>
      </c>
      <c r="L274" s="31">
        <v>2205.9</v>
      </c>
      <c r="M274" s="31">
        <v>0.50436999999999999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4076.1</v>
      </c>
      <c r="D275" s="40">
        <v>4107.1833333333334</v>
      </c>
      <c r="E275" s="40">
        <v>4032.6166666666668</v>
      </c>
      <c r="F275" s="40">
        <v>3989.1333333333332</v>
      </c>
      <c r="G275" s="40">
        <v>3914.5666666666666</v>
      </c>
      <c r="H275" s="40">
        <v>4150.666666666667</v>
      </c>
      <c r="I275" s="40">
        <v>4225.2333333333345</v>
      </c>
      <c r="J275" s="40">
        <v>4268.7166666666672</v>
      </c>
      <c r="K275" s="31">
        <v>4181.75</v>
      </c>
      <c r="L275" s="31">
        <v>4063.7</v>
      </c>
      <c r="M275" s="31">
        <v>4.4236500000000003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989.85</v>
      </c>
      <c r="D276" s="40">
        <v>990.46666666666658</v>
      </c>
      <c r="E276" s="40">
        <v>982.43333333333317</v>
      </c>
      <c r="F276" s="40">
        <v>975.01666666666654</v>
      </c>
      <c r="G276" s="40">
        <v>966.98333333333312</v>
      </c>
      <c r="H276" s="40">
        <v>997.88333333333321</v>
      </c>
      <c r="I276" s="40">
        <v>1005.9166666666667</v>
      </c>
      <c r="J276" s="40">
        <v>1013.3333333333333</v>
      </c>
      <c r="K276" s="31">
        <v>998.5</v>
      </c>
      <c r="L276" s="31">
        <v>983.05</v>
      </c>
      <c r="M276" s="31">
        <v>4.9768299999999996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176.25</v>
      </c>
      <c r="D277" s="40">
        <v>177.78333333333333</v>
      </c>
      <c r="E277" s="40">
        <v>173.56666666666666</v>
      </c>
      <c r="F277" s="40">
        <v>170.88333333333333</v>
      </c>
      <c r="G277" s="40">
        <v>166.66666666666666</v>
      </c>
      <c r="H277" s="40">
        <v>180.46666666666667</v>
      </c>
      <c r="I277" s="40">
        <v>184.68333333333331</v>
      </c>
      <c r="J277" s="40">
        <v>187.36666666666667</v>
      </c>
      <c r="K277" s="31">
        <v>182</v>
      </c>
      <c r="L277" s="31">
        <v>175.1</v>
      </c>
      <c r="M277" s="31">
        <v>20.7224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1987.5</v>
      </c>
      <c r="D278" s="40">
        <v>1989.2333333333333</v>
      </c>
      <c r="E278" s="40">
        <v>1949.4666666666667</v>
      </c>
      <c r="F278" s="40">
        <v>1911.4333333333334</v>
      </c>
      <c r="G278" s="40">
        <v>1871.6666666666667</v>
      </c>
      <c r="H278" s="40">
        <v>2027.2666666666667</v>
      </c>
      <c r="I278" s="40">
        <v>2067.0333333333338</v>
      </c>
      <c r="J278" s="40">
        <v>2105.0666666666666</v>
      </c>
      <c r="K278" s="31">
        <v>2029</v>
      </c>
      <c r="L278" s="31">
        <v>1951.2</v>
      </c>
      <c r="M278" s="31">
        <v>0.41948999999999997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775.55</v>
      </c>
      <c r="D279" s="40">
        <v>780.1</v>
      </c>
      <c r="E279" s="40">
        <v>766.40000000000009</v>
      </c>
      <c r="F279" s="40">
        <v>757.25000000000011</v>
      </c>
      <c r="G279" s="40">
        <v>743.55000000000018</v>
      </c>
      <c r="H279" s="40">
        <v>789.25</v>
      </c>
      <c r="I279" s="40">
        <v>802.95</v>
      </c>
      <c r="J279" s="40">
        <v>812.09999999999991</v>
      </c>
      <c r="K279" s="31">
        <v>793.8</v>
      </c>
      <c r="L279" s="31">
        <v>770.95</v>
      </c>
      <c r="M279" s="31">
        <v>3.8214000000000001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322.3</v>
      </c>
      <c r="D280" s="40">
        <v>323.73333333333335</v>
      </c>
      <c r="E280" s="40">
        <v>318.56666666666672</v>
      </c>
      <c r="F280" s="40">
        <v>314.83333333333337</v>
      </c>
      <c r="G280" s="40">
        <v>309.66666666666674</v>
      </c>
      <c r="H280" s="40">
        <v>327.4666666666667</v>
      </c>
      <c r="I280" s="40">
        <v>332.63333333333333</v>
      </c>
      <c r="J280" s="40">
        <v>336.36666666666667</v>
      </c>
      <c r="K280" s="31">
        <v>328.9</v>
      </c>
      <c r="L280" s="31">
        <v>320</v>
      </c>
      <c r="M280" s="31">
        <v>6.3645199999999997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329.4</v>
      </c>
      <c r="D281" s="40">
        <v>327.90000000000003</v>
      </c>
      <c r="E281" s="40">
        <v>324.50000000000006</v>
      </c>
      <c r="F281" s="40">
        <v>319.60000000000002</v>
      </c>
      <c r="G281" s="40">
        <v>316.20000000000005</v>
      </c>
      <c r="H281" s="40">
        <v>332.80000000000007</v>
      </c>
      <c r="I281" s="40">
        <v>336.20000000000005</v>
      </c>
      <c r="J281" s="40">
        <v>341.10000000000008</v>
      </c>
      <c r="K281" s="31">
        <v>331.3</v>
      </c>
      <c r="L281" s="31">
        <v>323</v>
      </c>
      <c r="M281" s="31">
        <v>8.5297300000000007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252.15</v>
      </c>
      <c r="D282" s="40">
        <v>253.75</v>
      </c>
      <c r="E282" s="40">
        <v>248.5</v>
      </c>
      <c r="F282" s="40">
        <v>244.85</v>
      </c>
      <c r="G282" s="40">
        <v>239.6</v>
      </c>
      <c r="H282" s="40">
        <v>257.39999999999998</v>
      </c>
      <c r="I282" s="40">
        <v>262.64999999999998</v>
      </c>
      <c r="J282" s="40">
        <v>266.3</v>
      </c>
      <c r="K282" s="31">
        <v>259</v>
      </c>
      <c r="L282" s="31">
        <v>250.1</v>
      </c>
      <c r="M282" s="31">
        <v>3.1667900000000002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1197.1500000000001</v>
      </c>
      <c r="D283" s="40">
        <v>1198.3500000000001</v>
      </c>
      <c r="E283" s="40">
        <v>1183.7000000000003</v>
      </c>
      <c r="F283" s="40">
        <v>1170.2500000000002</v>
      </c>
      <c r="G283" s="40">
        <v>1155.6000000000004</v>
      </c>
      <c r="H283" s="40">
        <v>1211.8000000000002</v>
      </c>
      <c r="I283" s="40">
        <v>1226.4500000000003</v>
      </c>
      <c r="J283" s="40">
        <v>1239.9000000000001</v>
      </c>
      <c r="K283" s="31">
        <v>1213</v>
      </c>
      <c r="L283" s="31">
        <v>1184.9000000000001</v>
      </c>
      <c r="M283" s="31">
        <v>0.16016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1182.1500000000001</v>
      </c>
      <c r="D284" s="40">
        <v>1188.05</v>
      </c>
      <c r="E284" s="40">
        <v>1174.0999999999999</v>
      </c>
      <c r="F284" s="40">
        <v>1166.05</v>
      </c>
      <c r="G284" s="40">
        <v>1152.0999999999999</v>
      </c>
      <c r="H284" s="40">
        <v>1196.0999999999999</v>
      </c>
      <c r="I284" s="40">
        <v>1210.0500000000002</v>
      </c>
      <c r="J284" s="40">
        <v>1218.0999999999999</v>
      </c>
      <c r="K284" s="31">
        <v>1202</v>
      </c>
      <c r="L284" s="31">
        <v>1180</v>
      </c>
      <c r="M284" s="31">
        <v>2.5307499999999998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413.35</v>
      </c>
      <c r="D285" s="40">
        <v>414.48333333333335</v>
      </c>
      <c r="E285" s="40">
        <v>409.16666666666669</v>
      </c>
      <c r="F285" s="40">
        <v>404.98333333333335</v>
      </c>
      <c r="G285" s="40">
        <v>399.66666666666669</v>
      </c>
      <c r="H285" s="40">
        <v>418.66666666666669</v>
      </c>
      <c r="I285" s="40">
        <v>423.98333333333329</v>
      </c>
      <c r="J285" s="40">
        <v>428.16666666666669</v>
      </c>
      <c r="K285" s="31">
        <v>419.8</v>
      </c>
      <c r="L285" s="31">
        <v>410.3</v>
      </c>
      <c r="M285" s="31">
        <v>1.37697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621.45000000000005</v>
      </c>
      <c r="D286" s="40">
        <v>623.86666666666667</v>
      </c>
      <c r="E286" s="40">
        <v>616.83333333333337</v>
      </c>
      <c r="F286" s="40">
        <v>612.2166666666667</v>
      </c>
      <c r="G286" s="40">
        <v>605.18333333333339</v>
      </c>
      <c r="H286" s="40">
        <v>628.48333333333335</v>
      </c>
      <c r="I286" s="40">
        <v>635.51666666666665</v>
      </c>
      <c r="J286" s="40">
        <v>640.13333333333333</v>
      </c>
      <c r="K286" s="31">
        <v>630.9</v>
      </c>
      <c r="L286" s="31">
        <v>619.25</v>
      </c>
      <c r="M286" s="31">
        <v>3.8259599999999998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42.65</v>
      </c>
      <c r="D287" s="40">
        <v>42.983333333333327</v>
      </c>
      <c r="E287" s="40">
        <v>42.066666666666656</v>
      </c>
      <c r="F287" s="40">
        <v>41.483333333333327</v>
      </c>
      <c r="G287" s="40">
        <v>40.566666666666656</v>
      </c>
      <c r="H287" s="40">
        <v>43.566666666666656</v>
      </c>
      <c r="I287" s="40">
        <v>44.483333333333327</v>
      </c>
      <c r="J287" s="40">
        <v>45.066666666666656</v>
      </c>
      <c r="K287" s="31">
        <v>43.9</v>
      </c>
      <c r="L287" s="31">
        <v>42.4</v>
      </c>
      <c r="M287" s="31">
        <v>15.59164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600.79999999999995</v>
      </c>
      <c r="D288" s="40">
        <v>600.31666666666661</v>
      </c>
      <c r="E288" s="40">
        <v>593.63333333333321</v>
      </c>
      <c r="F288" s="40">
        <v>586.46666666666658</v>
      </c>
      <c r="G288" s="40">
        <v>579.78333333333319</v>
      </c>
      <c r="H288" s="40">
        <v>607.48333333333323</v>
      </c>
      <c r="I288" s="40">
        <v>614.16666666666663</v>
      </c>
      <c r="J288" s="40">
        <v>621.33333333333326</v>
      </c>
      <c r="K288" s="31">
        <v>607</v>
      </c>
      <c r="L288" s="31">
        <v>593.15</v>
      </c>
      <c r="M288" s="31">
        <v>3.83379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428.75</v>
      </c>
      <c r="D289" s="40">
        <v>429.9666666666667</v>
      </c>
      <c r="E289" s="40">
        <v>425.28333333333342</v>
      </c>
      <c r="F289" s="40">
        <v>421.81666666666672</v>
      </c>
      <c r="G289" s="40">
        <v>417.13333333333344</v>
      </c>
      <c r="H289" s="40">
        <v>433.43333333333339</v>
      </c>
      <c r="I289" s="40">
        <v>438.11666666666667</v>
      </c>
      <c r="J289" s="40">
        <v>441.58333333333337</v>
      </c>
      <c r="K289" s="31">
        <v>434.65</v>
      </c>
      <c r="L289" s="31">
        <v>426.5</v>
      </c>
      <c r="M289" s="31">
        <v>2.94251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1764.85</v>
      </c>
      <c r="D290" s="40">
        <v>1763.4333333333334</v>
      </c>
      <c r="E290" s="40">
        <v>1747.4166666666667</v>
      </c>
      <c r="F290" s="40">
        <v>1729.9833333333333</v>
      </c>
      <c r="G290" s="40">
        <v>1713.9666666666667</v>
      </c>
      <c r="H290" s="40">
        <v>1780.8666666666668</v>
      </c>
      <c r="I290" s="40">
        <v>1796.8833333333332</v>
      </c>
      <c r="J290" s="40">
        <v>1814.3166666666668</v>
      </c>
      <c r="K290" s="31">
        <v>1779.45</v>
      </c>
      <c r="L290" s="31">
        <v>1746</v>
      </c>
      <c r="M290" s="31">
        <v>29.228370000000002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84.35</v>
      </c>
      <c r="D291" s="40">
        <v>83.983333333333334</v>
      </c>
      <c r="E291" s="40">
        <v>82.966666666666669</v>
      </c>
      <c r="F291" s="40">
        <v>81.583333333333329</v>
      </c>
      <c r="G291" s="40">
        <v>80.566666666666663</v>
      </c>
      <c r="H291" s="40">
        <v>85.366666666666674</v>
      </c>
      <c r="I291" s="40">
        <v>86.383333333333354</v>
      </c>
      <c r="J291" s="40">
        <v>87.76666666666668</v>
      </c>
      <c r="K291" s="31">
        <v>85</v>
      </c>
      <c r="L291" s="31">
        <v>82.6</v>
      </c>
      <c r="M291" s="31">
        <v>65.407929999999993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4312.55</v>
      </c>
      <c r="D292" s="40">
        <v>4316.083333333333</v>
      </c>
      <c r="E292" s="40">
        <v>4262.1666666666661</v>
      </c>
      <c r="F292" s="40">
        <v>4211.7833333333328</v>
      </c>
      <c r="G292" s="40">
        <v>4157.8666666666659</v>
      </c>
      <c r="H292" s="40">
        <v>4366.4666666666662</v>
      </c>
      <c r="I292" s="40">
        <v>4420.3833333333323</v>
      </c>
      <c r="J292" s="40">
        <v>4470.7666666666664</v>
      </c>
      <c r="K292" s="31">
        <v>4370</v>
      </c>
      <c r="L292" s="31">
        <v>4265.7</v>
      </c>
      <c r="M292" s="31">
        <v>2.33358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423.95</v>
      </c>
      <c r="D293" s="40">
        <v>417.41666666666669</v>
      </c>
      <c r="E293" s="40">
        <v>409.73333333333335</v>
      </c>
      <c r="F293" s="40">
        <v>395.51666666666665</v>
      </c>
      <c r="G293" s="40">
        <v>387.83333333333331</v>
      </c>
      <c r="H293" s="40">
        <v>431.63333333333338</v>
      </c>
      <c r="I293" s="40">
        <v>439.31666666666666</v>
      </c>
      <c r="J293" s="40">
        <v>453.53333333333342</v>
      </c>
      <c r="K293" s="31">
        <v>425.1</v>
      </c>
      <c r="L293" s="31">
        <v>403.2</v>
      </c>
      <c r="M293" s="31">
        <v>77.570170000000005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300.7</v>
      </c>
      <c r="D294" s="40">
        <v>303.95</v>
      </c>
      <c r="E294" s="40">
        <v>296.84999999999997</v>
      </c>
      <c r="F294" s="40">
        <v>293</v>
      </c>
      <c r="G294" s="40">
        <v>285.89999999999998</v>
      </c>
      <c r="H294" s="40">
        <v>307.79999999999995</v>
      </c>
      <c r="I294" s="40">
        <v>314.89999999999998</v>
      </c>
      <c r="J294" s="40">
        <v>318.74999999999994</v>
      </c>
      <c r="K294" s="31">
        <v>311.05</v>
      </c>
      <c r="L294" s="31">
        <v>300.10000000000002</v>
      </c>
      <c r="M294" s="31">
        <v>2.6020300000000001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7801.5</v>
      </c>
      <c r="D295" s="40">
        <v>7819.8</v>
      </c>
      <c r="E295" s="40">
        <v>7759.6</v>
      </c>
      <c r="F295" s="40">
        <v>7717.7</v>
      </c>
      <c r="G295" s="40">
        <v>7657.5</v>
      </c>
      <c r="H295" s="40">
        <v>7861.7000000000007</v>
      </c>
      <c r="I295" s="40">
        <v>7921.9</v>
      </c>
      <c r="J295" s="40">
        <v>7963.8000000000011</v>
      </c>
      <c r="K295" s="31">
        <v>7880</v>
      </c>
      <c r="L295" s="31">
        <v>7777.9</v>
      </c>
      <c r="M295" s="31">
        <v>2.6040000000000001E-2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5404.8</v>
      </c>
      <c r="D296" s="40">
        <v>5444.5333333333338</v>
      </c>
      <c r="E296" s="40">
        <v>5350.2666666666673</v>
      </c>
      <c r="F296" s="40">
        <v>5295.7333333333336</v>
      </c>
      <c r="G296" s="40">
        <v>5201.4666666666672</v>
      </c>
      <c r="H296" s="40">
        <v>5499.0666666666675</v>
      </c>
      <c r="I296" s="40">
        <v>5593.3333333333339</v>
      </c>
      <c r="J296" s="40">
        <v>5647.8666666666677</v>
      </c>
      <c r="K296" s="31">
        <v>5538.8</v>
      </c>
      <c r="L296" s="31">
        <v>5390</v>
      </c>
      <c r="M296" s="31">
        <v>2.2463099999999998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1681.7</v>
      </c>
      <c r="D297" s="40">
        <v>1688.7166666666665</v>
      </c>
      <c r="E297" s="40">
        <v>1672.4333333333329</v>
      </c>
      <c r="F297" s="40">
        <v>1663.1666666666665</v>
      </c>
      <c r="G297" s="40">
        <v>1646.883333333333</v>
      </c>
      <c r="H297" s="40">
        <v>1697.9833333333329</v>
      </c>
      <c r="I297" s="40">
        <v>1714.2666666666662</v>
      </c>
      <c r="J297" s="40">
        <v>1723.5333333333328</v>
      </c>
      <c r="K297" s="31">
        <v>1705</v>
      </c>
      <c r="L297" s="31">
        <v>1679.45</v>
      </c>
      <c r="M297" s="31">
        <v>17.348790000000001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665.85</v>
      </c>
      <c r="D298" s="40">
        <v>662.76666666666665</v>
      </c>
      <c r="E298" s="40">
        <v>656.5333333333333</v>
      </c>
      <c r="F298" s="40">
        <v>647.2166666666667</v>
      </c>
      <c r="G298" s="40">
        <v>640.98333333333335</v>
      </c>
      <c r="H298" s="40">
        <v>672.08333333333326</v>
      </c>
      <c r="I298" s="40">
        <v>678.31666666666661</v>
      </c>
      <c r="J298" s="40">
        <v>687.63333333333321</v>
      </c>
      <c r="K298" s="31">
        <v>669</v>
      </c>
      <c r="L298" s="31">
        <v>653.45000000000005</v>
      </c>
      <c r="M298" s="31">
        <v>14.894349999999999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38.799999999999997</v>
      </c>
      <c r="D299" s="40">
        <v>38.833333333333336</v>
      </c>
      <c r="E299" s="40">
        <v>38.466666666666669</v>
      </c>
      <c r="F299" s="40">
        <v>38.133333333333333</v>
      </c>
      <c r="G299" s="40">
        <v>37.766666666666666</v>
      </c>
      <c r="H299" s="40">
        <v>39.166666666666671</v>
      </c>
      <c r="I299" s="40">
        <v>39.533333333333331</v>
      </c>
      <c r="J299" s="40">
        <v>39.866666666666674</v>
      </c>
      <c r="K299" s="31">
        <v>39.200000000000003</v>
      </c>
      <c r="L299" s="31">
        <v>38.5</v>
      </c>
      <c r="M299" s="31">
        <v>6.4262300000000003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2596.3000000000002</v>
      </c>
      <c r="D300" s="40">
        <v>2608.85</v>
      </c>
      <c r="E300" s="40">
        <v>2462.6999999999998</v>
      </c>
      <c r="F300" s="40">
        <v>2329.1</v>
      </c>
      <c r="G300" s="40">
        <v>2182.9499999999998</v>
      </c>
      <c r="H300" s="40">
        <v>2742.45</v>
      </c>
      <c r="I300" s="40">
        <v>2888.6000000000004</v>
      </c>
      <c r="J300" s="40">
        <v>3022.2</v>
      </c>
      <c r="K300" s="31">
        <v>2755</v>
      </c>
      <c r="L300" s="31">
        <v>2475.25</v>
      </c>
      <c r="M300" s="31">
        <v>12.22429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989.6</v>
      </c>
      <c r="D301" s="40">
        <v>986.4</v>
      </c>
      <c r="E301" s="40">
        <v>981.3</v>
      </c>
      <c r="F301" s="40">
        <v>973</v>
      </c>
      <c r="G301" s="40">
        <v>967.9</v>
      </c>
      <c r="H301" s="40">
        <v>994.69999999999993</v>
      </c>
      <c r="I301" s="40">
        <v>999.80000000000007</v>
      </c>
      <c r="J301" s="40">
        <v>1008.0999999999999</v>
      </c>
      <c r="K301" s="31">
        <v>991.5</v>
      </c>
      <c r="L301" s="31">
        <v>978.1</v>
      </c>
      <c r="M301" s="31">
        <v>6.7948000000000004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4046.9</v>
      </c>
      <c r="D302" s="40">
        <v>4056.0666666666671</v>
      </c>
      <c r="E302" s="40">
        <v>4017.8833333333341</v>
      </c>
      <c r="F302" s="40">
        <v>3988.8666666666672</v>
      </c>
      <c r="G302" s="40">
        <v>3950.6833333333343</v>
      </c>
      <c r="H302" s="40">
        <v>4085.0833333333339</v>
      </c>
      <c r="I302" s="40">
        <v>4123.2666666666673</v>
      </c>
      <c r="J302" s="40">
        <v>4152.2833333333338</v>
      </c>
      <c r="K302" s="31">
        <v>4094.25</v>
      </c>
      <c r="L302" s="31">
        <v>4027.05</v>
      </c>
      <c r="M302" s="31">
        <v>0.42391000000000001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760.15</v>
      </c>
      <c r="D303" s="40">
        <v>764.85</v>
      </c>
      <c r="E303" s="40">
        <v>741.7</v>
      </c>
      <c r="F303" s="40">
        <v>723.25</v>
      </c>
      <c r="G303" s="40">
        <v>700.1</v>
      </c>
      <c r="H303" s="40">
        <v>783.30000000000007</v>
      </c>
      <c r="I303" s="40">
        <v>806.44999999999993</v>
      </c>
      <c r="J303" s="40">
        <v>824.90000000000009</v>
      </c>
      <c r="K303" s="31">
        <v>788</v>
      </c>
      <c r="L303" s="31">
        <v>746.4</v>
      </c>
      <c r="M303" s="31">
        <v>0.44571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46.5</v>
      </c>
      <c r="D304" s="40">
        <v>46.316666666666663</v>
      </c>
      <c r="E304" s="40">
        <v>45.283333333333324</v>
      </c>
      <c r="F304" s="40">
        <v>44.066666666666663</v>
      </c>
      <c r="G304" s="40">
        <v>43.033333333333324</v>
      </c>
      <c r="H304" s="40">
        <v>47.533333333333324</v>
      </c>
      <c r="I304" s="40">
        <v>48.566666666666656</v>
      </c>
      <c r="J304" s="40">
        <v>49.783333333333324</v>
      </c>
      <c r="K304" s="31">
        <v>47.35</v>
      </c>
      <c r="L304" s="31">
        <v>45.1</v>
      </c>
      <c r="M304" s="31">
        <v>20.048639999999999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175.9</v>
      </c>
      <c r="D305" s="40">
        <v>176.80000000000004</v>
      </c>
      <c r="E305" s="40">
        <v>174.15000000000009</v>
      </c>
      <c r="F305" s="40">
        <v>172.40000000000006</v>
      </c>
      <c r="G305" s="40">
        <v>169.75000000000011</v>
      </c>
      <c r="H305" s="40">
        <v>178.55000000000007</v>
      </c>
      <c r="I305" s="40">
        <v>181.2</v>
      </c>
      <c r="J305" s="40">
        <v>182.95000000000005</v>
      </c>
      <c r="K305" s="31">
        <v>179.45</v>
      </c>
      <c r="L305" s="31">
        <v>175.05</v>
      </c>
      <c r="M305" s="31">
        <v>6.0732799999999996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81084.7</v>
      </c>
      <c r="D306" s="40">
        <v>81424.916666666672</v>
      </c>
      <c r="E306" s="40">
        <v>80549.833333333343</v>
      </c>
      <c r="F306" s="40">
        <v>80014.966666666674</v>
      </c>
      <c r="G306" s="40">
        <v>79139.883333333346</v>
      </c>
      <c r="H306" s="40">
        <v>81959.78333333334</v>
      </c>
      <c r="I306" s="40">
        <v>82834.866666666683</v>
      </c>
      <c r="J306" s="40">
        <v>83369.733333333337</v>
      </c>
      <c r="K306" s="31">
        <v>82300</v>
      </c>
      <c r="L306" s="31">
        <v>80890.05</v>
      </c>
      <c r="M306" s="31">
        <v>0.11928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1180.95</v>
      </c>
      <c r="D307" s="40">
        <v>1184.3500000000001</v>
      </c>
      <c r="E307" s="40">
        <v>1166.8500000000004</v>
      </c>
      <c r="F307" s="40">
        <v>1152.7500000000002</v>
      </c>
      <c r="G307" s="40">
        <v>1135.2500000000005</v>
      </c>
      <c r="H307" s="40">
        <v>1198.4500000000003</v>
      </c>
      <c r="I307" s="40">
        <v>1215.9499999999998</v>
      </c>
      <c r="J307" s="40">
        <v>1230.0500000000002</v>
      </c>
      <c r="K307" s="31">
        <v>1201.8499999999999</v>
      </c>
      <c r="L307" s="31">
        <v>1170.25</v>
      </c>
      <c r="M307" s="31">
        <v>4.0775399999999999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4536.25</v>
      </c>
      <c r="D308" s="40">
        <v>4552.0999999999995</v>
      </c>
      <c r="E308" s="40">
        <v>4504.1999999999989</v>
      </c>
      <c r="F308" s="40">
        <v>4472.1499999999996</v>
      </c>
      <c r="G308" s="40">
        <v>4424.2499999999991</v>
      </c>
      <c r="H308" s="40">
        <v>4584.1499999999987</v>
      </c>
      <c r="I308" s="40">
        <v>4632.0499999999984</v>
      </c>
      <c r="J308" s="40">
        <v>4664.0999999999985</v>
      </c>
      <c r="K308" s="31">
        <v>4600</v>
      </c>
      <c r="L308" s="31">
        <v>4520.05</v>
      </c>
      <c r="M308" s="31">
        <v>4.1540000000000001E-2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312.45</v>
      </c>
      <c r="D309" s="40">
        <v>313.59999999999997</v>
      </c>
      <c r="E309" s="40">
        <v>309.59999999999991</v>
      </c>
      <c r="F309" s="40">
        <v>306.74999999999994</v>
      </c>
      <c r="G309" s="40">
        <v>302.74999999999989</v>
      </c>
      <c r="H309" s="40">
        <v>316.44999999999993</v>
      </c>
      <c r="I309" s="40">
        <v>320.45000000000005</v>
      </c>
      <c r="J309" s="40">
        <v>323.29999999999995</v>
      </c>
      <c r="K309" s="31">
        <v>317.60000000000002</v>
      </c>
      <c r="L309" s="31">
        <v>310.75</v>
      </c>
      <c r="M309" s="31">
        <v>0.67498000000000002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170.2</v>
      </c>
      <c r="D310" s="40">
        <v>168.48333333333332</v>
      </c>
      <c r="E310" s="40">
        <v>165.96666666666664</v>
      </c>
      <c r="F310" s="40">
        <v>161.73333333333332</v>
      </c>
      <c r="G310" s="40">
        <v>159.21666666666664</v>
      </c>
      <c r="H310" s="40">
        <v>172.71666666666664</v>
      </c>
      <c r="I310" s="40">
        <v>175.23333333333335</v>
      </c>
      <c r="J310" s="40">
        <v>179.46666666666664</v>
      </c>
      <c r="K310" s="31">
        <v>171</v>
      </c>
      <c r="L310" s="31">
        <v>164.25</v>
      </c>
      <c r="M310" s="31">
        <v>72.446250000000006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753.1</v>
      </c>
      <c r="D311" s="40">
        <v>753.30000000000007</v>
      </c>
      <c r="E311" s="40">
        <v>747.90000000000009</v>
      </c>
      <c r="F311" s="40">
        <v>742.7</v>
      </c>
      <c r="G311" s="40">
        <v>737.30000000000007</v>
      </c>
      <c r="H311" s="40">
        <v>758.50000000000011</v>
      </c>
      <c r="I311" s="40">
        <v>763.9</v>
      </c>
      <c r="J311" s="40">
        <v>769.10000000000014</v>
      </c>
      <c r="K311" s="31">
        <v>758.7</v>
      </c>
      <c r="L311" s="31">
        <v>748.1</v>
      </c>
      <c r="M311" s="31">
        <v>22.73976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223.75</v>
      </c>
      <c r="D312" s="40">
        <v>223.06666666666669</v>
      </c>
      <c r="E312" s="40">
        <v>221.08333333333337</v>
      </c>
      <c r="F312" s="40">
        <v>218.41666666666669</v>
      </c>
      <c r="G312" s="40">
        <v>216.43333333333337</v>
      </c>
      <c r="H312" s="40">
        <v>225.73333333333338</v>
      </c>
      <c r="I312" s="40">
        <v>227.71666666666667</v>
      </c>
      <c r="J312" s="40">
        <v>230.38333333333338</v>
      </c>
      <c r="K312" s="31">
        <v>225.05</v>
      </c>
      <c r="L312" s="31">
        <v>220.4</v>
      </c>
      <c r="M312" s="31">
        <v>2.4852099999999999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339.25</v>
      </c>
      <c r="D313" s="40">
        <v>338.68333333333334</v>
      </c>
      <c r="E313" s="40">
        <v>320.56666666666666</v>
      </c>
      <c r="F313" s="40">
        <v>301.88333333333333</v>
      </c>
      <c r="G313" s="40">
        <v>283.76666666666665</v>
      </c>
      <c r="H313" s="40">
        <v>357.36666666666667</v>
      </c>
      <c r="I313" s="40">
        <v>375.48333333333335</v>
      </c>
      <c r="J313" s="40">
        <v>394.16666666666669</v>
      </c>
      <c r="K313" s="31">
        <v>356.8</v>
      </c>
      <c r="L313" s="31">
        <v>320</v>
      </c>
      <c r="M313" s="31">
        <v>33.183639999999997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706.9</v>
      </c>
      <c r="D314" s="40">
        <v>709.69999999999993</v>
      </c>
      <c r="E314" s="40">
        <v>699.69999999999982</v>
      </c>
      <c r="F314" s="40">
        <v>692.49999999999989</v>
      </c>
      <c r="G314" s="40">
        <v>682.49999999999977</v>
      </c>
      <c r="H314" s="40">
        <v>716.89999999999986</v>
      </c>
      <c r="I314" s="40">
        <v>726.90000000000009</v>
      </c>
      <c r="J314" s="40">
        <v>734.09999999999991</v>
      </c>
      <c r="K314" s="31">
        <v>719.7</v>
      </c>
      <c r="L314" s="31">
        <v>702.5</v>
      </c>
      <c r="M314" s="31">
        <v>1.06996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163.9</v>
      </c>
      <c r="D315" s="40">
        <v>165.68333333333334</v>
      </c>
      <c r="E315" s="40">
        <v>161.71666666666667</v>
      </c>
      <c r="F315" s="40">
        <v>159.53333333333333</v>
      </c>
      <c r="G315" s="40">
        <v>155.56666666666666</v>
      </c>
      <c r="H315" s="40">
        <v>167.86666666666667</v>
      </c>
      <c r="I315" s="40">
        <v>171.83333333333337</v>
      </c>
      <c r="J315" s="40">
        <v>174.01666666666668</v>
      </c>
      <c r="K315" s="31">
        <v>169.65</v>
      </c>
      <c r="L315" s="31">
        <v>163.5</v>
      </c>
      <c r="M315" s="31">
        <v>69.054239999999993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</v>
      </c>
      <c r="D316" s="40">
        <v>43.133333333333333</v>
      </c>
      <c r="E316" s="40">
        <v>42.516666666666666</v>
      </c>
      <c r="F316" s="40">
        <v>42.033333333333331</v>
      </c>
      <c r="G316" s="40">
        <v>41.416666666666664</v>
      </c>
      <c r="H316" s="40">
        <v>43.616666666666667</v>
      </c>
      <c r="I316" s="40">
        <v>44.233333333333327</v>
      </c>
      <c r="J316" s="40">
        <v>44.716666666666669</v>
      </c>
      <c r="K316" s="31">
        <v>43.75</v>
      </c>
      <c r="L316" s="31">
        <v>42.65</v>
      </c>
      <c r="M316" s="31">
        <v>5.9678199999999997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556.70000000000005</v>
      </c>
      <c r="D317" s="40">
        <v>559.26666666666677</v>
      </c>
      <c r="E317" s="40">
        <v>551.53333333333353</v>
      </c>
      <c r="F317" s="40">
        <v>546.36666666666679</v>
      </c>
      <c r="G317" s="40">
        <v>538.63333333333355</v>
      </c>
      <c r="H317" s="40">
        <v>564.43333333333351</v>
      </c>
      <c r="I317" s="40">
        <v>572.16666666666686</v>
      </c>
      <c r="J317" s="40">
        <v>577.33333333333348</v>
      </c>
      <c r="K317" s="31">
        <v>567</v>
      </c>
      <c r="L317" s="31">
        <v>554.1</v>
      </c>
      <c r="M317" s="31">
        <v>30.473649999999999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6877.15</v>
      </c>
      <c r="D318" s="40">
        <v>6886.916666666667</v>
      </c>
      <c r="E318" s="40">
        <v>6843.9333333333343</v>
      </c>
      <c r="F318" s="40">
        <v>6810.7166666666672</v>
      </c>
      <c r="G318" s="40">
        <v>6767.7333333333345</v>
      </c>
      <c r="H318" s="40">
        <v>6920.1333333333341</v>
      </c>
      <c r="I318" s="40">
        <v>6963.1166666666659</v>
      </c>
      <c r="J318" s="40">
        <v>6996.3333333333339</v>
      </c>
      <c r="K318" s="31">
        <v>6929.9</v>
      </c>
      <c r="L318" s="31">
        <v>6853.7</v>
      </c>
      <c r="M318" s="31">
        <v>7.4378299999999999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1090.95</v>
      </c>
      <c r="D319" s="40">
        <v>1088.3166666666668</v>
      </c>
      <c r="E319" s="40">
        <v>1063.9833333333336</v>
      </c>
      <c r="F319" s="40">
        <v>1037.0166666666667</v>
      </c>
      <c r="G319" s="40">
        <v>1012.6833333333334</v>
      </c>
      <c r="H319" s="40">
        <v>1115.2833333333338</v>
      </c>
      <c r="I319" s="40">
        <v>1139.6166666666672</v>
      </c>
      <c r="J319" s="40">
        <v>1166.5833333333339</v>
      </c>
      <c r="K319" s="31">
        <v>1112.6500000000001</v>
      </c>
      <c r="L319" s="31">
        <v>1061.3499999999999</v>
      </c>
      <c r="M319" s="31">
        <v>14.188879999999999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378.85</v>
      </c>
      <c r="D320" s="40">
        <v>382.18333333333334</v>
      </c>
      <c r="E320" s="40">
        <v>373.16666666666669</v>
      </c>
      <c r="F320" s="40">
        <v>367.48333333333335</v>
      </c>
      <c r="G320" s="40">
        <v>358.4666666666667</v>
      </c>
      <c r="H320" s="40">
        <v>387.86666666666667</v>
      </c>
      <c r="I320" s="40">
        <v>396.88333333333333</v>
      </c>
      <c r="J320" s="40">
        <v>402.56666666666666</v>
      </c>
      <c r="K320" s="31">
        <v>391.2</v>
      </c>
      <c r="L320" s="31">
        <v>376.5</v>
      </c>
      <c r="M320" s="31">
        <v>13.209619999999999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245.15</v>
      </c>
      <c r="D321" s="40">
        <v>246.23333333333335</v>
      </c>
      <c r="E321" s="40">
        <v>242.4666666666667</v>
      </c>
      <c r="F321" s="40">
        <v>239.78333333333336</v>
      </c>
      <c r="G321" s="40">
        <v>236.01666666666671</v>
      </c>
      <c r="H321" s="40">
        <v>248.91666666666669</v>
      </c>
      <c r="I321" s="40">
        <v>252.68333333333334</v>
      </c>
      <c r="J321" s="40">
        <v>255.36666666666667</v>
      </c>
      <c r="K321" s="31">
        <v>250</v>
      </c>
      <c r="L321" s="31">
        <v>243.55</v>
      </c>
      <c r="M321" s="31">
        <v>3.0640999999999998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2877.3</v>
      </c>
      <c r="D322" s="40">
        <v>2902.9500000000003</v>
      </c>
      <c r="E322" s="40">
        <v>2832.0000000000005</v>
      </c>
      <c r="F322" s="40">
        <v>2786.7000000000003</v>
      </c>
      <c r="G322" s="40">
        <v>2715.7500000000005</v>
      </c>
      <c r="H322" s="40">
        <v>2948.2500000000005</v>
      </c>
      <c r="I322" s="40">
        <v>3019.2000000000003</v>
      </c>
      <c r="J322" s="40">
        <v>3064.5000000000005</v>
      </c>
      <c r="K322" s="31">
        <v>2973.9</v>
      </c>
      <c r="L322" s="31">
        <v>2857.65</v>
      </c>
      <c r="M322" s="31">
        <v>1.3807499999999999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3795.75</v>
      </c>
      <c r="D323" s="40">
        <v>3810.9333333333329</v>
      </c>
      <c r="E323" s="40">
        <v>3766.266666666666</v>
      </c>
      <c r="F323" s="40">
        <v>3736.7833333333328</v>
      </c>
      <c r="G323" s="40">
        <v>3692.1166666666659</v>
      </c>
      <c r="H323" s="40">
        <v>3840.4166666666661</v>
      </c>
      <c r="I323" s="40">
        <v>3885.083333333333</v>
      </c>
      <c r="J323" s="40">
        <v>3914.5666666666662</v>
      </c>
      <c r="K323" s="31">
        <v>3855.6</v>
      </c>
      <c r="L323" s="31">
        <v>3781.45</v>
      </c>
      <c r="M323" s="31">
        <v>7.1589499999999999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125.15</v>
      </c>
      <c r="D324" s="40">
        <v>126.18333333333334</v>
      </c>
      <c r="E324" s="40">
        <v>122.96666666666667</v>
      </c>
      <c r="F324" s="40">
        <v>120.78333333333333</v>
      </c>
      <c r="G324" s="40">
        <v>117.56666666666666</v>
      </c>
      <c r="H324" s="40">
        <v>128.36666666666667</v>
      </c>
      <c r="I324" s="40">
        <v>131.58333333333334</v>
      </c>
      <c r="J324" s="40">
        <v>133.76666666666668</v>
      </c>
      <c r="K324" s="31">
        <v>129.4</v>
      </c>
      <c r="L324" s="31">
        <v>124</v>
      </c>
      <c r="M324" s="31">
        <v>2.1152299999999999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699.05</v>
      </c>
      <c r="D325" s="40">
        <v>701.58333333333337</v>
      </c>
      <c r="E325" s="40">
        <v>692.4666666666667</v>
      </c>
      <c r="F325" s="40">
        <v>685.88333333333333</v>
      </c>
      <c r="G325" s="40">
        <v>676.76666666666665</v>
      </c>
      <c r="H325" s="40">
        <v>708.16666666666674</v>
      </c>
      <c r="I325" s="40">
        <v>717.2833333333333</v>
      </c>
      <c r="J325" s="40">
        <v>723.86666666666679</v>
      </c>
      <c r="K325" s="31">
        <v>710.7</v>
      </c>
      <c r="L325" s="31">
        <v>695</v>
      </c>
      <c r="M325" s="31">
        <v>3.0260400000000001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185.3</v>
      </c>
      <c r="D326" s="40">
        <v>186.01666666666668</v>
      </c>
      <c r="E326" s="40">
        <v>183.63333333333335</v>
      </c>
      <c r="F326" s="40">
        <v>181.96666666666667</v>
      </c>
      <c r="G326" s="40">
        <v>179.58333333333334</v>
      </c>
      <c r="H326" s="40">
        <v>187.68333333333337</v>
      </c>
      <c r="I326" s="40">
        <v>190.06666666666669</v>
      </c>
      <c r="J326" s="40">
        <v>191.73333333333338</v>
      </c>
      <c r="K326" s="31">
        <v>188.4</v>
      </c>
      <c r="L326" s="31">
        <v>184.35</v>
      </c>
      <c r="M326" s="31">
        <v>1.3295999999999999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805.4</v>
      </c>
      <c r="D327" s="40">
        <v>809.4666666666667</v>
      </c>
      <c r="E327" s="40">
        <v>795.93333333333339</v>
      </c>
      <c r="F327" s="40">
        <v>786.4666666666667</v>
      </c>
      <c r="G327" s="40">
        <v>772.93333333333339</v>
      </c>
      <c r="H327" s="40">
        <v>818.93333333333339</v>
      </c>
      <c r="I327" s="40">
        <v>832.4666666666667</v>
      </c>
      <c r="J327" s="40">
        <v>841.93333333333339</v>
      </c>
      <c r="K327" s="31">
        <v>823</v>
      </c>
      <c r="L327" s="31">
        <v>800</v>
      </c>
      <c r="M327" s="31">
        <v>2.5013800000000002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2976.45</v>
      </c>
      <c r="D328" s="40">
        <v>3005.8166666666671</v>
      </c>
      <c r="E328" s="40">
        <v>2932.6333333333341</v>
      </c>
      <c r="F328" s="40">
        <v>2888.8166666666671</v>
      </c>
      <c r="G328" s="40">
        <v>2815.6333333333341</v>
      </c>
      <c r="H328" s="40">
        <v>3049.6333333333341</v>
      </c>
      <c r="I328" s="40">
        <v>3122.8166666666675</v>
      </c>
      <c r="J328" s="40">
        <v>3166.6333333333341</v>
      </c>
      <c r="K328" s="31">
        <v>3079</v>
      </c>
      <c r="L328" s="31">
        <v>2962</v>
      </c>
      <c r="M328" s="31">
        <v>9.8920100000000009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1638.9</v>
      </c>
      <c r="D329" s="40">
        <v>1642.3666666666668</v>
      </c>
      <c r="E329" s="40">
        <v>1605.0333333333335</v>
      </c>
      <c r="F329" s="40">
        <v>1571.1666666666667</v>
      </c>
      <c r="G329" s="40">
        <v>1533.8333333333335</v>
      </c>
      <c r="H329" s="40">
        <v>1676.2333333333336</v>
      </c>
      <c r="I329" s="40">
        <v>1713.5666666666666</v>
      </c>
      <c r="J329" s="40">
        <v>1747.4333333333336</v>
      </c>
      <c r="K329" s="31">
        <v>1679.7</v>
      </c>
      <c r="L329" s="31">
        <v>1608.5</v>
      </c>
      <c r="M329" s="31">
        <v>10.962020000000001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1531.15</v>
      </c>
      <c r="D330" s="40">
        <v>1537.7166666666665</v>
      </c>
      <c r="E330" s="40">
        <v>1511.4333333333329</v>
      </c>
      <c r="F330" s="40">
        <v>1491.7166666666665</v>
      </c>
      <c r="G330" s="40">
        <v>1465.4333333333329</v>
      </c>
      <c r="H330" s="40">
        <v>1557.4333333333329</v>
      </c>
      <c r="I330" s="40">
        <v>1583.7166666666662</v>
      </c>
      <c r="J330" s="40">
        <v>1603.4333333333329</v>
      </c>
      <c r="K330" s="31">
        <v>1564</v>
      </c>
      <c r="L330" s="31">
        <v>1518</v>
      </c>
      <c r="M330" s="31">
        <v>10.16948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982.55</v>
      </c>
      <c r="D331" s="40">
        <v>980.11666666666667</v>
      </c>
      <c r="E331" s="40">
        <v>972.43333333333339</v>
      </c>
      <c r="F331" s="40">
        <v>962.31666666666672</v>
      </c>
      <c r="G331" s="40">
        <v>954.63333333333344</v>
      </c>
      <c r="H331" s="40">
        <v>990.23333333333335</v>
      </c>
      <c r="I331" s="40">
        <v>997.91666666666652</v>
      </c>
      <c r="J331" s="40">
        <v>1008.0333333333333</v>
      </c>
      <c r="K331" s="31">
        <v>987.8</v>
      </c>
      <c r="L331" s="31">
        <v>970</v>
      </c>
      <c r="M331" s="31">
        <v>0.86016999999999999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44.05</v>
      </c>
      <c r="D332" s="40">
        <v>44.199999999999996</v>
      </c>
      <c r="E332" s="40">
        <v>43.749999999999993</v>
      </c>
      <c r="F332" s="40">
        <v>43.449999999999996</v>
      </c>
      <c r="G332" s="40">
        <v>42.999999999999993</v>
      </c>
      <c r="H332" s="40">
        <v>44.499999999999993</v>
      </c>
      <c r="I332" s="40">
        <v>44.949999999999996</v>
      </c>
      <c r="J332" s="40">
        <v>45.249999999999993</v>
      </c>
      <c r="K332" s="31">
        <v>44.65</v>
      </c>
      <c r="L332" s="31">
        <v>43.9</v>
      </c>
      <c r="M332" s="31">
        <v>21.14087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77.45</v>
      </c>
      <c r="D333" s="40">
        <v>77.983333333333334</v>
      </c>
      <c r="E333" s="40">
        <v>76.466666666666669</v>
      </c>
      <c r="F333" s="40">
        <v>75.483333333333334</v>
      </c>
      <c r="G333" s="40">
        <v>73.966666666666669</v>
      </c>
      <c r="H333" s="40">
        <v>78.966666666666669</v>
      </c>
      <c r="I333" s="40">
        <v>80.483333333333348</v>
      </c>
      <c r="J333" s="40">
        <v>81.466666666666669</v>
      </c>
      <c r="K333" s="31">
        <v>79.5</v>
      </c>
      <c r="L333" s="31">
        <v>77</v>
      </c>
      <c r="M333" s="31">
        <v>19.81738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592.35</v>
      </c>
      <c r="D334" s="40">
        <v>597.23333333333323</v>
      </c>
      <c r="E334" s="40">
        <v>585.46666666666647</v>
      </c>
      <c r="F334" s="40">
        <v>578.58333333333326</v>
      </c>
      <c r="G334" s="40">
        <v>566.81666666666649</v>
      </c>
      <c r="H334" s="40">
        <v>604.11666666666645</v>
      </c>
      <c r="I334" s="40">
        <v>615.8833333333331</v>
      </c>
      <c r="J334" s="40">
        <v>622.76666666666642</v>
      </c>
      <c r="K334" s="31">
        <v>609</v>
      </c>
      <c r="L334" s="31">
        <v>590.35</v>
      </c>
      <c r="M334" s="31">
        <v>0.47314000000000001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27.3</v>
      </c>
      <c r="D335" s="40">
        <v>27.233333333333331</v>
      </c>
      <c r="E335" s="40">
        <v>26.966666666666661</v>
      </c>
      <c r="F335" s="40">
        <v>26.633333333333329</v>
      </c>
      <c r="G335" s="40">
        <v>26.36666666666666</v>
      </c>
      <c r="H335" s="40">
        <v>27.566666666666663</v>
      </c>
      <c r="I335" s="40">
        <v>27.833333333333336</v>
      </c>
      <c r="J335" s="40">
        <v>28.166666666666664</v>
      </c>
      <c r="K335" s="31">
        <v>27.5</v>
      </c>
      <c r="L335" s="31">
        <v>26.9</v>
      </c>
      <c r="M335" s="31">
        <v>76.09984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51.8</v>
      </c>
      <c r="D336" s="40">
        <v>51.933333333333337</v>
      </c>
      <c r="E336" s="40">
        <v>51.416666666666671</v>
      </c>
      <c r="F336" s="40">
        <v>51.033333333333331</v>
      </c>
      <c r="G336" s="40">
        <v>50.516666666666666</v>
      </c>
      <c r="H336" s="40">
        <v>52.316666666666677</v>
      </c>
      <c r="I336" s="40">
        <v>52.833333333333343</v>
      </c>
      <c r="J336" s="40">
        <v>53.216666666666683</v>
      </c>
      <c r="K336" s="31">
        <v>52.45</v>
      </c>
      <c r="L336" s="31">
        <v>51.55</v>
      </c>
      <c r="M336" s="31">
        <v>11.953720000000001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151.35</v>
      </c>
      <c r="D337" s="40">
        <v>152.35</v>
      </c>
      <c r="E337" s="40">
        <v>150</v>
      </c>
      <c r="F337" s="40">
        <v>148.65</v>
      </c>
      <c r="G337" s="40">
        <v>146.30000000000001</v>
      </c>
      <c r="H337" s="40">
        <v>153.69999999999999</v>
      </c>
      <c r="I337" s="40">
        <v>156.04999999999995</v>
      </c>
      <c r="J337" s="40">
        <v>157.39999999999998</v>
      </c>
      <c r="K337" s="31">
        <v>154.69999999999999</v>
      </c>
      <c r="L337" s="31">
        <v>151</v>
      </c>
      <c r="M337" s="31">
        <v>74.295590000000004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274.75</v>
      </c>
      <c r="D338" s="40">
        <v>277.75</v>
      </c>
      <c r="E338" s="40">
        <v>269.60000000000002</v>
      </c>
      <c r="F338" s="40">
        <v>264.45000000000005</v>
      </c>
      <c r="G338" s="40">
        <v>256.30000000000007</v>
      </c>
      <c r="H338" s="40">
        <v>282.89999999999998</v>
      </c>
      <c r="I338" s="40">
        <v>291.04999999999995</v>
      </c>
      <c r="J338" s="40">
        <v>296.19999999999993</v>
      </c>
      <c r="K338" s="31">
        <v>285.89999999999998</v>
      </c>
      <c r="L338" s="31">
        <v>272.60000000000002</v>
      </c>
      <c r="M338" s="31">
        <v>18.675070000000002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115.85</v>
      </c>
      <c r="D339" s="40">
        <v>116</v>
      </c>
      <c r="E339" s="40">
        <v>115.1</v>
      </c>
      <c r="F339" s="40">
        <v>114.35</v>
      </c>
      <c r="G339" s="40">
        <v>113.44999999999999</v>
      </c>
      <c r="H339" s="40">
        <v>116.75</v>
      </c>
      <c r="I339" s="40">
        <v>117.65</v>
      </c>
      <c r="J339" s="40">
        <v>118.4</v>
      </c>
      <c r="K339" s="31">
        <v>116.9</v>
      </c>
      <c r="L339" s="31">
        <v>115.25</v>
      </c>
      <c r="M339" s="31">
        <v>77.23357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518.75</v>
      </c>
      <c r="D340" s="40">
        <v>519.95000000000005</v>
      </c>
      <c r="E340" s="40">
        <v>513.50000000000011</v>
      </c>
      <c r="F340" s="40">
        <v>508.25000000000011</v>
      </c>
      <c r="G340" s="40">
        <v>501.80000000000018</v>
      </c>
      <c r="H340" s="40">
        <v>525.20000000000005</v>
      </c>
      <c r="I340" s="40">
        <v>531.64999999999986</v>
      </c>
      <c r="J340" s="40">
        <v>536.9</v>
      </c>
      <c r="K340" s="31">
        <v>526.4</v>
      </c>
      <c r="L340" s="31">
        <v>514.70000000000005</v>
      </c>
      <c r="M340" s="31">
        <v>0.30147000000000002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96.3</v>
      </c>
      <c r="D341" s="40">
        <v>97.350000000000009</v>
      </c>
      <c r="E341" s="40">
        <v>94.750000000000014</v>
      </c>
      <c r="F341" s="40">
        <v>93.2</v>
      </c>
      <c r="G341" s="40">
        <v>90.600000000000009</v>
      </c>
      <c r="H341" s="40">
        <v>98.90000000000002</v>
      </c>
      <c r="I341" s="40">
        <v>101.50000000000001</v>
      </c>
      <c r="J341" s="40">
        <v>103.05000000000003</v>
      </c>
      <c r="K341" s="31">
        <v>99.95</v>
      </c>
      <c r="L341" s="31">
        <v>95.8</v>
      </c>
      <c r="M341" s="31">
        <v>366.03917999999999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54.9</v>
      </c>
      <c r="D342" s="40">
        <v>55.333333333333336</v>
      </c>
      <c r="E342" s="40">
        <v>54.166666666666671</v>
      </c>
      <c r="F342" s="40">
        <v>53.433333333333337</v>
      </c>
      <c r="G342" s="40">
        <v>52.266666666666673</v>
      </c>
      <c r="H342" s="40">
        <v>56.06666666666667</v>
      </c>
      <c r="I342" s="40">
        <v>57.233333333333341</v>
      </c>
      <c r="J342" s="40">
        <v>57.966666666666669</v>
      </c>
      <c r="K342" s="31">
        <v>56.5</v>
      </c>
      <c r="L342" s="31">
        <v>54.6</v>
      </c>
      <c r="M342" s="31">
        <v>5.2503900000000003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4138.25</v>
      </c>
      <c r="D343" s="40">
        <v>4158.666666666667</v>
      </c>
      <c r="E343" s="40">
        <v>4104.5833333333339</v>
      </c>
      <c r="F343" s="40">
        <v>4070.916666666667</v>
      </c>
      <c r="G343" s="40">
        <v>4016.8333333333339</v>
      </c>
      <c r="H343" s="40">
        <v>4192.3333333333339</v>
      </c>
      <c r="I343" s="40">
        <v>4246.4166666666679</v>
      </c>
      <c r="J343" s="40">
        <v>4280.0833333333339</v>
      </c>
      <c r="K343" s="31">
        <v>4212.75</v>
      </c>
      <c r="L343" s="31">
        <v>4125</v>
      </c>
      <c r="M343" s="31">
        <v>2.0432999999999999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20368.45</v>
      </c>
      <c r="D344" s="40">
        <v>20309.100000000002</v>
      </c>
      <c r="E344" s="40">
        <v>20225.500000000004</v>
      </c>
      <c r="F344" s="40">
        <v>20082.550000000003</v>
      </c>
      <c r="G344" s="40">
        <v>19998.950000000004</v>
      </c>
      <c r="H344" s="40">
        <v>20452.050000000003</v>
      </c>
      <c r="I344" s="40">
        <v>20535.650000000001</v>
      </c>
      <c r="J344" s="40">
        <v>20678.600000000002</v>
      </c>
      <c r="K344" s="31">
        <v>20392.7</v>
      </c>
      <c r="L344" s="31">
        <v>20166.150000000001</v>
      </c>
      <c r="M344" s="31">
        <v>0.34153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51.05</v>
      </c>
      <c r="D345" s="40">
        <v>51.483333333333327</v>
      </c>
      <c r="E345" s="40">
        <v>50.366666666666653</v>
      </c>
      <c r="F345" s="40">
        <v>49.683333333333323</v>
      </c>
      <c r="G345" s="40">
        <v>48.566666666666649</v>
      </c>
      <c r="H345" s="40">
        <v>52.166666666666657</v>
      </c>
      <c r="I345" s="40">
        <v>53.283333333333331</v>
      </c>
      <c r="J345" s="40">
        <v>53.966666666666661</v>
      </c>
      <c r="K345" s="31">
        <v>52.6</v>
      </c>
      <c r="L345" s="31">
        <v>50.8</v>
      </c>
      <c r="M345" s="31">
        <v>7.0087599999999997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2805.2</v>
      </c>
      <c r="D346" s="40">
        <v>2798.8666666666663</v>
      </c>
      <c r="E346" s="40">
        <v>2773.2833333333328</v>
      </c>
      <c r="F346" s="40">
        <v>2741.3666666666663</v>
      </c>
      <c r="G346" s="40">
        <v>2715.7833333333328</v>
      </c>
      <c r="H346" s="40">
        <v>2830.7833333333328</v>
      </c>
      <c r="I346" s="40">
        <v>2856.3666666666659</v>
      </c>
      <c r="J346" s="40">
        <v>2888.2833333333328</v>
      </c>
      <c r="K346" s="31">
        <v>2824.45</v>
      </c>
      <c r="L346" s="31">
        <v>2766.95</v>
      </c>
      <c r="M346" s="31">
        <v>6.5930000000000002E-2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420</v>
      </c>
      <c r="D347" s="40">
        <v>420.09999999999997</v>
      </c>
      <c r="E347" s="40">
        <v>415.34999999999991</v>
      </c>
      <c r="F347" s="40">
        <v>410.69999999999993</v>
      </c>
      <c r="G347" s="40">
        <v>405.94999999999987</v>
      </c>
      <c r="H347" s="40">
        <v>424.74999999999994</v>
      </c>
      <c r="I347" s="40">
        <v>429.50000000000006</v>
      </c>
      <c r="J347" s="40">
        <v>434.15</v>
      </c>
      <c r="K347" s="31">
        <v>424.85</v>
      </c>
      <c r="L347" s="31">
        <v>415.45</v>
      </c>
      <c r="M347" s="31">
        <v>7.1906100000000004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791.75</v>
      </c>
      <c r="D348" s="40">
        <v>799.29999999999984</v>
      </c>
      <c r="E348" s="40">
        <v>777.49999999999966</v>
      </c>
      <c r="F348" s="40">
        <v>763.24999999999977</v>
      </c>
      <c r="G348" s="40">
        <v>741.44999999999959</v>
      </c>
      <c r="H348" s="40">
        <v>813.54999999999973</v>
      </c>
      <c r="I348" s="40">
        <v>835.34999999999991</v>
      </c>
      <c r="J348" s="40">
        <v>849.5999999999998</v>
      </c>
      <c r="K348" s="31">
        <v>821.1</v>
      </c>
      <c r="L348" s="31">
        <v>785.05</v>
      </c>
      <c r="M348" s="31">
        <v>11.16188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119.95</v>
      </c>
      <c r="D349" s="40">
        <v>120.75</v>
      </c>
      <c r="E349" s="40">
        <v>118.75</v>
      </c>
      <c r="F349" s="40">
        <v>117.55</v>
      </c>
      <c r="G349" s="40">
        <v>115.55</v>
      </c>
      <c r="H349" s="40">
        <v>121.95</v>
      </c>
      <c r="I349" s="40">
        <v>123.95</v>
      </c>
      <c r="J349" s="40">
        <v>125.15</v>
      </c>
      <c r="K349" s="31">
        <v>122.75</v>
      </c>
      <c r="L349" s="31">
        <v>119.55</v>
      </c>
      <c r="M349" s="31">
        <v>85.30847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180.45</v>
      </c>
      <c r="D350" s="40">
        <v>179.33333333333334</v>
      </c>
      <c r="E350" s="40">
        <v>177.66666666666669</v>
      </c>
      <c r="F350" s="40">
        <v>174.88333333333335</v>
      </c>
      <c r="G350" s="40">
        <v>173.2166666666667</v>
      </c>
      <c r="H350" s="40">
        <v>182.11666666666667</v>
      </c>
      <c r="I350" s="40">
        <v>183.78333333333336</v>
      </c>
      <c r="J350" s="40">
        <v>186.56666666666666</v>
      </c>
      <c r="K350" s="31">
        <v>181</v>
      </c>
      <c r="L350" s="31">
        <v>176.55</v>
      </c>
      <c r="M350" s="31">
        <v>6.7172599999999996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4743</v>
      </c>
      <c r="D351" s="40">
        <v>4779.8</v>
      </c>
      <c r="E351" s="40">
        <v>4687.2000000000007</v>
      </c>
      <c r="F351" s="40">
        <v>4631.4000000000005</v>
      </c>
      <c r="G351" s="40">
        <v>4538.8000000000011</v>
      </c>
      <c r="H351" s="40">
        <v>4835.6000000000004</v>
      </c>
      <c r="I351" s="40">
        <v>4928.2000000000007</v>
      </c>
      <c r="J351" s="40">
        <v>4984</v>
      </c>
      <c r="K351" s="31">
        <v>4872.3999999999996</v>
      </c>
      <c r="L351" s="31">
        <v>4724</v>
      </c>
      <c r="M351" s="31">
        <v>1.1188199999999999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330.55</v>
      </c>
      <c r="D352" s="40">
        <v>331.51666666666665</v>
      </c>
      <c r="E352" s="40">
        <v>327.0333333333333</v>
      </c>
      <c r="F352" s="40">
        <v>323.51666666666665</v>
      </c>
      <c r="G352" s="40">
        <v>319.0333333333333</v>
      </c>
      <c r="H352" s="40">
        <v>335.0333333333333</v>
      </c>
      <c r="I352" s="40">
        <v>339.51666666666665</v>
      </c>
      <c r="J352" s="40">
        <v>343.0333333333333</v>
      </c>
      <c r="K352" s="31">
        <v>336</v>
      </c>
      <c r="L352" s="31">
        <v>328</v>
      </c>
      <c r="M352" s="31">
        <v>4.0821100000000001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3365.35</v>
      </c>
      <c r="D354" s="40">
        <v>3362.9833333333336</v>
      </c>
      <c r="E354" s="40">
        <v>3317.4666666666672</v>
      </c>
      <c r="F354" s="40">
        <v>3269.5833333333335</v>
      </c>
      <c r="G354" s="40">
        <v>3224.0666666666671</v>
      </c>
      <c r="H354" s="40">
        <v>3410.8666666666672</v>
      </c>
      <c r="I354" s="40">
        <v>3456.3833333333337</v>
      </c>
      <c r="J354" s="40">
        <v>3504.2666666666673</v>
      </c>
      <c r="K354" s="31">
        <v>3408.5</v>
      </c>
      <c r="L354" s="31">
        <v>3315.1</v>
      </c>
      <c r="M354" s="31">
        <v>2.6088800000000001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651.70000000000005</v>
      </c>
      <c r="D355" s="40">
        <v>649.9</v>
      </c>
      <c r="E355" s="40">
        <v>642.79999999999995</v>
      </c>
      <c r="F355" s="40">
        <v>633.9</v>
      </c>
      <c r="G355" s="40">
        <v>626.79999999999995</v>
      </c>
      <c r="H355" s="40">
        <v>658.8</v>
      </c>
      <c r="I355" s="40">
        <v>665.90000000000009</v>
      </c>
      <c r="J355" s="40">
        <v>674.8</v>
      </c>
      <c r="K355" s="31">
        <v>657</v>
      </c>
      <c r="L355" s="31">
        <v>641</v>
      </c>
      <c r="M355" s="31">
        <v>0.32185999999999998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373.8</v>
      </c>
      <c r="D356" s="40">
        <v>370.7166666666667</v>
      </c>
      <c r="E356" s="40">
        <v>352.73333333333341</v>
      </c>
      <c r="F356" s="40">
        <v>331.66666666666669</v>
      </c>
      <c r="G356" s="40">
        <v>313.68333333333339</v>
      </c>
      <c r="H356" s="40">
        <v>391.78333333333342</v>
      </c>
      <c r="I356" s="40">
        <v>409.76666666666677</v>
      </c>
      <c r="J356" s="40">
        <v>430.83333333333343</v>
      </c>
      <c r="K356" s="31">
        <v>388.7</v>
      </c>
      <c r="L356" s="31">
        <v>349.65</v>
      </c>
      <c r="M356" s="31">
        <v>15.36933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1360.55</v>
      </c>
      <c r="D357" s="40">
        <v>1367.5166666666667</v>
      </c>
      <c r="E357" s="40">
        <v>1345.0333333333333</v>
      </c>
      <c r="F357" s="40">
        <v>1329.5166666666667</v>
      </c>
      <c r="G357" s="40">
        <v>1307.0333333333333</v>
      </c>
      <c r="H357" s="40">
        <v>1383.0333333333333</v>
      </c>
      <c r="I357" s="40">
        <v>1405.5166666666664</v>
      </c>
      <c r="J357" s="40">
        <v>1421.0333333333333</v>
      </c>
      <c r="K357" s="31">
        <v>1390</v>
      </c>
      <c r="L357" s="31">
        <v>1352</v>
      </c>
      <c r="M357" s="31">
        <v>7.4228699999999996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32052.45</v>
      </c>
      <c r="D358" s="40">
        <v>32159.283333333336</v>
      </c>
      <c r="E358" s="40">
        <v>31769.566666666673</v>
      </c>
      <c r="F358" s="40">
        <v>31486.683333333338</v>
      </c>
      <c r="G358" s="40">
        <v>31096.966666666674</v>
      </c>
      <c r="H358" s="40">
        <v>32442.166666666672</v>
      </c>
      <c r="I358" s="40">
        <v>32831.883333333339</v>
      </c>
      <c r="J358" s="40">
        <v>33114.76666666667</v>
      </c>
      <c r="K358" s="31">
        <v>32549</v>
      </c>
      <c r="L358" s="31">
        <v>31876.400000000001</v>
      </c>
      <c r="M358" s="31">
        <v>0.20372999999999999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3514.05</v>
      </c>
      <c r="D359" s="40">
        <v>3528.0166666666664</v>
      </c>
      <c r="E359" s="40">
        <v>3478.0333333333328</v>
      </c>
      <c r="F359" s="40">
        <v>3442.0166666666664</v>
      </c>
      <c r="G359" s="40">
        <v>3392.0333333333328</v>
      </c>
      <c r="H359" s="40">
        <v>3564.0333333333328</v>
      </c>
      <c r="I359" s="40">
        <v>3614.0166666666664</v>
      </c>
      <c r="J359" s="40">
        <v>3650.0333333333328</v>
      </c>
      <c r="K359" s="31">
        <v>3578</v>
      </c>
      <c r="L359" s="31">
        <v>3492</v>
      </c>
      <c r="M359" s="31">
        <v>2.0210300000000001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231.25</v>
      </c>
      <c r="D360" s="40">
        <v>232.36666666666667</v>
      </c>
      <c r="E360" s="40">
        <v>228.98333333333335</v>
      </c>
      <c r="F360" s="40">
        <v>226.71666666666667</v>
      </c>
      <c r="G360" s="40">
        <v>223.33333333333334</v>
      </c>
      <c r="H360" s="40">
        <v>234.63333333333335</v>
      </c>
      <c r="I360" s="40">
        <v>238.01666666666668</v>
      </c>
      <c r="J360" s="40">
        <v>240.28333333333336</v>
      </c>
      <c r="K360" s="31">
        <v>235.75</v>
      </c>
      <c r="L360" s="31">
        <v>230.1</v>
      </c>
      <c r="M360" s="31">
        <v>44.245379999999997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6055.45</v>
      </c>
      <c r="D361" s="40">
        <v>6047.8499999999995</v>
      </c>
      <c r="E361" s="40">
        <v>6008.8499999999985</v>
      </c>
      <c r="F361" s="40">
        <v>5962.2499999999991</v>
      </c>
      <c r="G361" s="40">
        <v>5923.2499999999982</v>
      </c>
      <c r="H361" s="40">
        <v>6094.4499999999989</v>
      </c>
      <c r="I361" s="40">
        <v>6133.4500000000007</v>
      </c>
      <c r="J361" s="40">
        <v>6180.0499999999993</v>
      </c>
      <c r="K361" s="31">
        <v>6086.85</v>
      </c>
      <c r="L361" s="31">
        <v>6001.25</v>
      </c>
      <c r="M361" s="31">
        <v>0.52320999999999995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240.95</v>
      </c>
      <c r="D362" s="40">
        <v>242.51666666666665</v>
      </c>
      <c r="E362" s="40">
        <v>237.5333333333333</v>
      </c>
      <c r="F362" s="40">
        <v>234.11666666666665</v>
      </c>
      <c r="G362" s="40">
        <v>229.1333333333333</v>
      </c>
      <c r="H362" s="40">
        <v>245.93333333333331</v>
      </c>
      <c r="I362" s="40">
        <v>250.91666666666666</v>
      </c>
      <c r="J362" s="40">
        <v>254.33333333333331</v>
      </c>
      <c r="K362" s="31">
        <v>247.5</v>
      </c>
      <c r="L362" s="31">
        <v>239.1</v>
      </c>
      <c r="M362" s="31">
        <v>6.3895799999999996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869.8</v>
      </c>
      <c r="D363" s="40">
        <v>871.93333333333339</v>
      </c>
      <c r="E363" s="40">
        <v>853.86666666666679</v>
      </c>
      <c r="F363" s="40">
        <v>837.93333333333339</v>
      </c>
      <c r="G363" s="40">
        <v>819.86666666666679</v>
      </c>
      <c r="H363" s="40">
        <v>887.86666666666679</v>
      </c>
      <c r="I363" s="40">
        <v>905.93333333333339</v>
      </c>
      <c r="J363" s="40">
        <v>921.86666666666679</v>
      </c>
      <c r="K363" s="31">
        <v>890</v>
      </c>
      <c r="L363" s="31">
        <v>856</v>
      </c>
      <c r="M363" s="31">
        <v>2.3391199999999999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2335.75</v>
      </c>
      <c r="D364" s="40">
        <v>2340.9500000000003</v>
      </c>
      <c r="E364" s="40">
        <v>2319.9000000000005</v>
      </c>
      <c r="F364" s="40">
        <v>2304.0500000000002</v>
      </c>
      <c r="G364" s="40">
        <v>2283.0000000000005</v>
      </c>
      <c r="H364" s="40">
        <v>2356.8000000000006</v>
      </c>
      <c r="I364" s="40">
        <v>2377.8500000000008</v>
      </c>
      <c r="J364" s="40">
        <v>2393.7000000000007</v>
      </c>
      <c r="K364" s="31">
        <v>2362</v>
      </c>
      <c r="L364" s="31">
        <v>2325.1</v>
      </c>
      <c r="M364" s="31">
        <v>3.7123400000000002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2580.6999999999998</v>
      </c>
      <c r="D365" s="40">
        <v>2603.5499999999997</v>
      </c>
      <c r="E365" s="40">
        <v>2532.1499999999996</v>
      </c>
      <c r="F365" s="40">
        <v>2483.6</v>
      </c>
      <c r="G365" s="40">
        <v>2412.1999999999998</v>
      </c>
      <c r="H365" s="40">
        <v>2652.0999999999995</v>
      </c>
      <c r="I365" s="40">
        <v>2723.5</v>
      </c>
      <c r="J365" s="40">
        <v>2772.0499999999993</v>
      </c>
      <c r="K365" s="31">
        <v>2674.95</v>
      </c>
      <c r="L365" s="31">
        <v>2555</v>
      </c>
      <c r="M365" s="31">
        <v>9.9262700000000006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958.4</v>
      </c>
      <c r="D366" s="40">
        <v>960.71666666666658</v>
      </c>
      <c r="E366" s="40">
        <v>951.63333333333321</v>
      </c>
      <c r="F366" s="40">
        <v>944.86666666666667</v>
      </c>
      <c r="G366" s="40">
        <v>935.7833333333333</v>
      </c>
      <c r="H366" s="40">
        <v>967.48333333333312</v>
      </c>
      <c r="I366" s="40">
        <v>976.56666666666638</v>
      </c>
      <c r="J366" s="40">
        <v>983.33333333333303</v>
      </c>
      <c r="K366" s="31">
        <v>969.8</v>
      </c>
      <c r="L366" s="31">
        <v>953.95</v>
      </c>
      <c r="M366" s="31">
        <v>0.65751999999999999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2405.4</v>
      </c>
      <c r="D367" s="40">
        <v>2413.6166666666663</v>
      </c>
      <c r="E367" s="40">
        <v>2324.2333333333327</v>
      </c>
      <c r="F367" s="40">
        <v>2243.0666666666662</v>
      </c>
      <c r="G367" s="40">
        <v>2153.6833333333325</v>
      </c>
      <c r="H367" s="40">
        <v>2494.7833333333328</v>
      </c>
      <c r="I367" s="40">
        <v>2584.166666666667</v>
      </c>
      <c r="J367" s="40">
        <v>2665.333333333333</v>
      </c>
      <c r="K367" s="31">
        <v>2503</v>
      </c>
      <c r="L367" s="31">
        <v>2332.4499999999998</v>
      </c>
      <c r="M367" s="31">
        <v>20.444220000000001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1540.85</v>
      </c>
      <c r="D368" s="40">
        <v>1553.5833333333333</v>
      </c>
      <c r="E368" s="40">
        <v>1522.2666666666664</v>
      </c>
      <c r="F368" s="40">
        <v>1503.6833333333332</v>
      </c>
      <c r="G368" s="40">
        <v>1472.3666666666663</v>
      </c>
      <c r="H368" s="40">
        <v>1572.1666666666665</v>
      </c>
      <c r="I368" s="40">
        <v>1603.4833333333336</v>
      </c>
      <c r="J368" s="40">
        <v>1622.0666666666666</v>
      </c>
      <c r="K368" s="31">
        <v>1584.9</v>
      </c>
      <c r="L368" s="31">
        <v>1535</v>
      </c>
      <c r="M368" s="31">
        <v>0.93615999999999999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127.55</v>
      </c>
      <c r="D369" s="40">
        <v>127.36666666666667</v>
      </c>
      <c r="E369" s="40">
        <v>125.98333333333335</v>
      </c>
      <c r="F369" s="40">
        <v>124.41666666666667</v>
      </c>
      <c r="G369" s="40">
        <v>123.03333333333335</v>
      </c>
      <c r="H369" s="40">
        <v>128.93333333333334</v>
      </c>
      <c r="I369" s="40">
        <v>130.31666666666666</v>
      </c>
      <c r="J369" s="40">
        <v>131.88333333333335</v>
      </c>
      <c r="K369" s="31">
        <v>128.75</v>
      </c>
      <c r="L369" s="31">
        <v>125.8</v>
      </c>
      <c r="M369" s="31">
        <v>28.035820000000001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173</v>
      </c>
      <c r="D370" s="40">
        <v>173.19999999999996</v>
      </c>
      <c r="E370" s="40">
        <v>172.24999999999991</v>
      </c>
      <c r="F370" s="40">
        <v>171.49999999999994</v>
      </c>
      <c r="G370" s="40">
        <v>170.5499999999999</v>
      </c>
      <c r="H370" s="40">
        <v>173.94999999999993</v>
      </c>
      <c r="I370" s="40">
        <v>174.89999999999998</v>
      </c>
      <c r="J370" s="40">
        <v>175.64999999999995</v>
      </c>
      <c r="K370" s="31">
        <v>174.15</v>
      </c>
      <c r="L370" s="31">
        <v>172.45</v>
      </c>
      <c r="M370" s="31">
        <v>93.637739999999994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451.2</v>
      </c>
      <c r="D371" s="40">
        <v>462.9666666666667</v>
      </c>
      <c r="E371" s="40">
        <v>438.23333333333341</v>
      </c>
      <c r="F371" s="40">
        <v>425.26666666666671</v>
      </c>
      <c r="G371" s="40">
        <v>400.53333333333342</v>
      </c>
      <c r="H371" s="40">
        <v>475.93333333333339</v>
      </c>
      <c r="I371" s="40">
        <v>500.66666666666674</v>
      </c>
      <c r="J371" s="40">
        <v>513.63333333333344</v>
      </c>
      <c r="K371" s="31">
        <v>487.7</v>
      </c>
      <c r="L371" s="31">
        <v>450</v>
      </c>
      <c r="M371" s="31">
        <v>52.306699999999999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669.5</v>
      </c>
      <c r="D372" s="40">
        <v>669.55000000000007</v>
      </c>
      <c r="E372" s="40">
        <v>661.10000000000014</v>
      </c>
      <c r="F372" s="40">
        <v>652.70000000000005</v>
      </c>
      <c r="G372" s="40">
        <v>644.25000000000011</v>
      </c>
      <c r="H372" s="40">
        <v>677.95000000000016</v>
      </c>
      <c r="I372" s="40">
        <v>686.4000000000002</v>
      </c>
      <c r="J372" s="40">
        <v>694.80000000000018</v>
      </c>
      <c r="K372" s="31">
        <v>678</v>
      </c>
      <c r="L372" s="31">
        <v>661.15</v>
      </c>
      <c r="M372" s="31">
        <v>1.68415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126.3</v>
      </c>
      <c r="D373" s="40">
        <v>127.06666666666668</v>
      </c>
      <c r="E373" s="40">
        <v>125.13333333333335</v>
      </c>
      <c r="F373" s="40">
        <v>123.96666666666668</v>
      </c>
      <c r="G373" s="40">
        <v>122.03333333333336</v>
      </c>
      <c r="H373" s="40">
        <v>128.23333333333335</v>
      </c>
      <c r="I373" s="40">
        <v>130.16666666666666</v>
      </c>
      <c r="J373" s="40">
        <v>131.33333333333334</v>
      </c>
      <c r="K373" s="31">
        <v>129</v>
      </c>
      <c r="L373" s="31">
        <v>125.9</v>
      </c>
      <c r="M373" s="31">
        <v>1.9433800000000001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5351.8</v>
      </c>
      <c r="D374" s="40">
        <v>5345.7333333333336</v>
      </c>
      <c r="E374" s="40">
        <v>5317.3166666666675</v>
      </c>
      <c r="F374" s="40">
        <v>5282.8333333333339</v>
      </c>
      <c r="G374" s="40">
        <v>5254.4166666666679</v>
      </c>
      <c r="H374" s="40">
        <v>5380.2166666666672</v>
      </c>
      <c r="I374" s="40">
        <v>5408.6333333333332</v>
      </c>
      <c r="J374" s="40">
        <v>5443.1166666666668</v>
      </c>
      <c r="K374" s="31">
        <v>5374.15</v>
      </c>
      <c r="L374" s="31">
        <v>5311.25</v>
      </c>
      <c r="M374" s="31">
        <v>8.2089999999999996E-2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13963.15</v>
      </c>
      <c r="D375" s="40">
        <v>13854.216666666667</v>
      </c>
      <c r="E375" s="40">
        <v>13623.933333333334</v>
      </c>
      <c r="F375" s="40">
        <v>13284.716666666667</v>
      </c>
      <c r="G375" s="40">
        <v>13054.433333333334</v>
      </c>
      <c r="H375" s="40">
        <v>14193.433333333334</v>
      </c>
      <c r="I375" s="40">
        <v>14423.716666666667</v>
      </c>
      <c r="J375" s="40">
        <v>14762.933333333334</v>
      </c>
      <c r="K375" s="31">
        <v>14084.5</v>
      </c>
      <c r="L375" s="31">
        <v>13515</v>
      </c>
      <c r="M375" s="31">
        <v>0.20602000000000001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37.4</v>
      </c>
      <c r="D376" s="40">
        <v>37.5</v>
      </c>
      <c r="E376" s="40">
        <v>37.049999999999997</v>
      </c>
      <c r="F376" s="40">
        <v>36.699999999999996</v>
      </c>
      <c r="G376" s="40">
        <v>36.249999999999993</v>
      </c>
      <c r="H376" s="40">
        <v>37.85</v>
      </c>
      <c r="I376" s="40">
        <v>38.300000000000004</v>
      </c>
      <c r="J376" s="40">
        <v>38.650000000000006</v>
      </c>
      <c r="K376" s="31">
        <v>37.950000000000003</v>
      </c>
      <c r="L376" s="31">
        <v>37.15</v>
      </c>
      <c r="M376" s="31">
        <v>309.62650000000002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831.3</v>
      </c>
      <c r="D377" s="40">
        <v>836.15</v>
      </c>
      <c r="E377" s="40">
        <v>822.59999999999991</v>
      </c>
      <c r="F377" s="40">
        <v>813.9</v>
      </c>
      <c r="G377" s="40">
        <v>800.34999999999991</v>
      </c>
      <c r="H377" s="40">
        <v>844.84999999999991</v>
      </c>
      <c r="I377" s="40">
        <v>858.39999999999986</v>
      </c>
      <c r="J377" s="40">
        <v>867.09999999999991</v>
      </c>
      <c r="K377" s="31">
        <v>849.7</v>
      </c>
      <c r="L377" s="31">
        <v>827.45</v>
      </c>
      <c r="M377" s="31">
        <v>0.98577999999999999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173.9</v>
      </c>
      <c r="D378" s="40">
        <v>173.25</v>
      </c>
      <c r="E378" s="40">
        <v>171.15</v>
      </c>
      <c r="F378" s="40">
        <v>168.4</v>
      </c>
      <c r="G378" s="40">
        <v>166.3</v>
      </c>
      <c r="H378" s="40">
        <v>176</v>
      </c>
      <c r="I378" s="40">
        <v>178.10000000000002</v>
      </c>
      <c r="J378" s="40">
        <v>180.85</v>
      </c>
      <c r="K378" s="31">
        <v>175.35</v>
      </c>
      <c r="L378" s="31">
        <v>170.5</v>
      </c>
      <c r="M378" s="31">
        <v>50.462119999999999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150.85</v>
      </c>
      <c r="D379" s="40">
        <v>151.06666666666669</v>
      </c>
      <c r="E379" s="40">
        <v>149.38333333333338</v>
      </c>
      <c r="F379" s="40">
        <v>147.91666666666669</v>
      </c>
      <c r="G379" s="40">
        <v>146.23333333333338</v>
      </c>
      <c r="H379" s="40">
        <v>152.53333333333339</v>
      </c>
      <c r="I379" s="40">
        <v>154.21666666666673</v>
      </c>
      <c r="J379" s="40">
        <v>155.68333333333339</v>
      </c>
      <c r="K379" s="31">
        <v>152.75</v>
      </c>
      <c r="L379" s="31">
        <v>149.6</v>
      </c>
      <c r="M379" s="31">
        <v>22.655709999999999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274.25</v>
      </c>
      <c r="D380" s="40">
        <v>273.98333333333335</v>
      </c>
      <c r="E380" s="40">
        <v>269.9666666666667</v>
      </c>
      <c r="F380" s="40">
        <v>265.68333333333334</v>
      </c>
      <c r="G380" s="40">
        <v>261.66666666666669</v>
      </c>
      <c r="H380" s="40">
        <v>278.26666666666671</v>
      </c>
      <c r="I380" s="40">
        <v>282.28333333333336</v>
      </c>
      <c r="J380" s="40">
        <v>286.56666666666672</v>
      </c>
      <c r="K380" s="31">
        <v>278</v>
      </c>
      <c r="L380" s="31">
        <v>269.7</v>
      </c>
      <c r="M380" s="31">
        <v>1.6333200000000001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896.45</v>
      </c>
      <c r="D381" s="40">
        <v>904.83333333333337</v>
      </c>
      <c r="E381" s="40">
        <v>881.86666666666679</v>
      </c>
      <c r="F381" s="40">
        <v>867.28333333333342</v>
      </c>
      <c r="G381" s="40">
        <v>844.31666666666683</v>
      </c>
      <c r="H381" s="40">
        <v>919.41666666666674</v>
      </c>
      <c r="I381" s="40">
        <v>942.38333333333321</v>
      </c>
      <c r="J381" s="40">
        <v>956.9666666666667</v>
      </c>
      <c r="K381" s="31">
        <v>927.8</v>
      </c>
      <c r="L381" s="31">
        <v>890.25</v>
      </c>
      <c r="M381" s="31">
        <v>4.6823100000000002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31.5</v>
      </c>
      <c r="D382" s="40">
        <v>31.083333333333332</v>
      </c>
      <c r="E382" s="40">
        <v>29.766666666666666</v>
      </c>
      <c r="F382" s="40">
        <v>28.033333333333335</v>
      </c>
      <c r="G382" s="40">
        <v>26.716666666666669</v>
      </c>
      <c r="H382" s="40">
        <v>32.816666666666663</v>
      </c>
      <c r="I382" s="40">
        <v>34.133333333333333</v>
      </c>
      <c r="J382" s="40">
        <v>35.86666666666666</v>
      </c>
      <c r="K382" s="31">
        <v>32.4</v>
      </c>
      <c r="L382" s="31">
        <v>29.35</v>
      </c>
      <c r="M382" s="31">
        <v>176.99752000000001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231.75</v>
      </c>
      <c r="D383" s="40">
        <v>233.54999999999998</v>
      </c>
      <c r="E383" s="40">
        <v>228.59999999999997</v>
      </c>
      <c r="F383" s="40">
        <v>225.45</v>
      </c>
      <c r="G383" s="40">
        <v>220.49999999999997</v>
      </c>
      <c r="H383" s="40">
        <v>236.69999999999996</v>
      </c>
      <c r="I383" s="40">
        <v>241.64999999999995</v>
      </c>
      <c r="J383" s="40">
        <v>244.79999999999995</v>
      </c>
      <c r="K383" s="31">
        <v>238.5</v>
      </c>
      <c r="L383" s="31">
        <v>230.4</v>
      </c>
      <c r="M383" s="31">
        <v>27.911829999999998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609.70000000000005</v>
      </c>
      <c r="D384" s="40">
        <v>605.51666666666677</v>
      </c>
      <c r="E384" s="40">
        <v>597.58333333333348</v>
      </c>
      <c r="F384" s="40">
        <v>585.4666666666667</v>
      </c>
      <c r="G384" s="40">
        <v>577.53333333333342</v>
      </c>
      <c r="H384" s="40">
        <v>617.63333333333355</v>
      </c>
      <c r="I384" s="40">
        <v>625.56666666666672</v>
      </c>
      <c r="J384" s="40">
        <v>637.68333333333362</v>
      </c>
      <c r="K384" s="31">
        <v>613.45000000000005</v>
      </c>
      <c r="L384" s="31">
        <v>593.4</v>
      </c>
      <c r="M384" s="31">
        <v>1.3160499999999999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292.35000000000002</v>
      </c>
      <c r="D385" s="40">
        <v>287.78333333333336</v>
      </c>
      <c r="E385" s="40">
        <v>281.56666666666672</v>
      </c>
      <c r="F385" s="40">
        <v>270.78333333333336</v>
      </c>
      <c r="G385" s="40">
        <v>264.56666666666672</v>
      </c>
      <c r="H385" s="40">
        <v>298.56666666666672</v>
      </c>
      <c r="I385" s="40">
        <v>304.7833333333333</v>
      </c>
      <c r="J385" s="40">
        <v>315.56666666666672</v>
      </c>
      <c r="K385" s="31">
        <v>294</v>
      </c>
      <c r="L385" s="31">
        <v>277</v>
      </c>
      <c r="M385" s="31">
        <v>21.117999999999999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73.75</v>
      </c>
      <c r="D386" s="40">
        <v>74.166666666666671</v>
      </c>
      <c r="E386" s="40">
        <v>73.13333333333334</v>
      </c>
      <c r="F386" s="40">
        <v>72.516666666666666</v>
      </c>
      <c r="G386" s="40">
        <v>71.483333333333334</v>
      </c>
      <c r="H386" s="40">
        <v>74.783333333333346</v>
      </c>
      <c r="I386" s="40">
        <v>75.816666666666677</v>
      </c>
      <c r="J386" s="40">
        <v>76.433333333333351</v>
      </c>
      <c r="K386" s="31">
        <v>75.2</v>
      </c>
      <c r="L386" s="31">
        <v>73.55</v>
      </c>
      <c r="M386" s="31">
        <v>8.6174400000000002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2129.9499999999998</v>
      </c>
      <c r="D387" s="40">
        <v>2124.0333333333333</v>
      </c>
      <c r="E387" s="40">
        <v>2108.0666666666666</v>
      </c>
      <c r="F387" s="40">
        <v>2086.1833333333334</v>
      </c>
      <c r="G387" s="40">
        <v>2070.2166666666667</v>
      </c>
      <c r="H387" s="40">
        <v>2145.9166666666665</v>
      </c>
      <c r="I387" s="40">
        <v>2161.8833333333328</v>
      </c>
      <c r="J387" s="40">
        <v>2183.7666666666664</v>
      </c>
      <c r="K387" s="31">
        <v>2140</v>
      </c>
      <c r="L387" s="31">
        <v>2102.15</v>
      </c>
      <c r="M387" s="31">
        <v>0.10456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433.3</v>
      </c>
      <c r="D388" s="40">
        <v>429.25</v>
      </c>
      <c r="E388" s="40">
        <v>421.4</v>
      </c>
      <c r="F388" s="40">
        <v>409.5</v>
      </c>
      <c r="G388" s="40">
        <v>401.65</v>
      </c>
      <c r="H388" s="40">
        <v>441.15</v>
      </c>
      <c r="I388" s="40">
        <v>449</v>
      </c>
      <c r="J388" s="40">
        <v>460.9</v>
      </c>
      <c r="K388" s="31">
        <v>437.1</v>
      </c>
      <c r="L388" s="31">
        <v>417.35</v>
      </c>
      <c r="M388" s="31">
        <v>12.6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136.85</v>
      </c>
      <c r="D389" s="40">
        <v>138.63333333333333</v>
      </c>
      <c r="E389" s="40">
        <v>134.41666666666666</v>
      </c>
      <c r="F389" s="40">
        <v>131.98333333333332</v>
      </c>
      <c r="G389" s="40">
        <v>127.76666666666665</v>
      </c>
      <c r="H389" s="40">
        <v>141.06666666666666</v>
      </c>
      <c r="I389" s="40">
        <v>145.28333333333336</v>
      </c>
      <c r="J389" s="40">
        <v>147.71666666666667</v>
      </c>
      <c r="K389" s="31">
        <v>142.85</v>
      </c>
      <c r="L389" s="31">
        <v>136.19999999999999</v>
      </c>
      <c r="M389" s="31">
        <v>8.7025400000000008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1183.6500000000001</v>
      </c>
      <c r="D390" s="40">
        <v>1191.8333333333333</v>
      </c>
      <c r="E390" s="40">
        <v>1171.8166666666666</v>
      </c>
      <c r="F390" s="40">
        <v>1159.9833333333333</v>
      </c>
      <c r="G390" s="40">
        <v>1139.9666666666667</v>
      </c>
      <c r="H390" s="40">
        <v>1203.6666666666665</v>
      </c>
      <c r="I390" s="40">
        <v>1223.6833333333334</v>
      </c>
      <c r="J390" s="40">
        <v>1235.5166666666664</v>
      </c>
      <c r="K390" s="31">
        <v>1211.8499999999999</v>
      </c>
      <c r="L390" s="31">
        <v>1180</v>
      </c>
      <c r="M390" s="31">
        <v>1.89446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2440.9</v>
      </c>
      <c r="D391" s="40">
        <v>2436.9666666666667</v>
      </c>
      <c r="E391" s="40">
        <v>2415.9333333333334</v>
      </c>
      <c r="F391" s="40">
        <v>2390.9666666666667</v>
      </c>
      <c r="G391" s="40">
        <v>2369.9333333333334</v>
      </c>
      <c r="H391" s="40">
        <v>2461.9333333333334</v>
      </c>
      <c r="I391" s="40">
        <v>2482.9666666666672</v>
      </c>
      <c r="J391" s="40">
        <v>2507.9333333333334</v>
      </c>
      <c r="K391" s="31">
        <v>2458</v>
      </c>
      <c r="L391" s="31">
        <v>2412</v>
      </c>
      <c r="M391" s="31">
        <v>80.069680000000005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126.8</v>
      </c>
      <c r="D392" s="40">
        <v>126.95</v>
      </c>
      <c r="E392" s="40">
        <v>125.85</v>
      </c>
      <c r="F392" s="40">
        <v>124.89999999999999</v>
      </c>
      <c r="G392" s="40">
        <v>123.79999999999998</v>
      </c>
      <c r="H392" s="40">
        <v>127.9</v>
      </c>
      <c r="I392" s="40">
        <v>129</v>
      </c>
      <c r="J392" s="40">
        <v>129.95000000000002</v>
      </c>
      <c r="K392" s="31">
        <v>128.05000000000001</v>
      </c>
      <c r="L392" s="31">
        <v>126</v>
      </c>
      <c r="M392" s="31">
        <v>0.52668000000000004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1390.75</v>
      </c>
      <c r="D393" s="40">
        <v>1392.9166666666667</v>
      </c>
      <c r="E393" s="40">
        <v>1377.8333333333335</v>
      </c>
      <c r="F393" s="40">
        <v>1364.9166666666667</v>
      </c>
      <c r="G393" s="40">
        <v>1349.8333333333335</v>
      </c>
      <c r="H393" s="40">
        <v>1405.8333333333335</v>
      </c>
      <c r="I393" s="40">
        <v>1420.916666666667</v>
      </c>
      <c r="J393" s="40">
        <v>1433.8333333333335</v>
      </c>
      <c r="K393" s="31">
        <v>1408</v>
      </c>
      <c r="L393" s="31">
        <v>1380</v>
      </c>
      <c r="M393" s="31">
        <v>0.73714999999999997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1998.45</v>
      </c>
      <c r="D394" s="40">
        <v>2009.3999999999999</v>
      </c>
      <c r="E394" s="40">
        <v>1974.0499999999997</v>
      </c>
      <c r="F394" s="40">
        <v>1949.6499999999999</v>
      </c>
      <c r="G394" s="40">
        <v>1914.2999999999997</v>
      </c>
      <c r="H394" s="40">
        <v>2033.7999999999997</v>
      </c>
      <c r="I394" s="40">
        <v>2069.1499999999996</v>
      </c>
      <c r="J394" s="40">
        <v>2093.5499999999997</v>
      </c>
      <c r="K394" s="31">
        <v>2044.75</v>
      </c>
      <c r="L394" s="31">
        <v>1985</v>
      </c>
      <c r="M394" s="31">
        <v>2.3287399999999998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1081.4000000000001</v>
      </c>
      <c r="D395" s="40">
        <v>1080.4000000000001</v>
      </c>
      <c r="E395" s="40">
        <v>1064.9000000000001</v>
      </c>
      <c r="F395" s="40">
        <v>1048.4000000000001</v>
      </c>
      <c r="G395" s="40">
        <v>1032.9000000000001</v>
      </c>
      <c r="H395" s="40">
        <v>1096.9000000000001</v>
      </c>
      <c r="I395" s="40">
        <v>1112.4000000000001</v>
      </c>
      <c r="J395" s="40">
        <v>1128.9000000000001</v>
      </c>
      <c r="K395" s="31">
        <v>1095.9000000000001</v>
      </c>
      <c r="L395" s="31">
        <v>1063.9000000000001</v>
      </c>
      <c r="M395" s="31">
        <v>8.81067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1238.75</v>
      </c>
      <c r="D396" s="40">
        <v>1240.1166666666666</v>
      </c>
      <c r="E396" s="40">
        <v>1226.8833333333332</v>
      </c>
      <c r="F396" s="40">
        <v>1215.0166666666667</v>
      </c>
      <c r="G396" s="40">
        <v>1201.7833333333333</v>
      </c>
      <c r="H396" s="40">
        <v>1251.9833333333331</v>
      </c>
      <c r="I396" s="40">
        <v>1265.2166666666662</v>
      </c>
      <c r="J396" s="40">
        <v>1277.083333333333</v>
      </c>
      <c r="K396" s="31">
        <v>1253.3499999999999</v>
      </c>
      <c r="L396" s="31">
        <v>1228.25</v>
      </c>
      <c r="M396" s="31">
        <v>11.648910000000001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483.45</v>
      </c>
      <c r="D397" s="40">
        <v>484.0333333333333</v>
      </c>
      <c r="E397" s="40">
        <v>479.76666666666659</v>
      </c>
      <c r="F397" s="40">
        <v>476.08333333333331</v>
      </c>
      <c r="G397" s="40">
        <v>471.81666666666661</v>
      </c>
      <c r="H397" s="40">
        <v>487.71666666666658</v>
      </c>
      <c r="I397" s="40">
        <v>491.98333333333323</v>
      </c>
      <c r="J397" s="40">
        <v>495.66666666666657</v>
      </c>
      <c r="K397" s="31">
        <v>488.3</v>
      </c>
      <c r="L397" s="31">
        <v>480.35</v>
      </c>
      <c r="M397" s="31">
        <v>1.8722300000000001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26.7</v>
      </c>
      <c r="D398" s="40">
        <v>26.766666666666666</v>
      </c>
      <c r="E398" s="40">
        <v>26.583333333333332</v>
      </c>
      <c r="F398" s="40">
        <v>26.466666666666665</v>
      </c>
      <c r="G398" s="40">
        <v>26.283333333333331</v>
      </c>
      <c r="H398" s="40">
        <v>26.883333333333333</v>
      </c>
      <c r="I398" s="40">
        <v>27.06666666666667</v>
      </c>
      <c r="J398" s="40">
        <v>27.183333333333334</v>
      </c>
      <c r="K398" s="31">
        <v>26.95</v>
      </c>
      <c r="L398" s="31">
        <v>26.65</v>
      </c>
      <c r="M398" s="31">
        <v>5.9108900000000002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3191.75</v>
      </c>
      <c r="D399" s="40">
        <v>3188.0499999999997</v>
      </c>
      <c r="E399" s="40">
        <v>3157.7999999999993</v>
      </c>
      <c r="F399" s="40">
        <v>3123.8499999999995</v>
      </c>
      <c r="G399" s="40">
        <v>3093.599999999999</v>
      </c>
      <c r="H399" s="40">
        <v>3221.9999999999995</v>
      </c>
      <c r="I399" s="40">
        <v>3252.2500000000005</v>
      </c>
      <c r="J399" s="40">
        <v>3286.2</v>
      </c>
      <c r="K399" s="31">
        <v>3218.3</v>
      </c>
      <c r="L399" s="31">
        <v>3154.1</v>
      </c>
      <c r="M399" s="31">
        <v>0.53990000000000005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10154.85</v>
      </c>
      <c r="D400" s="40">
        <v>10211.200000000001</v>
      </c>
      <c r="E400" s="40">
        <v>10082.450000000001</v>
      </c>
      <c r="F400" s="40">
        <v>10010.049999999999</v>
      </c>
      <c r="G400" s="40">
        <v>9881.2999999999993</v>
      </c>
      <c r="H400" s="40">
        <v>10283.600000000002</v>
      </c>
      <c r="I400" s="40">
        <v>10412.350000000002</v>
      </c>
      <c r="J400" s="40">
        <v>10484.750000000004</v>
      </c>
      <c r="K400" s="31">
        <v>10339.950000000001</v>
      </c>
      <c r="L400" s="31">
        <v>10138.799999999999</v>
      </c>
      <c r="M400" s="31">
        <v>1.88828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8239.7000000000007</v>
      </c>
      <c r="D401" s="40">
        <v>8300.25</v>
      </c>
      <c r="E401" s="40">
        <v>8140.4500000000007</v>
      </c>
      <c r="F401" s="40">
        <v>8041.2000000000007</v>
      </c>
      <c r="G401" s="40">
        <v>7881.4000000000015</v>
      </c>
      <c r="H401" s="40">
        <v>8399.5</v>
      </c>
      <c r="I401" s="40">
        <v>8559.2999999999993</v>
      </c>
      <c r="J401" s="40">
        <v>8658.5499999999993</v>
      </c>
      <c r="K401" s="31">
        <v>8460.0499999999993</v>
      </c>
      <c r="L401" s="31">
        <v>8201</v>
      </c>
      <c r="M401" s="31">
        <v>0.26367000000000002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7416.55</v>
      </c>
      <c r="D402" s="40">
        <v>7415.4833333333336</v>
      </c>
      <c r="E402" s="40">
        <v>7351.1166666666668</v>
      </c>
      <c r="F402" s="40">
        <v>7285.6833333333334</v>
      </c>
      <c r="G402" s="40">
        <v>7221.3166666666666</v>
      </c>
      <c r="H402" s="40">
        <v>7480.916666666667</v>
      </c>
      <c r="I402" s="40">
        <v>7545.2833333333338</v>
      </c>
      <c r="J402" s="40">
        <v>7610.7166666666672</v>
      </c>
      <c r="K402" s="31">
        <v>7479.85</v>
      </c>
      <c r="L402" s="31">
        <v>7350.05</v>
      </c>
      <c r="M402" s="31">
        <v>3.4819999999999997E-2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114.9</v>
      </c>
      <c r="D403" s="40">
        <v>115.78333333333335</v>
      </c>
      <c r="E403" s="40">
        <v>113.86666666666669</v>
      </c>
      <c r="F403" s="40">
        <v>112.83333333333334</v>
      </c>
      <c r="G403" s="40">
        <v>110.91666666666669</v>
      </c>
      <c r="H403" s="40">
        <v>116.81666666666669</v>
      </c>
      <c r="I403" s="40">
        <v>118.73333333333335</v>
      </c>
      <c r="J403" s="40">
        <v>119.76666666666669</v>
      </c>
      <c r="K403" s="31">
        <v>117.7</v>
      </c>
      <c r="L403" s="31">
        <v>114.75</v>
      </c>
      <c r="M403" s="31">
        <v>4.2389200000000002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228.1</v>
      </c>
      <c r="D404" s="40">
        <v>228.98333333333335</v>
      </c>
      <c r="E404" s="40">
        <v>226.1166666666667</v>
      </c>
      <c r="F404" s="40">
        <v>224.13333333333335</v>
      </c>
      <c r="G404" s="40">
        <v>221.26666666666671</v>
      </c>
      <c r="H404" s="40">
        <v>230.9666666666667</v>
      </c>
      <c r="I404" s="40">
        <v>233.83333333333337</v>
      </c>
      <c r="J404" s="40">
        <v>235.81666666666669</v>
      </c>
      <c r="K404" s="31">
        <v>231.85</v>
      </c>
      <c r="L404" s="31">
        <v>227</v>
      </c>
      <c r="M404" s="31">
        <v>3.7065899999999998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327.60000000000002</v>
      </c>
      <c r="D405" s="40">
        <v>329.01666666666665</v>
      </c>
      <c r="E405" s="40">
        <v>323.08333333333331</v>
      </c>
      <c r="F405" s="40">
        <v>318.56666666666666</v>
      </c>
      <c r="G405" s="40">
        <v>312.63333333333333</v>
      </c>
      <c r="H405" s="40">
        <v>333.5333333333333</v>
      </c>
      <c r="I405" s="40">
        <v>339.4666666666667</v>
      </c>
      <c r="J405" s="40">
        <v>343.98333333333329</v>
      </c>
      <c r="K405" s="31">
        <v>334.95</v>
      </c>
      <c r="L405" s="31">
        <v>324.5</v>
      </c>
      <c r="M405" s="31">
        <v>3.2210700000000001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2324.8000000000002</v>
      </c>
      <c r="D406" s="40">
        <v>2324.4</v>
      </c>
      <c r="E406" s="40">
        <v>2305.25</v>
      </c>
      <c r="F406" s="40">
        <v>2285.6999999999998</v>
      </c>
      <c r="G406" s="40">
        <v>2266.5499999999997</v>
      </c>
      <c r="H406" s="40">
        <v>2343.9500000000003</v>
      </c>
      <c r="I406" s="40">
        <v>2363.1000000000008</v>
      </c>
      <c r="J406" s="40">
        <v>2382.6500000000005</v>
      </c>
      <c r="K406" s="31">
        <v>2343.5500000000002</v>
      </c>
      <c r="L406" s="31">
        <v>2304.85</v>
      </c>
      <c r="M406" s="31">
        <v>0.20161999999999999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619.25</v>
      </c>
      <c r="D407" s="40">
        <v>616</v>
      </c>
      <c r="E407" s="40">
        <v>605.29999999999995</v>
      </c>
      <c r="F407" s="40">
        <v>591.34999999999991</v>
      </c>
      <c r="G407" s="40">
        <v>580.64999999999986</v>
      </c>
      <c r="H407" s="40">
        <v>629.95000000000005</v>
      </c>
      <c r="I407" s="40">
        <v>640.65000000000009</v>
      </c>
      <c r="J407" s="40">
        <v>654.60000000000014</v>
      </c>
      <c r="K407" s="31">
        <v>626.70000000000005</v>
      </c>
      <c r="L407" s="31">
        <v>602.04999999999995</v>
      </c>
      <c r="M407" s="31">
        <v>9.3035399999999999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106.4</v>
      </c>
      <c r="D408" s="40">
        <v>106.58333333333333</v>
      </c>
      <c r="E408" s="40">
        <v>105.21666666666665</v>
      </c>
      <c r="F408" s="40">
        <v>104.03333333333333</v>
      </c>
      <c r="G408" s="40">
        <v>102.66666666666666</v>
      </c>
      <c r="H408" s="40">
        <v>107.76666666666665</v>
      </c>
      <c r="I408" s="40">
        <v>109.13333333333333</v>
      </c>
      <c r="J408" s="40">
        <v>110.31666666666665</v>
      </c>
      <c r="K408" s="31">
        <v>107.95</v>
      </c>
      <c r="L408" s="31">
        <v>105.4</v>
      </c>
      <c r="M408" s="31">
        <v>22.819949999999999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248.95</v>
      </c>
      <c r="D409" s="40">
        <v>248.11666666666667</v>
      </c>
      <c r="E409" s="40">
        <v>243.08333333333334</v>
      </c>
      <c r="F409" s="40">
        <v>237.21666666666667</v>
      </c>
      <c r="G409" s="40">
        <v>232.18333333333334</v>
      </c>
      <c r="H409" s="40">
        <v>253.98333333333335</v>
      </c>
      <c r="I409" s="40">
        <v>259.01666666666665</v>
      </c>
      <c r="J409" s="40">
        <v>264.88333333333333</v>
      </c>
      <c r="K409" s="31">
        <v>253.15</v>
      </c>
      <c r="L409" s="31">
        <v>242.25</v>
      </c>
      <c r="M409" s="31">
        <v>2.89608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30653.599999999999</v>
      </c>
      <c r="D410" s="40">
        <v>30595.566666666669</v>
      </c>
      <c r="E410" s="40">
        <v>30318.183333333338</v>
      </c>
      <c r="F410" s="40">
        <v>29982.76666666667</v>
      </c>
      <c r="G410" s="40">
        <v>29705.383333333339</v>
      </c>
      <c r="H410" s="40">
        <v>30930.983333333337</v>
      </c>
      <c r="I410" s="40">
        <v>31208.366666666669</v>
      </c>
      <c r="J410" s="40">
        <v>31543.783333333336</v>
      </c>
      <c r="K410" s="31">
        <v>30872.95</v>
      </c>
      <c r="L410" s="31">
        <v>30260.15</v>
      </c>
      <c r="M410" s="31">
        <v>0.59828000000000003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2368.4</v>
      </c>
      <c r="D411" s="40">
        <v>2348.6666666666665</v>
      </c>
      <c r="E411" s="40">
        <v>2302.333333333333</v>
      </c>
      <c r="F411" s="40">
        <v>2236.2666666666664</v>
      </c>
      <c r="G411" s="40">
        <v>2189.9333333333329</v>
      </c>
      <c r="H411" s="40">
        <v>2414.7333333333331</v>
      </c>
      <c r="I411" s="40">
        <v>2461.0666666666662</v>
      </c>
      <c r="J411" s="40">
        <v>2527.1333333333332</v>
      </c>
      <c r="K411" s="31">
        <v>2395</v>
      </c>
      <c r="L411" s="31">
        <v>2282.6</v>
      </c>
      <c r="M411" s="31">
        <v>1.0236099999999999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1344.8</v>
      </c>
      <c r="D412" s="40">
        <v>1346.5833333333333</v>
      </c>
      <c r="E412" s="40">
        <v>1324.2166666666665</v>
      </c>
      <c r="F412" s="40">
        <v>1303.6333333333332</v>
      </c>
      <c r="G412" s="40">
        <v>1281.2666666666664</v>
      </c>
      <c r="H412" s="40">
        <v>1367.1666666666665</v>
      </c>
      <c r="I412" s="40">
        <v>1389.5333333333333</v>
      </c>
      <c r="J412" s="40">
        <v>1410.1166666666666</v>
      </c>
      <c r="K412" s="31">
        <v>1368.95</v>
      </c>
      <c r="L412" s="31">
        <v>1326</v>
      </c>
      <c r="M412" s="31">
        <v>12.36341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2211.4499999999998</v>
      </c>
      <c r="D413" s="40">
        <v>2221.3833333333332</v>
      </c>
      <c r="E413" s="40">
        <v>2197.0666666666666</v>
      </c>
      <c r="F413" s="40">
        <v>2182.6833333333334</v>
      </c>
      <c r="G413" s="40">
        <v>2158.3666666666668</v>
      </c>
      <c r="H413" s="40">
        <v>2235.7666666666664</v>
      </c>
      <c r="I413" s="40">
        <v>2260.083333333333</v>
      </c>
      <c r="J413" s="40">
        <v>2274.4666666666662</v>
      </c>
      <c r="K413" s="31">
        <v>2245.6999999999998</v>
      </c>
      <c r="L413" s="31">
        <v>2207</v>
      </c>
      <c r="M413" s="31">
        <v>1.7505999999999999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770.7</v>
      </c>
      <c r="D414" s="40">
        <v>786.08333333333337</v>
      </c>
      <c r="E414" s="40">
        <v>750.16666666666674</v>
      </c>
      <c r="F414" s="40">
        <v>729.63333333333333</v>
      </c>
      <c r="G414" s="40">
        <v>693.7166666666667</v>
      </c>
      <c r="H414" s="40">
        <v>806.61666666666679</v>
      </c>
      <c r="I414" s="40">
        <v>842.53333333333353</v>
      </c>
      <c r="J414" s="40">
        <v>863.06666666666683</v>
      </c>
      <c r="K414" s="31">
        <v>822</v>
      </c>
      <c r="L414" s="31">
        <v>765.55</v>
      </c>
      <c r="M414" s="31">
        <v>6.9981200000000001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1731</v>
      </c>
      <c r="D415" s="40">
        <v>1754.55</v>
      </c>
      <c r="E415" s="40">
        <v>1684.1</v>
      </c>
      <c r="F415" s="40">
        <v>1637.2</v>
      </c>
      <c r="G415" s="40">
        <v>1566.75</v>
      </c>
      <c r="H415" s="40">
        <v>1801.4499999999998</v>
      </c>
      <c r="I415" s="40">
        <v>1871.9</v>
      </c>
      <c r="J415" s="40">
        <v>1918.7999999999997</v>
      </c>
      <c r="K415" s="31">
        <v>1825</v>
      </c>
      <c r="L415" s="31">
        <v>1707.65</v>
      </c>
      <c r="M415" s="31">
        <v>1.8292999999999999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1696.7</v>
      </c>
      <c r="D416" s="40">
        <v>1708.2333333333333</v>
      </c>
      <c r="E416" s="40">
        <v>1681.4666666666667</v>
      </c>
      <c r="F416" s="40">
        <v>1666.2333333333333</v>
      </c>
      <c r="G416" s="40">
        <v>1639.4666666666667</v>
      </c>
      <c r="H416" s="40">
        <v>1723.4666666666667</v>
      </c>
      <c r="I416" s="40">
        <v>1750.2333333333336</v>
      </c>
      <c r="J416" s="40">
        <v>1765.4666666666667</v>
      </c>
      <c r="K416" s="31">
        <v>1735</v>
      </c>
      <c r="L416" s="31">
        <v>1693</v>
      </c>
      <c r="M416" s="31">
        <v>0.69706999999999997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846.95</v>
      </c>
      <c r="D417" s="40">
        <v>848.35</v>
      </c>
      <c r="E417" s="40">
        <v>841.7</v>
      </c>
      <c r="F417" s="40">
        <v>836.45</v>
      </c>
      <c r="G417" s="40">
        <v>829.80000000000007</v>
      </c>
      <c r="H417" s="40">
        <v>853.6</v>
      </c>
      <c r="I417" s="40">
        <v>860.24999999999989</v>
      </c>
      <c r="J417" s="40">
        <v>865.5</v>
      </c>
      <c r="K417" s="31">
        <v>855</v>
      </c>
      <c r="L417" s="31">
        <v>843.1</v>
      </c>
      <c r="M417" s="31">
        <v>1.3414600000000001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626.29999999999995</v>
      </c>
      <c r="D418" s="40">
        <v>628.5333333333333</v>
      </c>
      <c r="E418" s="40">
        <v>621.06666666666661</v>
      </c>
      <c r="F418" s="40">
        <v>615.83333333333326</v>
      </c>
      <c r="G418" s="40">
        <v>608.36666666666656</v>
      </c>
      <c r="H418" s="40">
        <v>633.76666666666665</v>
      </c>
      <c r="I418" s="40">
        <v>641.23333333333335</v>
      </c>
      <c r="J418" s="40">
        <v>646.4666666666667</v>
      </c>
      <c r="K418" s="31">
        <v>636</v>
      </c>
      <c r="L418" s="31">
        <v>623.29999999999995</v>
      </c>
      <c r="M418" s="31">
        <v>0.70745000000000002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69.900000000000006</v>
      </c>
      <c r="D419" s="40">
        <v>70.400000000000006</v>
      </c>
      <c r="E419" s="40">
        <v>68.900000000000006</v>
      </c>
      <c r="F419" s="40">
        <v>67.900000000000006</v>
      </c>
      <c r="G419" s="40">
        <v>66.400000000000006</v>
      </c>
      <c r="H419" s="40">
        <v>71.400000000000006</v>
      </c>
      <c r="I419" s="40">
        <v>72.900000000000006</v>
      </c>
      <c r="J419" s="40">
        <v>73.900000000000006</v>
      </c>
      <c r="K419" s="31">
        <v>71.900000000000006</v>
      </c>
      <c r="L419" s="31">
        <v>69.400000000000006</v>
      </c>
      <c r="M419" s="31">
        <v>44.070650000000001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106.75</v>
      </c>
      <c r="D420" s="40">
        <v>106.96666666666665</v>
      </c>
      <c r="E420" s="40">
        <v>106.08333333333331</v>
      </c>
      <c r="F420" s="40">
        <v>105.41666666666666</v>
      </c>
      <c r="G420" s="40">
        <v>104.53333333333332</v>
      </c>
      <c r="H420" s="40">
        <v>107.63333333333331</v>
      </c>
      <c r="I420" s="40">
        <v>108.51666666666667</v>
      </c>
      <c r="J420" s="40">
        <v>109.18333333333331</v>
      </c>
      <c r="K420" s="31">
        <v>107.85</v>
      </c>
      <c r="L420" s="31">
        <v>106.3</v>
      </c>
      <c r="M420" s="31">
        <v>1.25942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429.1</v>
      </c>
      <c r="D421" s="40">
        <v>428.63333333333338</v>
      </c>
      <c r="E421" s="40">
        <v>425.56666666666678</v>
      </c>
      <c r="F421" s="40">
        <v>422.03333333333342</v>
      </c>
      <c r="G421" s="40">
        <v>418.96666666666681</v>
      </c>
      <c r="H421" s="40">
        <v>432.16666666666674</v>
      </c>
      <c r="I421" s="40">
        <v>435.23333333333335</v>
      </c>
      <c r="J421" s="40">
        <v>438.76666666666671</v>
      </c>
      <c r="K421" s="31">
        <v>431.7</v>
      </c>
      <c r="L421" s="31">
        <v>425.1</v>
      </c>
      <c r="M421" s="31">
        <v>149.28735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120.25</v>
      </c>
      <c r="D422" s="40">
        <v>121.18333333333334</v>
      </c>
      <c r="E422" s="40">
        <v>118.96666666666667</v>
      </c>
      <c r="F422" s="40">
        <v>117.68333333333334</v>
      </c>
      <c r="G422" s="40">
        <v>115.46666666666667</v>
      </c>
      <c r="H422" s="40">
        <v>122.46666666666667</v>
      </c>
      <c r="I422" s="40">
        <v>124.68333333333334</v>
      </c>
      <c r="J422" s="40">
        <v>125.96666666666667</v>
      </c>
      <c r="K422" s="31">
        <v>123.4</v>
      </c>
      <c r="L422" s="31">
        <v>119.9</v>
      </c>
      <c r="M422" s="31">
        <v>293.65152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348.25</v>
      </c>
      <c r="D423" s="40">
        <v>343.93333333333339</v>
      </c>
      <c r="E423" s="40">
        <v>320.9166666666668</v>
      </c>
      <c r="F423" s="40">
        <v>293.58333333333343</v>
      </c>
      <c r="G423" s="40">
        <v>270.56666666666683</v>
      </c>
      <c r="H423" s="40">
        <v>371.26666666666677</v>
      </c>
      <c r="I423" s="40">
        <v>394.28333333333342</v>
      </c>
      <c r="J423" s="40">
        <v>421.61666666666673</v>
      </c>
      <c r="K423" s="31">
        <v>366.95</v>
      </c>
      <c r="L423" s="31">
        <v>316.60000000000002</v>
      </c>
      <c r="M423" s="31">
        <v>93.243120000000005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272.60000000000002</v>
      </c>
      <c r="D424" s="40">
        <v>272.63333333333338</v>
      </c>
      <c r="E424" s="40">
        <v>268.96666666666675</v>
      </c>
      <c r="F424" s="40">
        <v>265.33333333333337</v>
      </c>
      <c r="G424" s="40">
        <v>261.66666666666674</v>
      </c>
      <c r="H424" s="40">
        <v>276.26666666666677</v>
      </c>
      <c r="I424" s="40">
        <v>279.93333333333339</v>
      </c>
      <c r="J424" s="40">
        <v>283.56666666666678</v>
      </c>
      <c r="K424" s="31">
        <v>276.3</v>
      </c>
      <c r="L424" s="31">
        <v>269</v>
      </c>
      <c r="M424" s="31">
        <v>3.4516399999999998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600.04999999999995</v>
      </c>
      <c r="D425" s="40">
        <v>601.41666666666663</v>
      </c>
      <c r="E425" s="40">
        <v>591.83333333333326</v>
      </c>
      <c r="F425" s="40">
        <v>583.61666666666667</v>
      </c>
      <c r="G425" s="40">
        <v>574.0333333333333</v>
      </c>
      <c r="H425" s="40">
        <v>609.63333333333321</v>
      </c>
      <c r="I425" s="40">
        <v>619.21666666666647</v>
      </c>
      <c r="J425" s="40">
        <v>627.43333333333317</v>
      </c>
      <c r="K425" s="31">
        <v>611</v>
      </c>
      <c r="L425" s="31">
        <v>593.20000000000005</v>
      </c>
      <c r="M425" s="31">
        <v>2.9367700000000001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650.54999999999995</v>
      </c>
      <c r="D426" s="40">
        <v>652.94999999999993</v>
      </c>
      <c r="E426" s="40">
        <v>642.64999999999986</v>
      </c>
      <c r="F426" s="40">
        <v>634.74999999999989</v>
      </c>
      <c r="G426" s="40">
        <v>624.44999999999982</v>
      </c>
      <c r="H426" s="40">
        <v>660.84999999999991</v>
      </c>
      <c r="I426" s="40">
        <v>671.14999999999986</v>
      </c>
      <c r="J426" s="40">
        <v>679.05</v>
      </c>
      <c r="K426" s="31">
        <v>663.25</v>
      </c>
      <c r="L426" s="31">
        <v>645.04999999999995</v>
      </c>
      <c r="M426" s="31">
        <v>2.5406300000000002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411.2</v>
      </c>
      <c r="D427" s="40">
        <v>414.66666666666669</v>
      </c>
      <c r="E427" s="40">
        <v>406.53333333333336</v>
      </c>
      <c r="F427" s="40">
        <v>401.86666666666667</v>
      </c>
      <c r="G427" s="40">
        <v>393.73333333333335</v>
      </c>
      <c r="H427" s="40">
        <v>419.33333333333337</v>
      </c>
      <c r="I427" s="40">
        <v>427.4666666666667</v>
      </c>
      <c r="J427" s="40">
        <v>432.13333333333338</v>
      </c>
      <c r="K427" s="31">
        <v>422.8</v>
      </c>
      <c r="L427" s="31">
        <v>410</v>
      </c>
      <c r="M427" s="31">
        <v>3.6305299999999998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293.35000000000002</v>
      </c>
      <c r="D428" s="40">
        <v>294.95</v>
      </c>
      <c r="E428" s="40">
        <v>289.89999999999998</v>
      </c>
      <c r="F428" s="40">
        <v>286.45</v>
      </c>
      <c r="G428" s="40">
        <v>281.39999999999998</v>
      </c>
      <c r="H428" s="40">
        <v>298.39999999999998</v>
      </c>
      <c r="I428" s="40">
        <v>303.45000000000005</v>
      </c>
      <c r="J428" s="40">
        <v>306.89999999999998</v>
      </c>
      <c r="K428" s="31">
        <v>300</v>
      </c>
      <c r="L428" s="31">
        <v>291.5</v>
      </c>
      <c r="M428" s="31">
        <v>5.0767699999999998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769.9</v>
      </c>
      <c r="D429" s="40">
        <v>773.16666666666663</v>
      </c>
      <c r="E429" s="40">
        <v>763.33333333333326</v>
      </c>
      <c r="F429" s="40">
        <v>756.76666666666665</v>
      </c>
      <c r="G429" s="40">
        <v>746.93333333333328</v>
      </c>
      <c r="H429" s="40">
        <v>779.73333333333323</v>
      </c>
      <c r="I429" s="40">
        <v>789.56666666666649</v>
      </c>
      <c r="J429" s="40">
        <v>796.13333333333321</v>
      </c>
      <c r="K429" s="31">
        <v>783</v>
      </c>
      <c r="L429" s="31">
        <v>766.6</v>
      </c>
      <c r="M429" s="31">
        <v>38.516640000000002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484.55</v>
      </c>
      <c r="D430" s="40">
        <v>486.11666666666662</v>
      </c>
      <c r="E430" s="40">
        <v>478.93333333333322</v>
      </c>
      <c r="F430" s="40">
        <v>473.31666666666661</v>
      </c>
      <c r="G430" s="40">
        <v>466.13333333333321</v>
      </c>
      <c r="H430" s="40">
        <v>491.73333333333323</v>
      </c>
      <c r="I430" s="40">
        <v>498.91666666666663</v>
      </c>
      <c r="J430" s="40">
        <v>504.53333333333325</v>
      </c>
      <c r="K430" s="31">
        <v>493.3</v>
      </c>
      <c r="L430" s="31">
        <v>480.5</v>
      </c>
      <c r="M430" s="31">
        <v>8.6163299999999996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3499.9</v>
      </c>
      <c r="D431" s="40">
        <v>3532.8833333333332</v>
      </c>
      <c r="E431" s="40">
        <v>3438.3666666666663</v>
      </c>
      <c r="F431" s="40">
        <v>3376.833333333333</v>
      </c>
      <c r="G431" s="40">
        <v>3282.3166666666662</v>
      </c>
      <c r="H431" s="40">
        <v>3594.4166666666665</v>
      </c>
      <c r="I431" s="40">
        <v>3688.9333333333329</v>
      </c>
      <c r="J431" s="40">
        <v>3750.4666666666667</v>
      </c>
      <c r="K431" s="31">
        <v>3627.4</v>
      </c>
      <c r="L431" s="31">
        <v>3471.35</v>
      </c>
      <c r="M431" s="31">
        <v>0.15376999999999999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2561.25</v>
      </c>
      <c r="D432" s="40">
        <v>2566.6666666666665</v>
      </c>
      <c r="E432" s="40">
        <v>2544.6333333333332</v>
      </c>
      <c r="F432" s="40">
        <v>2528.0166666666669</v>
      </c>
      <c r="G432" s="40">
        <v>2505.9833333333336</v>
      </c>
      <c r="H432" s="40">
        <v>2583.2833333333328</v>
      </c>
      <c r="I432" s="40">
        <v>2605.3166666666666</v>
      </c>
      <c r="J432" s="40">
        <v>2621.9333333333325</v>
      </c>
      <c r="K432" s="31">
        <v>2588.6999999999998</v>
      </c>
      <c r="L432" s="31">
        <v>2550.0500000000002</v>
      </c>
      <c r="M432" s="31">
        <v>0.31014000000000003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875.55</v>
      </c>
      <c r="D433" s="40">
        <v>876.65</v>
      </c>
      <c r="E433" s="40">
        <v>861.9</v>
      </c>
      <c r="F433" s="40">
        <v>848.25</v>
      </c>
      <c r="G433" s="40">
        <v>833.5</v>
      </c>
      <c r="H433" s="40">
        <v>890.3</v>
      </c>
      <c r="I433" s="40">
        <v>905.05</v>
      </c>
      <c r="J433" s="40">
        <v>918.69999999999993</v>
      </c>
      <c r="K433" s="31">
        <v>891.4</v>
      </c>
      <c r="L433" s="31">
        <v>863</v>
      </c>
      <c r="M433" s="31">
        <v>6.4836799999999997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381.65</v>
      </c>
      <c r="D434" s="40">
        <v>383.5</v>
      </c>
      <c r="E434" s="40">
        <v>377.3</v>
      </c>
      <c r="F434" s="40">
        <v>372.95</v>
      </c>
      <c r="G434" s="40">
        <v>366.75</v>
      </c>
      <c r="H434" s="40">
        <v>387.85</v>
      </c>
      <c r="I434" s="40">
        <v>394.05000000000007</v>
      </c>
      <c r="J434" s="40">
        <v>398.40000000000003</v>
      </c>
      <c r="K434" s="31">
        <v>389.7</v>
      </c>
      <c r="L434" s="31">
        <v>379.15</v>
      </c>
      <c r="M434" s="31">
        <v>15.37951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316.95</v>
      </c>
      <c r="D435" s="40">
        <v>317.05</v>
      </c>
      <c r="E435" s="40">
        <v>311.90000000000003</v>
      </c>
      <c r="F435" s="40">
        <v>306.85000000000002</v>
      </c>
      <c r="G435" s="40">
        <v>301.70000000000005</v>
      </c>
      <c r="H435" s="40">
        <v>322.10000000000002</v>
      </c>
      <c r="I435" s="40">
        <v>327.25</v>
      </c>
      <c r="J435" s="40">
        <v>332.3</v>
      </c>
      <c r="K435" s="31">
        <v>322.2</v>
      </c>
      <c r="L435" s="31">
        <v>312</v>
      </c>
      <c r="M435" s="31">
        <v>4.9934599999999998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2112.5</v>
      </c>
      <c r="D436" s="40">
        <v>2118.1333333333332</v>
      </c>
      <c r="E436" s="40">
        <v>2085.9666666666662</v>
      </c>
      <c r="F436" s="40">
        <v>2059.4333333333329</v>
      </c>
      <c r="G436" s="40">
        <v>2027.266666666666</v>
      </c>
      <c r="H436" s="40">
        <v>2144.6666666666665</v>
      </c>
      <c r="I436" s="40">
        <v>2176.8333333333335</v>
      </c>
      <c r="J436" s="40">
        <v>2203.3666666666668</v>
      </c>
      <c r="K436" s="31">
        <v>2150.3000000000002</v>
      </c>
      <c r="L436" s="31">
        <v>2091.6</v>
      </c>
      <c r="M436" s="31">
        <v>0.85628000000000004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677.15</v>
      </c>
      <c r="D437" s="40">
        <v>673.33333333333337</v>
      </c>
      <c r="E437" s="40">
        <v>667.7166666666667</v>
      </c>
      <c r="F437" s="40">
        <v>658.2833333333333</v>
      </c>
      <c r="G437" s="40">
        <v>652.66666666666663</v>
      </c>
      <c r="H437" s="40">
        <v>682.76666666666677</v>
      </c>
      <c r="I437" s="40">
        <v>688.38333333333333</v>
      </c>
      <c r="J437" s="40">
        <v>697.81666666666683</v>
      </c>
      <c r="K437" s="31">
        <v>678.95</v>
      </c>
      <c r="L437" s="31">
        <v>663.9</v>
      </c>
      <c r="M437" s="31">
        <v>0.48371999999999998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540.25</v>
      </c>
      <c r="D438" s="40">
        <v>536.2166666666667</v>
      </c>
      <c r="E438" s="40">
        <v>530.43333333333339</v>
      </c>
      <c r="F438" s="40">
        <v>520.61666666666667</v>
      </c>
      <c r="G438" s="40">
        <v>514.83333333333337</v>
      </c>
      <c r="H438" s="40">
        <v>546.03333333333342</v>
      </c>
      <c r="I438" s="40">
        <v>551.81666666666672</v>
      </c>
      <c r="J438" s="40">
        <v>561.63333333333344</v>
      </c>
      <c r="K438" s="31">
        <v>542</v>
      </c>
      <c r="L438" s="31">
        <v>526.4</v>
      </c>
      <c r="M438" s="31">
        <v>5.1886999999999999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6.05</v>
      </c>
      <c r="D439" s="40">
        <v>6.05</v>
      </c>
      <c r="E439" s="40">
        <v>5.9499999999999993</v>
      </c>
      <c r="F439" s="40">
        <v>5.85</v>
      </c>
      <c r="G439" s="40">
        <v>5.7499999999999991</v>
      </c>
      <c r="H439" s="40">
        <v>6.1499999999999995</v>
      </c>
      <c r="I439" s="40">
        <v>6.2499999999999991</v>
      </c>
      <c r="J439" s="40">
        <v>6.35</v>
      </c>
      <c r="K439" s="31">
        <v>6.15</v>
      </c>
      <c r="L439" s="31">
        <v>5.95</v>
      </c>
      <c r="M439" s="31">
        <v>218.58723000000001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</v>
      </c>
      <c r="D440" s="40">
        <v>132.1</v>
      </c>
      <c r="E440" s="40">
        <v>131</v>
      </c>
      <c r="F440" s="40">
        <v>130</v>
      </c>
      <c r="G440" s="40">
        <v>128.9</v>
      </c>
      <c r="H440" s="40">
        <v>133.1</v>
      </c>
      <c r="I440" s="40">
        <v>134.19999999999996</v>
      </c>
      <c r="J440" s="40">
        <v>135.19999999999999</v>
      </c>
      <c r="K440" s="31">
        <v>133.19999999999999</v>
      </c>
      <c r="L440" s="31">
        <v>131.1</v>
      </c>
      <c r="M440" s="31">
        <v>0.56923999999999997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992.3</v>
      </c>
      <c r="D441" s="40">
        <v>993.7833333333333</v>
      </c>
      <c r="E441" s="40">
        <v>968.56666666666661</v>
      </c>
      <c r="F441" s="40">
        <v>944.83333333333326</v>
      </c>
      <c r="G441" s="40">
        <v>919.61666666666656</v>
      </c>
      <c r="H441" s="40">
        <v>1017.5166666666667</v>
      </c>
      <c r="I441" s="40">
        <v>1042.7333333333333</v>
      </c>
      <c r="J441" s="40">
        <v>1066.4666666666667</v>
      </c>
      <c r="K441" s="31">
        <v>1019</v>
      </c>
      <c r="L441" s="31">
        <v>970.05</v>
      </c>
      <c r="M441" s="31">
        <v>3.0240999999999998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620.85</v>
      </c>
      <c r="D442" s="40">
        <v>623.85</v>
      </c>
      <c r="E442" s="40">
        <v>615.85</v>
      </c>
      <c r="F442" s="40">
        <v>610.85</v>
      </c>
      <c r="G442" s="40">
        <v>602.85</v>
      </c>
      <c r="H442" s="40">
        <v>628.85</v>
      </c>
      <c r="I442" s="40">
        <v>636.85</v>
      </c>
      <c r="J442" s="40">
        <v>641.85</v>
      </c>
      <c r="K442" s="31">
        <v>631.85</v>
      </c>
      <c r="L442" s="31">
        <v>618.85</v>
      </c>
      <c r="M442" s="31">
        <v>3.0979700000000001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1442.65</v>
      </c>
      <c r="D443" s="40">
        <v>1455.6666666666667</v>
      </c>
      <c r="E443" s="40">
        <v>1426.9833333333336</v>
      </c>
      <c r="F443" s="40">
        <v>1411.3166666666668</v>
      </c>
      <c r="G443" s="40">
        <v>1382.6333333333337</v>
      </c>
      <c r="H443" s="40">
        <v>1471.3333333333335</v>
      </c>
      <c r="I443" s="40">
        <v>1500.0166666666664</v>
      </c>
      <c r="J443" s="40">
        <v>1515.6833333333334</v>
      </c>
      <c r="K443" s="31">
        <v>1484.35</v>
      </c>
      <c r="L443" s="31">
        <v>1440</v>
      </c>
      <c r="M443" s="31">
        <v>0.3972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660.45</v>
      </c>
      <c r="D444" s="40">
        <v>666.48333333333335</v>
      </c>
      <c r="E444" s="40">
        <v>643.9666666666667</v>
      </c>
      <c r="F444" s="40">
        <v>627.48333333333335</v>
      </c>
      <c r="G444" s="40">
        <v>604.9666666666667</v>
      </c>
      <c r="H444" s="40">
        <v>682.9666666666667</v>
      </c>
      <c r="I444" s="40">
        <v>705.48333333333335</v>
      </c>
      <c r="J444" s="40">
        <v>721.9666666666667</v>
      </c>
      <c r="K444" s="31">
        <v>689</v>
      </c>
      <c r="L444" s="31">
        <v>650</v>
      </c>
      <c r="M444" s="31">
        <v>1.21092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8725.5</v>
      </c>
      <c r="D445" s="40">
        <v>8760.9833333333336</v>
      </c>
      <c r="E445" s="40">
        <v>8654.5166666666664</v>
      </c>
      <c r="F445" s="40">
        <v>8583.5333333333328</v>
      </c>
      <c r="G445" s="40">
        <v>8477.0666666666657</v>
      </c>
      <c r="H445" s="40">
        <v>8831.9666666666672</v>
      </c>
      <c r="I445" s="40">
        <v>8938.4333333333343</v>
      </c>
      <c r="J445" s="40">
        <v>9009.4166666666679</v>
      </c>
      <c r="K445" s="31">
        <v>8867.4500000000007</v>
      </c>
      <c r="L445" s="31">
        <v>8690</v>
      </c>
      <c r="M445" s="31">
        <v>4.2810000000000001E-2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35.85</v>
      </c>
      <c r="D446" s="40">
        <v>36.06666666666667</v>
      </c>
      <c r="E446" s="40">
        <v>35.533333333333339</v>
      </c>
      <c r="F446" s="40">
        <v>35.216666666666669</v>
      </c>
      <c r="G446" s="40">
        <v>34.683333333333337</v>
      </c>
      <c r="H446" s="40">
        <v>36.38333333333334</v>
      </c>
      <c r="I446" s="40">
        <v>36.916666666666671</v>
      </c>
      <c r="J446" s="40">
        <v>37.233333333333341</v>
      </c>
      <c r="K446" s="31">
        <v>36.6</v>
      </c>
      <c r="L446" s="31">
        <v>35.75</v>
      </c>
      <c r="M446" s="31">
        <v>23.833259999999999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553.79999999999995</v>
      </c>
      <c r="D447" s="40">
        <v>551.19999999999993</v>
      </c>
      <c r="E447" s="40">
        <v>544.19999999999982</v>
      </c>
      <c r="F447" s="40">
        <v>534.59999999999991</v>
      </c>
      <c r="G447" s="40">
        <v>527.5999999999998</v>
      </c>
      <c r="H447" s="40">
        <v>560.79999999999984</v>
      </c>
      <c r="I447" s="40">
        <v>567.80000000000007</v>
      </c>
      <c r="J447" s="40">
        <v>577.39999999999986</v>
      </c>
      <c r="K447" s="31">
        <v>558.20000000000005</v>
      </c>
      <c r="L447" s="31">
        <v>541.6</v>
      </c>
      <c r="M447" s="31">
        <v>19.306170000000002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889.95</v>
      </c>
      <c r="D448" s="40">
        <v>891.94999999999993</v>
      </c>
      <c r="E448" s="40">
        <v>878.99999999999989</v>
      </c>
      <c r="F448" s="40">
        <v>868.05</v>
      </c>
      <c r="G448" s="40">
        <v>855.09999999999991</v>
      </c>
      <c r="H448" s="40">
        <v>902.89999999999986</v>
      </c>
      <c r="I448" s="40">
        <v>915.84999999999991</v>
      </c>
      <c r="J448" s="40">
        <v>926.79999999999984</v>
      </c>
      <c r="K448" s="31">
        <v>904.9</v>
      </c>
      <c r="L448" s="31">
        <v>881</v>
      </c>
      <c r="M448" s="31">
        <v>0.24690000000000001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18522.3</v>
      </c>
      <c r="D449" s="40">
        <v>18587.100000000002</v>
      </c>
      <c r="E449" s="40">
        <v>18235.200000000004</v>
      </c>
      <c r="F449" s="40">
        <v>17948.100000000002</v>
      </c>
      <c r="G449" s="40">
        <v>17596.200000000004</v>
      </c>
      <c r="H449" s="40">
        <v>18874.200000000004</v>
      </c>
      <c r="I449" s="40">
        <v>19226.100000000006</v>
      </c>
      <c r="J449" s="40">
        <v>19513.200000000004</v>
      </c>
      <c r="K449" s="31">
        <v>18939</v>
      </c>
      <c r="L449" s="31">
        <v>18300</v>
      </c>
      <c r="M449" s="31">
        <v>1.349E-2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823.05</v>
      </c>
      <c r="D450" s="40">
        <v>829.06666666666661</v>
      </c>
      <c r="E450" s="40">
        <v>814.13333333333321</v>
      </c>
      <c r="F450" s="40">
        <v>805.21666666666658</v>
      </c>
      <c r="G450" s="40">
        <v>790.28333333333319</v>
      </c>
      <c r="H450" s="40">
        <v>837.98333333333323</v>
      </c>
      <c r="I450" s="40">
        <v>852.91666666666663</v>
      </c>
      <c r="J450" s="40">
        <v>861.83333333333326</v>
      </c>
      <c r="K450" s="31">
        <v>844</v>
      </c>
      <c r="L450" s="31">
        <v>820.15</v>
      </c>
      <c r="M450" s="31">
        <v>13.594429999999999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212.45</v>
      </c>
      <c r="D451" s="40">
        <v>213.01666666666665</v>
      </c>
      <c r="E451" s="40">
        <v>209.0333333333333</v>
      </c>
      <c r="F451" s="40">
        <v>205.61666666666665</v>
      </c>
      <c r="G451" s="40">
        <v>201.6333333333333</v>
      </c>
      <c r="H451" s="40">
        <v>216.43333333333331</v>
      </c>
      <c r="I451" s="40">
        <v>220.41666666666666</v>
      </c>
      <c r="J451" s="40">
        <v>223.83333333333331</v>
      </c>
      <c r="K451" s="31">
        <v>217</v>
      </c>
      <c r="L451" s="31">
        <v>209.6</v>
      </c>
      <c r="M451" s="31">
        <v>119.30285000000001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1376.1</v>
      </c>
      <c r="D452" s="40">
        <v>1373.7</v>
      </c>
      <c r="E452" s="40">
        <v>1359.7</v>
      </c>
      <c r="F452" s="40">
        <v>1343.3</v>
      </c>
      <c r="G452" s="40">
        <v>1329.3</v>
      </c>
      <c r="H452" s="40">
        <v>1390.1000000000001</v>
      </c>
      <c r="I452" s="40">
        <v>1404.1000000000001</v>
      </c>
      <c r="J452" s="40">
        <v>1420.5000000000002</v>
      </c>
      <c r="K452" s="31">
        <v>1387.7</v>
      </c>
      <c r="L452" s="31">
        <v>1357.3</v>
      </c>
      <c r="M452" s="31">
        <v>2.7566700000000002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3815.9</v>
      </c>
      <c r="D453" s="40">
        <v>3831.3666666666668</v>
      </c>
      <c r="E453" s="40">
        <v>3792.7833333333338</v>
      </c>
      <c r="F453" s="40">
        <v>3769.666666666667</v>
      </c>
      <c r="G453" s="40">
        <v>3731.0833333333339</v>
      </c>
      <c r="H453" s="40">
        <v>3854.4833333333336</v>
      </c>
      <c r="I453" s="40">
        <v>3893.0666666666666</v>
      </c>
      <c r="J453" s="40">
        <v>3916.1833333333334</v>
      </c>
      <c r="K453" s="31">
        <v>3869.95</v>
      </c>
      <c r="L453" s="31">
        <v>3808.25</v>
      </c>
      <c r="M453" s="31">
        <v>15.850390000000001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868.3</v>
      </c>
      <c r="D454" s="40">
        <v>874.08333333333337</v>
      </c>
      <c r="E454" s="40">
        <v>859.16666666666674</v>
      </c>
      <c r="F454" s="40">
        <v>850.03333333333342</v>
      </c>
      <c r="G454" s="40">
        <v>835.11666666666679</v>
      </c>
      <c r="H454" s="40">
        <v>883.2166666666667</v>
      </c>
      <c r="I454" s="40">
        <v>898.13333333333344</v>
      </c>
      <c r="J454" s="40">
        <v>907.26666666666665</v>
      </c>
      <c r="K454" s="31">
        <v>889</v>
      </c>
      <c r="L454" s="31">
        <v>864.95</v>
      </c>
      <c r="M454" s="31">
        <v>28.402709999999999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4919.5</v>
      </c>
      <c r="D455" s="40">
        <v>4932.25</v>
      </c>
      <c r="E455" s="40">
        <v>4848.6499999999996</v>
      </c>
      <c r="F455" s="40">
        <v>4777.7999999999993</v>
      </c>
      <c r="G455" s="40">
        <v>4694.1999999999989</v>
      </c>
      <c r="H455" s="40">
        <v>5003.1000000000004</v>
      </c>
      <c r="I455" s="40">
        <v>5086.7000000000007</v>
      </c>
      <c r="J455" s="40">
        <v>5157.5500000000011</v>
      </c>
      <c r="K455" s="31">
        <v>5015.8500000000004</v>
      </c>
      <c r="L455" s="31">
        <v>4861.3999999999996</v>
      </c>
      <c r="M455" s="31">
        <v>2.8252899999999999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1260.0999999999999</v>
      </c>
      <c r="D456" s="40">
        <v>1262.2</v>
      </c>
      <c r="E456" s="40">
        <v>1251.9000000000001</v>
      </c>
      <c r="F456" s="40">
        <v>1243.7</v>
      </c>
      <c r="G456" s="40">
        <v>1233.4000000000001</v>
      </c>
      <c r="H456" s="40">
        <v>1270.4000000000001</v>
      </c>
      <c r="I456" s="40">
        <v>1280.6999999999998</v>
      </c>
      <c r="J456" s="40">
        <v>1288.9000000000001</v>
      </c>
      <c r="K456" s="31">
        <v>1272.5</v>
      </c>
      <c r="L456" s="31">
        <v>1254</v>
      </c>
      <c r="M456" s="31">
        <v>0.22996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138.69999999999999</v>
      </c>
      <c r="D457" s="40">
        <v>139.03333333333333</v>
      </c>
      <c r="E457" s="40">
        <v>137.71666666666667</v>
      </c>
      <c r="F457" s="40">
        <v>136.73333333333335</v>
      </c>
      <c r="G457" s="40">
        <v>135.41666666666669</v>
      </c>
      <c r="H457" s="40">
        <v>140.01666666666665</v>
      </c>
      <c r="I457" s="40">
        <v>141.33333333333331</v>
      </c>
      <c r="J457" s="40">
        <v>142.31666666666663</v>
      </c>
      <c r="K457" s="31">
        <v>140.35</v>
      </c>
      <c r="L457" s="31">
        <v>138.05000000000001</v>
      </c>
      <c r="M457" s="31">
        <v>19.427489999999999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294.60000000000002</v>
      </c>
      <c r="D458" s="40">
        <v>294.43333333333334</v>
      </c>
      <c r="E458" s="40">
        <v>291.06666666666666</v>
      </c>
      <c r="F458" s="40">
        <v>287.5333333333333</v>
      </c>
      <c r="G458" s="40">
        <v>284.16666666666663</v>
      </c>
      <c r="H458" s="40">
        <v>297.9666666666667</v>
      </c>
      <c r="I458" s="40">
        <v>301.33333333333337</v>
      </c>
      <c r="J458" s="40">
        <v>304.86666666666673</v>
      </c>
      <c r="K458" s="31">
        <v>297.8</v>
      </c>
      <c r="L458" s="31">
        <v>290.89999999999998</v>
      </c>
      <c r="M458" s="31">
        <v>143.25904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130.05000000000001</v>
      </c>
      <c r="D459" s="40">
        <v>130.61666666666667</v>
      </c>
      <c r="E459" s="40">
        <v>128.68333333333334</v>
      </c>
      <c r="F459" s="40">
        <v>127.31666666666666</v>
      </c>
      <c r="G459" s="40">
        <v>125.38333333333333</v>
      </c>
      <c r="H459" s="40">
        <v>131.98333333333335</v>
      </c>
      <c r="I459" s="40">
        <v>133.91666666666669</v>
      </c>
      <c r="J459" s="40">
        <v>135.28333333333336</v>
      </c>
      <c r="K459" s="31">
        <v>132.55000000000001</v>
      </c>
      <c r="L459" s="31">
        <v>129.25</v>
      </c>
      <c r="M459" s="31">
        <v>145.61241000000001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1428.7</v>
      </c>
      <c r="D460" s="40">
        <v>1436.1166666666668</v>
      </c>
      <c r="E460" s="40">
        <v>1413.2333333333336</v>
      </c>
      <c r="F460" s="40">
        <v>1397.7666666666669</v>
      </c>
      <c r="G460" s="40">
        <v>1374.8833333333337</v>
      </c>
      <c r="H460" s="40">
        <v>1451.5833333333335</v>
      </c>
      <c r="I460" s="40">
        <v>1474.4666666666667</v>
      </c>
      <c r="J460" s="40">
        <v>1489.9333333333334</v>
      </c>
      <c r="K460" s="31">
        <v>1459</v>
      </c>
      <c r="L460" s="31">
        <v>1420.65</v>
      </c>
      <c r="M460" s="31">
        <v>63.527169999999998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4406.75</v>
      </c>
      <c r="D461" s="40">
        <v>4366.0999999999995</v>
      </c>
      <c r="E461" s="40">
        <v>4307.1999999999989</v>
      </c>
      <c r="F461" s="40">
        <v>4207.6499999999996</v>
      </c>
      <c r="G461" s="40">
        <v>4148.7499999999991</v>
      </c>
      <c r="H461" s="40">
        <v>4465.6499999999987</v>
      </c>
      <c r="I461" s="40">
        <v>4524.5499999999984</v>
      </c>
      <c r="J461" s="40">
        <v>4624.0999999999985</v>
      </c>
      <c r="K461" s="31">
        <v>4425</v>
      </c>
      <c r="L461" s="31">
        <v>4266.55</v>
      </c>
      <c r="M461" s="31">
        <v>0.2616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1435.2</v>
      </c>
      <c r="D462" s="40">
        <v>1446.8000000000002</v>
      </c>
      <c r="E462" s="40">
        <v>1420.7000000000003</v>
      </c>
      <c r="F462" s="40">
        <v>1406.2</v>
      </c>
      <c r="G462" s="40">
        <v>1380.1000000000001</v>
      </c>
      <c r="H462" s="40">
        <v>1461.3000000000004</v>
      </c>
      <c r="I462" s="40">
        <v>1487.4000000000003</v>
      </c>
      <c r="J462" s="40">
        <v>1501.9000000000005</v>
      </c>
      <c r="K462" s="31">
        <v>1472.9</v>
      </c>
      <c r="L462" s="31">
        <v>1432.3</v>
      </c>
      <c r="M462" s="31">
        <v>19.40043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160.19999999999999</v>
      </c>
      <c r="D463" s="40">
        <v>160.03333333333333</v>
      </c>
      <c r="E463" s="40">
        <v>158.26666666666665</v>
      </c>
      <c r="F463" s="40">
        <v>156.33333333333331</v>
      </c>
      <c r="G463" s="40">
        <v>154.56666666666663</v>
      </c>
      <c r="H463" s="40">
        <v>161.96666666666667</v>
      </c>
      <c r="I463" s="40">
        <v>163.73333333333338</v>
      </c>
      <c r="J463" s="40">
        <v>165.66666666666669</v>
      </c>
      <c r="K463" s="31">
        <v>161.80000000000001</v>
      </c>
      <c r="L463" s="31">
        <v>158.1</v>
      </c>
      <c r="M463" s="31">
        <v>4.3294499999999996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1050.9000000000001</v>
      </c>
      <c r="D464" s="40">
        <v>1049.4166666666667</v>
      </c>
      <c r="E464" s="40">
        <v>1038.5333333333335</v>
      </c>
      <c r="F464" s="40">
        <v>1026.1666666666667</v>
      </c>
      <c r="G464" s="40">
        <v>1015.2833333333335</v>
      </c>
      <c r="H464" s="40">
        <v>1061.7833333333335</v>
      </c>
      <c r="I464" s="40">
        <v>1072.6666666666667</v>
      </c>
      <c r="J464" s="40">
        <v>1085.0333333333335</v>
      </c>
      <c r="K464" s="31">
        <v>1060.3</v>
      </c>
      <c r="L464" s="31">
        <v>1037.05</v>
      </c>
      <c r="M464" s="31">
        <v>1.6664399999999999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1424.8</v>
      </c>
      <c r="D465" s="40">
        <v>1426.3999999999999</v>
      </c>
      <c r="E465" s="40">
        <v>1408.1999999999998</v>
      </c>
      <c r="F465" s="40">
        <v>1391.6</v>
      </c>
      <c r="G465" s="40">
        <v>1373.3999999999999</v>
      </c>
      <c r="H465" s="40">
        <v>1442.9999999999998</v>
      </c>
      <c r="I465" s="40">
        <v>1461.2</v>
      </c>
      <c r="J465" s="40">
        <v>1477.7999999999997</v>
      </c>
      <c r="K465" s="31">
        <v>1444.6</v>
      </c>
      <c r="L465" s="31">
        <v>1409.8</v>
      </c>
      <c r="M465" s="31">
        <v>0.44584000000000001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1249.25</v>
      </c>
      <c r="D466" s="40">
        <v>1245.0833333333333</v>
      </c>
      <c r="E466" s="40">
        <v>1240.1666666666665</v>
      </c>
      <c r="F466" s="40">
        <v>1231.0833333333333</v>
      </c>
      <c r="G466" s="40">
        <v>1226.1666666666665</v>
      </c>
      <c r="H466" s="40">
        <v>1254.1666666666665</v>
      </c>
      <c r="I466" s="40">
        <v>1259.083333333333</v>
      </c>
      <c r="J466" s="40">
        <v>1268.1666666666665</v>
      </c>
      <c r="K466" s="31">
        <v>1250</v>
      </c>
      <c r="L466" s="31">
        <v>1236</v>
      </c>
      <c r="M466" s="31">
        <v>0.58003000000000005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1650.55</v>
      </c>
      <c r="D467" s="40">
        <v>1651.7</v>
      </c>
      <c r="E467" s="40">
        <v>1635.4</v>
      </c>
      <c r="F467" s="40">
        <v>1620.25</v>
      </c>
      <c r="G467" s="40">
        <v>1603.95</v>
      </c>
      <c r="H467" s="40">
        <v>1666.8500000000001</v>
      </c>
      <c r="I467" s="40">
        <v>1683.1499999999999</v>
      </c>
      <c r="J467" s="40">
        <v>1698.3000000000002</v>
      </c>
      <c r="K467" s="31">
        <v>1668</v>
      </c>
      <c r="L467" s="31">
        <v>1636.55</v>
      </c>
      <c r="M467" s="31">
        <v>0.15865000000000001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2033.9</v>
      </c>
      <c r="D468" s="40">
        <v>2028.8333333333333</v>
      </c>
      <c r="E468" s="40">
        <v>2017.7666666666664</v>
      </c>
      <c r="F468" s="40">
        <v>2001.6333333333332</v>
      </c>
      <c r="G468" s="40">
        <v>1990.5666666666664</v>
      </c>
      <c r="H468" s="40">
        <v>2044.9666666666665</v>
      </c>
      <c r="I468" s="40">
        <v>2056.0333333333338</v>
      </c>
      <c r="J468" s="40">
        <v>2072.1666666666665</v>
      </c>
      <c r="K468" s="31">
        <v>2039.9</v>
      </c>
      <c r="L468" s="31">
        <v>2012.7</v>
      </c>
      <c r="M468" s="31">
        <v>7.7309099999999997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3094.55</v>
      </c>
      <c r="D469" s="40">
        <v>3101.8833333333332</v>
      </c>
      <c r="E469" s="40">
        <v>3057.6666666666665</v>
      </c>
      <c r="F469" s="40">
        <v>3020.7833333333333</v>
      </c>
      <c r="G469" s="40">
        <v>2976.5666666666666</v>
      </c>
      <c r="H469" s="40">
        <v>3138.7666666666664</v>
      </c>
      <c r="I469" s="40">
        <v>3182.9833333333336</v>
      </c>
      <c r="J469" s="40">
        <v>3219.8666666666663</v>
      </c>
      <c r="K469" s="31">
        <v>3146.1</v>
      </c>
      <c r="L469" s="31">
        <v>3065</v>
      </c>
      <c r="M469" s="31">
        <v>0.89092000000000005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471.7</v>
      </c>
      <c r="D470" s="40">
        <v>474.25</v>
      </c>
      <c r="E470" s="40">
        <v>467.65</v>
      </c>
      <c r="F470" s="40">
        <v>463.59999999999997</v>
      </c>
      <c r="G470" s="40">
        <v>456.99999999999994</v>
      </c>
      <c r="H470" s="40">
        <v>478.3</v>
      </c>
      <c r="I470" s="40">
        <v>484.90000000000003</v>
      </c>
      <c r="J470" s="40">
        <v>488.95000000000005</v>
      </c>
      <c r="K470" s="31">
        <v>480.85</v>
      </c>
      <c r="L470" s="31">
        <v>470.2</v>
      </c>
      <c r="M470" s="31">
        <v>8.7111499999999999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999</v>
      </c>
      <c r="D471" s="40">
        <v>1004.7333333333332</v>
      </c>
      <c r="E471" s="40">
        <v>987.51666666666642</v>
      </c>
      <c r="F471" s="40">
        <v>976.03333333333319</v>
      </c>
      <c r="G471" s="40">
        <v>958.81666666666638</v>
      </c>
      <c r="H471" s="40">
        <v>1016.2166666666665</v>
      </c>
      <c r="I471" s="40">
        <v>1033.4333333333334</v>
      </c>
      <c r="J471" s="40">
        <v>1044.9166666666665</v>
      </c>
      <c r="K471" s="31">
        <v>1021.95</v>
      </c>
      <c r="L471" s="31">
        <v>993.25</v>
      </c>
      <c r="M471" s="31">
        <v>5.97743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23.6</v>
      </c>
      <c r="D472" s="40">
        <v>23.766666666666669</v>
      </c>
      <c r="E472" s="40">
        <v>23.183333333333337</v>
      </c>
      <c r="F472" s="40">
        <v>22.766666666666669</v>
      </c>
      <c r="G472" s="40">
        <v>22.183333333333337</v>
      </c>
      <c r="H472" s="40">
        <v>24.183333333333337</v>
      </c>
      <c r="I472" s="40">
        <v>24.766666666666673</v>
      </c>
      <c r="J472" s="40">
        <v>25.183333333333337</v>
      </c>
      <c r="K472" s="31">
        <v>24.35</v>
      </c>
      <c r="L472" s="31">
        <v>23.35</v>
      </c>
      <c r="M472" s="31">
        <v>173.17510999999999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138.65</v>
      </c>
      <c r="D473" s="40">
        <v>141.83333333333334</v>
      </c>
      <c r="E473" s="40">
        <v>133.81666666666669</v>
      </c>
      <c r="F473" s="40">
        <v>128.98333333333335</v>
      </c>
      <c r="G473" s="40">
        <v>120.9666666666667</v>
      </c>
      <c r="H473" s="40">
        <v>146.66666666666669</v>
      </c>
      <c r="I473" s="40">
        <v>154.68333333333334</v>
      </c>
      <c r="J473" s="40">
        <v>159.51666666666668</v>
      </c>
      <c r="K473" s="31">
        <v>149.85</v>
      </c>
      <c r="L473" s="31">
        <v>137</v>
      </c>
      <c r="M473" s="31">
        <v>6.4225700000000003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1386.5</v>
      </c>
      <c r="D474" s="40">
        <v>1373.45</v>
      </c>
      <c r="E474" s="40">
        <v>1338.0500000000002</v>
      </c>
      <c r="F474" s="40">
        <v>1289.6000000000001</v>
      </c>
      <c r="G474" s="40">
        <v>1254.2000000000003</v>
      </c>
      <c r="H474" s="40">
        <v>1421.9</v>
      </c>
      <c r="I474" s="40">
        <v>1457.3000000000002</v>
      </c>
      <c r="J474" s="40">
        <v>1505.75</v>
      </c>
      <c r="K474" s="31">
        <v>1408.85</v>
      </c>
      <c r="L474" s="31">
        <v>1325</v>
      </c>
      <c r="M474" s="31">
        <v>2.0889899999999999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</v>
      </c>
      <c r="D475" s="40">
        <v>12.833333333333334</v>
      </c>
      <c r="E475" s="40">
        <v>12.716666666666669</v>
      </c>
      <c r="F475" s="40">
        <v>12.633333333333335</v>
      </c>
      <c r="G475" s="40">
        <v>12.516666666666669</v>
      </c>
      <c r="H475" s="40">
        <v>12.916666666666668</v>
      </c>
      <c r="I475" s="40">
        <v>13.033333333333331</v>
      </c>
      <c r="J475" s="40">
        <v>13.116666666666667</v>
      </c>
      <c r="K475" s="31">
        <v>12.95</v>
      </c>
      <c r="L475" s="31">
        <v>12.75</v>
      </c>
      <c r="M475" s="31">
        <v>14.626110000000001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482.8</v>
      </c>
      <c r="D476" s="40">
        <v>485.23333333333329</v>
      </c>
      <c r="E476" s="40">
        <v>478.96666666666658</v>
      </c>
      <c r="F476" s="40">
        <v>475.13333333333327</v>
      </c>
      <c r="G476" s="40">
        <v>468.86666666666656</v>
      </c>
      <c r="H476" s="40">
        <v>489.06666666666661</v>
      </c>
      <c r="I476" s="40">
        <v>495.33333333333337</v>
      </c>
      <c r="J476" s="40">
        <v>499.16666666666663</v>
      </c>
      <c r="K476" s="31">
        <v>491.5</v>
      </c>
      <c r="L476" s="31">
        <v>481.4</v>
      </c>
      <c r="M476" s="31">
        <v>1.1673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752.05</v>
      </c>
      <c r="D477" s="40">
        <v>752.66666666666663</v>
      </c>
      <c r="E477" s="40">
        <v>745.38333333333321</v>
      </c>
      <c r="F477" s="40">
        <v>738.71666666666658</v>
      </c>
      <c r="G477" s="40">
        <v>731.43333333333317</v>
      </c>
      <c r="H477" s="40">
        <v>759.33333333333326</v>
      </c>
      <c r="I477" s="40">
        <v>766.61666666666679</v>
      </c>
      <c r="J477" s="40">
        <v>773.2833333333333</v>
      </c>
      <c r="K477" s="31">
        <v>759.95</v>
      </c>
      <c r="L477" s="31">
        <v>746</v>
      </c>
      <c r="M477" s="31">
        <v>13.77576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1161.8</v>
      </c>
      <c r="D478" s="40">
        <v>1167.2666666666667</v>
      </c>
      <c r="E478" s="40">
        <v>1144.5333333333333</v>
      </c>
      <c r="F478" s="40">
        <v>1127.2666666666667</v>
      </c>
      <c r="G478" s="40">
        <v>1104.5333333333333</v>
      </c>
      <c r="H478" s="40">
        <v>1184.5333333333333</v>
      </c>
      <c r="I478" s="40">
        <v>1207.2666666666664</v>
      </c>
      <c r="J478" s="40">
        <v>1224.5333333333333</v>
      </c>
      <c r="K478" s="31">
        <v>1190</v>
      </c>
      <c r="L478" s="31">
        <v>1150</v>
      </c>
      <c r="M478" s="31">
        <v>1.4878499999999999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137.75</v>
      </c>
      <c r="D479" s="40">
        <v>141.18333333333334</v>
      </c>
      <c r="E479" s="40">
        <v>134.31666666666666</v>
      </c>
      <c r="F479" s="40">
        <v>130.88333333333333</v>
      </c>
      <c r="G479" s="40">
        <v>124.01666666666665</v>
      </c>
      <c r="H479" s="40">
        <v>144.61666666666667</v>
      </c>
      <c r="I479" s="40">
        <v>151.48333333333335</v>
      </c>
      <c r="J479" s="40">
        <v>154.91666666666669</v>
      </c>
      <c r="K479" s="31">
        <v>148.05000000000001</v>
      </c>
      <c r="L479" s="31">
        <v>137.75</v>
      </c>
      <c r="M479" s="31">
        <v>39.581209999999999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18.8</v>
      </c>
      <c r="D480" s="40">
        <v>18.966666666666665</v>
      </c>
      <c r="E480" s="40">
        <v>18.43333333333333</v>
      </c>
      <c r="F480" s="40">
        <v>18.066666666666666</v>
      </c>
      <c r="G480" s="40">
        <v>17.533333333333331</v>
      </c>
      <c r="H480" s="40">
        <v>19.333333333333329</v>
      </c>
      <c r="I480" s="40">
        <v>19.866666666666667</v>
      </c>
      <c r="J480" s="40">
        <v>20.233333333333327</v>
      </c>
      <c r="K480" s="31">
        <v>19.5</v>
      </c>
      <c r="L480" s="31">
        <v>18.600000000000001</v>
      </c>
      <c r="M480" s="31">
        <v>68.997079999999997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8026.25</v>
      </c>
      <c r="D481" s="40">
        <v>7999.25</v>
      </c>
      <c r="E481" s="40">
        <v>7938.5</v>
      </c>
      <c r="F481" s="40">
        <v>7850.75</v>
      </c>
      <c r="G481" s="40">
        <v>7790</v>
      </c>
      <c r="H481" s="40">
        <v>8087</v>
      </c>
      <c r="I481" s="40">
        <v>8147.75</v>
      </c>
      <c r="J481" s="40">
        <v>8235.5</v>
      </c>
      <c r="K481" s="31">
        <v>8060</v>
      </c>
      <c r="L481" s="31">
        <v>7911.5</v>
      </c>
      <c r="M481" s="31">
        <v>2.4068299999999998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34.75</v>
      </c>
      <c r="D482" s="40">
        <v>34.85</v>
      </c>
      <c r="E482" s="40">
        <v>34.5</v>
      </c>
      <c r="F482" s="40">
        <v>34.25</v>
      </c>
      <c r="G482" s="40">
        <v>33.9</v>
      </c>
      <c r="H482" s="40">
        <v>35.1</v>
      </c>
      <c r="I482" s="40">
        <v>35.45000000000001</v>
      </c>
      <c r="J482" s="40">
        <v>35.700000000000003</v>
      </c>
      <c r="K482" s="31">
        <v>35.200000000000003</v>
      </c>
      <c r="L482" s="31">
        <v>34.6</v>
      </c>
      <c r="M482" s="31">
        <v>34.166510000000002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1575.35</v>
      </c>
      <c r="D483" s="40">
        <v>1584.6333333333332</v>
      </c>
      <c r="E483" s="40">
        <v>1561.7666666666664</v>
      </c>
      <c r="F483" s="40">
        <v>1548.1833333333332</v>
      </c>
      <c r="G483" s="40">
        <v>1525.3166666666664</v>
      </c>
      <c r="H483" s="40">
        <v>1598.2166666666665</v>
      </c>
      <c r="I483" s="40">
        <v>1621.0833333333333</v>
      </c>
      <c r="J483" s="40">
        <v>1634.6666666666665</v>
      </c>
      <c r="K483" s="31">
        <v>1607.5</v>
      </c>
      <c r="L483" s="31">
        <v>1571.05</v>
      </c>
      <c r="M483" s="31">
        <v>6.5056099999999999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752.65</v>
      </c>
      <c r="D484" s="40">
        <v>751.16666666666663</v>
      </c>
      <c r="E484" s="40">
        <v>742.48333333333323</v>
      </c>
      <c r="F484" s="40">
        <v>732.31666666666661</v>
      </c>
      <c r="G484" s="40">
        <v>723.63333333333321</v>
      </c>
      <c r="H484" s="40">
        <v>761.33333333333326</v>
      </c>
      <c r="I484" s="40">
        <v>770.01666666666665</v>
      </c>
      <c r="J484" s="40">
        <v>780.18333333333328</v>
      </c>
      <c r="K484" s="31">
        <v>759.85</v>
      </c>
      <c r="L484" s="31">
        <v>741</v>
      </c>
      <c r="M484" s="31">
        <v>13.839969999999999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263.85000000000002</v>
      </c>
      <c r="D485" s="40">
        <v>261.65000000000003</v>
      </c>
      <c r="E485" s="40">
        <v>257.75000000000006</v>
      </c>
      <c r="F485" s="40">
        <v>251.65000000000003</v>
      </c>
      <c r="G485" s="40">
        <v>247.75000000000006</v>
      </c>
      <c r="H485" s="40">
        <v>267.75000000000006</v>
      </c>
      <c r="I485" s="40">
        <v>271.65000000000003</v>
      </c>
      <c r="J485" s="40">
        <v>277.75000000000006</v>
      </c>
      <c r="K485" s="31">
        <v>265.55</v>
      </c>
      <c r="L485" s="31">
        <v>255.55</v>
      </c>
      <c r="M485" s="31">
        <v>34.151290000000003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3541.2</v>
      </c>
      <c r="D486" s="40">
        <v>3565.7333333333336</v>
      </c>
      <c r="E486" s="40">
        <v>3506.4666666666672</v>
      </c>
      <c r="F486" s="40">
        <v>3471.7333333333336</v>
      </c>
      <c r="G486" s="40">
        <v>3412.4666666666672</v>
      </c>
      <c r="H486" s="40">
        <v>3600.4666666666672</v>
      </c>
      <c r="I486" s="40">
        <v>3659.7333333333336</v>
      </c>
      <c r="J486" s="40">
        <v>3694.4666666666672</v>
      </c>
      <c r="K486" s="31">
        <v>3625</v>
      </c>
      <c r="L486" s="31">
        <v>3531</v>
      </c>
      <c r="M486" s="31">
        <v>0.2273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484.2</v>
      </c>
      <c r="D487" s="40">
        <v>489.33333333333331</v>
      </c>
      <c r="E487" s="40">
        <v>474.86666666666662</v>
      </c>
      <c r="F487" s="40">
        <v>465.5333333333333</v>
      </c>
      <c r="G487" s="40">
        <v>451.06666666666661</v>
      </c>
      <c r="H487" s="40">
        <v>498.66666666666663</v>
      </c>
      <c r="I487" s="40">
        <v>513.13333333333333</v>
      </c>
      <c r="J487" s="40">
        <v>522.4666666666667</v>
      </c>
      <c r="K487" s="31">
        <v>503.8</v>
      </c>
      <c r="L487" s="31">
        <v>480</v>
      </c>
      <c r="M487" s="31">
        <v>15.87645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3400.65</v>
      </c>
      <c r="D488" s="40">
        <v>3403.65</v>
      </c>
      <c r="E488" s="40">
        <v>3377</v>
      </c>
      <c r="F488" s="40">
        <v>3353.35</v>
      </c>
      <c r="G488" s="40">
        <v>3326.7</v>
      </c>
      <c r="H488" s="40">
        <v>3427.3</v>
      </c>
      <c r="I488" s="40">
        <v>3453.9500000000007</v>
      </c>
      <c r="J488" s="40">
        <v>3477.6000000000004</v>
      </c>
      <c r="K488" s="31">
        <v>3430.3</v>
      </c>
      <c r="L488" s="31">
        <v>3380</v>
      </c>
      <c r="M488" s="31">
        <v>8.1729999999999997E-2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778.35</v>
      </c>
      <c r="D489" s="40">
        <v>784.98333333333323</v>
      </c>
      <c r="E489" s="40">
        <v>764.96666666666647</v>
      </c>
      <c r="F489" s="40">
        <v>751.58333333333326</v>
      </c>
      <c r="G489" s="40">
        <v>731.56666666666649</v>
      </c>
      <c r="H489" s="40">
        <v>798.36666666666645</v>
      </c>
      <c r="I489" s="40">
        <v>818.3833333333331</v>
      </c>
      <c r="J489" s="40">
        <v>831.76666666666642</v>
      </c>
      <c r="K489" s="31">
        <v>805</v>
      </c>
      <c r="L489" s="31">
        <v>771.6</v>
      </c>
      <c r="M489" s="31">
        <v>1.64768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43.25</v>
      </c>
      <c r="D490" s="40">
        <v>43.65</v>
      </c>
      <c r="E490" s="40">
        <v>42.449999999999996</v>
      </c>
      <c r="F490" s="40">
        <v>41.65</v>
      </c>
      <c r="G490" s="40">
        <v>40.449999999999996</v>
      </c>
      <c r="H490" s="40">
        <v>44.449999999999996</v>
      </c>
      <c r="I490" s="40">
        <v>45.65</v>
      </c>
      <c r="J490" s="40">
        <v>46.449999999999996</v>
      </c>
      <c r="K490" s="31">
        <v>44.85</v>
      </c>
      <c r="L490" s="31">
        <v>42.85</v>
      </c>
      <c r="M490" s="31">
        <v>139.92135999999999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1409.5</v>
      </c>
      <c r="D491" s="40">
        <v>1408.6166666666668</v>
      </c>
      <c r="E491" s="40">
        <v>1389.8833333333337</v>
      </c>
      <c r="F491" s="40">
        <v>1370.2666666666669</v>
      </c>
      <c r="G491" s="40">
        <v>1351.5333333333338</v>
      </c>
      <c r="H491" s="40">
        <v>1428.2333333333336</v>
      </c>
      <c r="I491" s="40">
        <v>1446.9666666666667</v>
      </c>
      <c r="J491" s="40">
        <v>1466.5833333333335</v>
      </c>
      <c r="K491" s="31">
        <v>1427.35</v>
      </c>
      <c r="L491" s="31">
        <v>1389</v>
      </c>
      <c r="M491" s="31">
        <v>0.44578000000000001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1989.75</v>
      </c>
      <c r="D492" s="40">
        <v>1985.7833333333335</v>
      </c>
      <c r="E492" s="40">
        <v>1947.5666666666671</v>
      </c>
      <c r="F492" s="40">
        <v>1905.3833333333334</v>
      </c>
      <c r="G492" s="40">
        <v>1867.166666666667</v>
      </c>
      <c r="H492" s="40">
        <v>2027.9666666666672</v>
      </c>
      <c r="I492" s="40">
        <v>2066.1833333333338</v>
      </c>
      <c r="J492" s="40">
        <v>2108.3666666666672</v>
      </c>
      <c r="K492" s="31">
        <v>2024</v>
      </c>
      <c r="L492" s="31">
        <v>1943.6</v>
      </c>
      <c r="M492" s="31">
        <v>1.5942099999999999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277.7</v>
      </c>
      <c r="D493" s="40">
        <v>275.71666666666664</v>
      </c>
      <c r="E493" s="40">
        <v>272.0333333333333</v>
      </c>
      <c r="F493" s="40">
        <v>266.36666666666667</v>
      </c>
      <c r="G493" s="40">
        <v>262.68333333333334</v>
      </c>
      <c r="H493" s="40">
        <v>281.38333333333327</v>
      </c>
      <c r="I493" s="40">
        <v>285.06666666666655</v>
      </c>
      <c r="J493" s="40">
        <v>290.73333333333323</v>
      </c>
      <c r="K493" s="31">
        <v>279.39999999999998</v>
      </c>
      <c r="L493" s="31">
        <v>270.05</v>
      </c>
      <c r="M493" s="31">
        <v>1.5215399999999999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926.55</v>
      </c>
      <c r="D494" s="40">
        <v>927.55000000000007</v>
      </c>
      <c r="E494" s="40">
        <v>909.10000000000014</v>
      </c>
      <c r="F494" s="40">
        <v>891.65000000000009</v>
      </c>
      <c r="G494" s="40">
        <v>873.20000000000016</v>
      </c>
      <c r="H494" s="40">
        <v>945.00000000000011</v>
      </c>
      <c r="I494" s="40">
        <v>963.45000000000016</v>
      </c>
      <c r="J494" s="40">
        <v>980.90000000000009</v>
      </c>
      <c r="K494" s="31">
        <v>946</v>
      </c>
      <c r="L494" s="31">
        <v>910.1</v>
      </c>
      <c r="M494" s="31">
        <v>7.4725200000000003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311.95</v>
      </c>
      <c r="D495" s="40">
        <v>312</v>
      </c>
      <c r="E495" s="40">
        <v>306.75</v>
      </c>
      <c r="F495" s="40">
        <v>301.55</v>
      </c>
      <c r="G495" s="40">
        <v>296.3</v>
      </c>
      <c r="H495" s="40">
        <v>317.2</v>
      </c>
      <c r="I495" s="40">
        <v>322.45</v>
      </c>
      <c r="J495" s="40">
        <v>327.64999999999998</v>
      </c>
      <c r="K495" s="31">
        <v>317.25</v>
      </c>
      <c r="L495" s="31">
        <v>306.8</v>
      </c>
      <c r="M495" s="31">
        <v>163.28996000000001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2884.65</v>
      </c>
      <c r="D496" s="40">
        <v>2893.0666666666671</v>
      </c>
      <c r="E496" s="40">
        <v>2848.3333333333339</v>
      </c>
      <c r="F496" s="40">
        <v>2812.0166666666669</v>
      </c>
      <c r="G496" s="40">
        <v>2767.2833333333338</v>
      </c>
      <c r="H496" s="40">
        <v>2929.3833333333341</v>
      </c>
      <c r="I496" s="40">
        <v>2974.1166666666668</v>
      </c>
      <c r="J496" s="40">
        <v>3010.4333333333343</v>
      </c>
      <c r="K496" s="31">
        <v>2937.8</v>
      </c>
      <c r="L496" s="31">
        <v>2856.75</v>
      </c>
      <c r="M496" s="31">
        <v>0.49276999999999999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1845.7</v>
      </c>
      <c r="D497" s="40">
        <v>1847.7833333333335</v>
      </c>
      <c r="E497" s="40">
        <v>1817.666666666667</v>
      </c>
      <c r="F497" s="40">
        <v>1789.6333333333334</v>
      </c>
      <c r="G497" s="40">
        <v>1759.5166666666669</v>
      </c>
      <c r="H497" s="40">
        <v>1875.8166666666671</v>
      </c>
      <c r="I497" s="40">
        <v>1905.9333333333334</v>
      </c>
      <c r="J497" s="40">
        <v>1933.9666666666672</v>
      </c>
      <c r="K497" s="31">
        <v>1877.9</v>
      </c>
      <c r="L497" s="31">
        <v>1819.75</v>
      </c>
      <c r="M497" s="31">
        <v>2.40489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8.25</v>
      </c>
      <c r="D498" s="40">
        <v>7.9333333333333327</v>
      </c>
      <c r="E498" s="40">
        <v>7.466666666666665</v>
      </c>
      <c r="F498" s="40">
        <v>6.6833333333333327</v>
      </c>
      <c r="G498" s="40">
        <v>6.216666666666665</v>
      </c>
      <c r="H498" s="40">
        <v>8.716666666666665</v>
      </c>
      <c r="I498" s="40">
        <v>9.1833333333333318</v>
      </c>
      <c r="J498" s="40">
        <v>9.966666666666665</v>
      </c>
      <c r="K498" s="31">
        <v>8.4</v>
      </c>
      <c r="L498" s="31">
        <v>7.15</v>
      </c>
      <c r="M498" s="31">
        <v>10606.83827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1187.25</v>
      </c>
      <c r="D499" s="40">
        <v>1173.8500000000001</v>
      </c>
      <c r="E499" s="40">
        <v>1139.4000000000003</v>
      </c>
      <c r="F499" s="40">
        <v>1091.5500000000002</v>
      </c>
      <c r="G499" s="40">
        <v>1057.1000000000004</v>
      </c>
      <c r="H499" s="40">
        <v>1221.7000000000003</v>
      </c>
      <c r="I499" s="40">
        <v>1256.1500000000001</v>
      </c>
      <c r="J499" s="40">
        <v>1304.0000000000002</v>
      </c>
      <c r="K499" s="31">
        <v>1208.3</v>
      </c>
      <c r="L499" s="31">
        <v>1126</v>
      </c>
      <c r="M499" s="31">
        <v>88.729640000000003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7327.8</v>
      </c>
      <c r="D500" s="40">
        <v>7288.05</v>
      </c>
      <c r="E500" s="40">
        <v>7182.1</v>
      </c>
      <c r="F500" s="40">
        <v>7036.4000000000005</v>
      </c>
      <c r="G500" s="40">
        <v>6930.4500000000007</v>
      </c>
      <c r="H500" s="40">
        <v>7433.75</v>
      </c>
      <c r="I500" s="40">
        <v>7539.6999999999989</v>
      </c>
      <c r="J500" s="40">
        <v>7685.4</v>
      </c>
      <c r="K500" s="31">
        <v>7394</v>
      </c>
      <c r="L500" s="31">
        <v>7142.35</v>
      </c>
      <c r="M500" s="31">
        <v>0.45013999999999998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118.1</v>
      </c>
      <c r="D501" s="40">
        <v>118.33333333333333</v>
      </c>
      <c r="E501" s="40">
        <v>116.71666666666665</v>
      </c>
      <c r="F501" s="40">
        <v>115.33333333333333</v>
      </c>
      <c r="G501" s="40">
        <v>113.71666666666665</v>
      </c>
      <c r="H501" s="40">
        <v>119.71666666666665</v>
      </c>
      <c r="I501" s="40">
        <v>121.33333333333333</v>
      </c>
      <c r="J501" s="40">
        <v>122.71666666666665</v>
      </c>
      <c r="K501" s="31">
        <v>119.95</v>
      </c>
      <c r="L501" s="31">
        <v>116.95</v>
      </c>
      <c r="M501" s="31">
        <v>8.1818799999999996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139.85</v>
      </c>
      <c r="D502" s="40">
        <v>138.15</v>
      </c>
      <c r="E502" s="40">
        <v>135.30000000000001</v>
      </c>
      <c r="F502" s="40">
        <v>130.75</v>
      </c>
      <c r="G502" s="40">
        <v>127.9</v>
      </c>
      <c r="H502" s="40">
        <v>142.70000000000002</v>
      </c>
      <c r="I502" s="40">
        <v>145.54999999999998</v>
      </c>
      <c r="J502" s="40">
        <v>150.10000000000002</v>
      </c>
      <c r="K502" s="31">
        <v>141</v>
      </c>
      <c r="L502" s="31">
        <v>133.6</v>
      </c>
      <c r="M502" s="31">
        <v>66.057670000000002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533.1</v>
      </c>
      <c r="D503" s="40">
        <v>532.01666666666677</v>
      </c>
      <c r="E503" s="40">
        <v>524.08333333333348</v>
      </c>
      <c r="F503" s="40">
        <v>515.06666666666672</v>
      </c>
      <c r="G503" s="40">
        <v>507.13333333333344</v>
      </c>
      <c r="H503" s="40">
        <v>541.03333333333353</v>
      </c>
      <c r="I503" s="40">
        <v>548.9666666666667</v>
      </c>
      <c r="J503" s="40">
        <v>557.98333333333358</v>
      </c>
      <c r="K503" s="31">
        <v>539.95000000000005</v>
      </c>
      <c r="L503" s="31">
        <v>523</v>
      </c>
      <c r="M503" s="31">
        <v>0.87097999999999998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2268.9</v>
      </c>
      <c r="D504" s="40">
        <v>2242.3666666666668</v>
      </c>
      <c r="E504" s="40">
        <v>2201.5333333333338</v>
      </c>
      <c r="F504" s="40">
        <v>2134.166666666667</v>
      </c>
      <c r="G504" s="40">
        <v>2093.3333333333339</v>
      </c>
      <c r="H504" s="40">
        <v>2309.7333333333336</v>
      </c>
      <c r="I504" s="40">
        <v>2350.5666666666666</v>
      </c>
      <c r="J504" s="40">
        <v>2417.9333333333334</v>
      </c>
      <c r="K504" s="31">
        <v>2283.1999999999998</v>
      </c>
      <c r="L504" s="31">
        <v>2175</v>
      </c>
      <c r="M504" s="31">
        <v>6.64818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674.25</v>
      </c>
      <c r="D505" s="40">
        <v>679</v>
      </c>
      <c r="E505" s="40">
        <v>668</v>
      </c>
      <c r="F505" s="40">
        <v>661.75</v>
      </c>
      <c r="G505" s="40">
        <v>650.75</v>
      </c>
      <c r="H505" s="40">
        <v>685.25</v>
      </c>
      <c r="I505" s="40">
        <v>696.25</v>
      </c>
      <c r="J505" s="40">
        <v>702.5</v>
      </c>
      <c r="K505" s="31">
        <v>690</v>
      </c>
      <c r="L505" s="31">
        <v>672.75</v>
      </c>
      <c r="M505" s="31">
        <v>64.061089999999993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410.65</v>
      </c>
      <c r="D506" s="40">
        <v>412.36666666666662</v>
      </c>
      <c r="E506" s="40">
        <v>407.08333333333326</v>
      </c>
      <c r="F506" s="40">
        <v>403.51666666666665</v>
      </c>
      <c r="G506" s="40">
        <v>398.23333333333329</v>
      </c>
      <c r="H506" s="40">
        <v>415.93333333333322</v>
      </c>
      <c r="I506" s="40">
        <v>421.21666666666664</v>
      </c>
      <c r="J506" s="40">
        <v>424.78333333333319</v>
      </c>
      <c r="K506" s="31">
        <v>417.65</v>
      </c>
      <c r="L506" s="31">
        <v>408.8</v>
      </c>
      <c r="M506" s="31">
        <v>2.7408800000000002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</v>
      </c>
      <c r="D507" s="40">
        <v>10.916666666666666</v>
      </c>
      <c r="E507" s="40">
        <v>10.783333333333331</v>
      </c>
      <c r="F507" s="40">
        <v>10.666666666666666</v>
      </c>
      <c r="G507" s="40">
        <v>10.533333333333331</v>
      </c>
      <c r="H507" s="40">
        <v>11.033333333333331</v>
      </c>
      <c r="I507" s="40">
        <v>11.166666666666668</v>
      </c>
      <c r="J507" s="40">
        <v>11.283333333333331</v>
      </c>
      <c r="K507" s="31">
        <v>11.05</v>
      </c>
      <c r="L507" s="31">
        <v>10.8</v>
      </c>
      <c r="M507" s="31">
        <v>595.19176000000004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177.85</v>
      </c>
      <c r="D508" s="40">
        <v>178.75</v>
      </c>
      <c r="E508" s="40">
        <v>176.4</v>
      </c>
      <c r="F508" s="40">
        <v>174.95000000000002</v>
      </c>
      <c r="G508" s="40">
        <v>172.60000000000002</v>
      </c>
      <c r="H508" s="40">
        <v>180.2</v>
      </c>
      <c r="I508" s="40">
        <v>182.55</v>
      </c>
      <c r="J508" s="40">
        <v>183.99999999999997</v>
      </c>
      <c r="K508" s="31">
        <v>181.1</v>
      </c>
      <c r="L508" s="31">
        <v>177.3</v>
      </c>
      <c r="M508" s="31">
        <v>70.375190000000003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437.3</v>
      </c>
      <c r="D509" s="40">
        <v>439.5</v>
      </c>
      <c r="E509" s="40">
        <v>431.3</v>
      </c>
      <c r="F509" s="40">
        <v>425.3</v>
      </c>
      <c r="G509" s="40">
        <v>417.1</v>
      </c>
      <c r="H509" s="40">
        <v>445.5</v>
      </c>
      <c r="I509" s="40">
        <v>453.70000000000005</v>
      </c>
      <c r="J509" s="40">
        <v>459.7</v>
      </c>
      <c r="K509" s="31">
        <v>447.7</v>
      </c>
      <c r="L509" s="31">
        <v>433.5</v>
      </c>
      <c r="M509" s="31">
        <v>3.3464299999999998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2347.3000000000002</v>
      </c>
      <c r="D510" s="40">
        <v>2318.4333333333334</v>
      </c>
      <c r="E510" s="40">
        <v>2266.8666666666668</v>
      </c>
      <c r="F510" s="40">
        <v>2186.4333333333334</v>
      </c>
      <c r="G510" s="40">
        <v>2134.8666666666668</v>
      </c>
      <c r="H510" s="40">
        <v>2398.8666666666668</v>
      </c>
      <c r="I510" s="40">
        <v>2450.4333333333334</v>
      </c>
      <c r="J510" s="40">
        <v>2530.8666666666668</v>
      </c>
      <c r="K510" s="31">
        <v>2370</v>
      </c>
      <c r="L510" s="31">
        <v>2238</v>
      </c>
      <c r="M510" s="31">
        <v>1.1088199999999999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2181.35</v>
      </c>
      <c r="D511" s="40">
        <v>2187.4500000000003</v>
      </c>
      <c r="E511" s="40">
        <v>2163.9000000000005</v>
      </c>
      <c r="F511" s="40">
        <v>2146.4500000000003</v>
      </c>
      <c r="G511" s="40">
        <v>2122.9000000000005</v>
      </c>
      <c r="H511" s="40">
        <v>2204.9000000000005</v>
      </c>
      <c r="I511" s="40">
        <v>2228.4500000000007</v>
      </c>
      <c r="J511" s="40">
        <v>2245.9000000000005</v>
      </c>
      <c r="K511" s="31">
        <v>2211</v>
      </c>
      <c r="L511" s="31">
        <v>2170</v>
      </c>
      <c r="M511" s="31">
        <v>0.23002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48"/>
      <c r="B5" s="449"/>
      <c r="C5" s="448"/>
      <c r="D5" s="44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0" t="s">
        <v>589</v>
      </c>
      <c r="C7" s="449"/>
      <c r="D7" s="7">
        <f>Main!B10</f>
        <v>44447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44446</v>
      </c>
      <c r="B10" s="32">
        <v>543346</v>
      </c>
      <c r="C10" s="31" t="s">
        <v>979</v>
      </c>
      <c r="D10" s="31" t="s">
        <v>980</v>
      </c>
      <c r="E10" s="31" t="s">
        <v>598</v>
      </c>
      <c r="F10" s="90">
        <v>153000</v>
      </c>
      <c r="G10" s="32">
        <v>93.8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44446</v>
      </c>
      <c r="B11" s="32">
        <v>543346</v>
      </c>
      <c r="C11" s="31" t="s">
        <v>979</v>
      </c>
      <c r="D11" s="31" t="s">
        <v>981</v>
      </c>
      <c r="E11" s="31" t="s">
        <v>598</v>
      </c>
      <c r="F11" s="90">
        <v>153000</v>
      </c>
      <c r="G11" s="32">
        <v>93.8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44446</v>
      </c>
      <c r="B12" s="32">
        <v>543346</v>
      </c>
      <c r="C12" s="31" t="s">
        <v>979</v>
      </c>
      <c r="D12" s="31" t="s">
        <v>982</v>
      </c>
      <c r="E12" s="31" t="s">
        <v>599</v>
      </c>
      <c r="F12" s="90">
        <v>265000</v>
      </c>
      <c r="G12" s="32">
        <v>93.8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44446</v>
      </c>
      <c r="B13" s="32">
        <v>539773</v>
      </c>
      <c r="C13" s="31" t="s">
        <v>866</v>
      </c>
      <c r="D13" s="31" t="s">
        <v>983</v>
      </c>
      <c r="E13" s="31" t="s">
        <v>599</v>
      </c>
      <c r="F13" s="90">
        <v>437000</v>
      </c>
      <c r="G13" s="32">
        <v>2.61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44446</v>
      </c>
      <c r="B14" s="32">
        <v>500038</v>
      </c>
      <c r="C14" s="31" t="s">
        <v>984</v>
      </c>
      <c r="D14" s="31" t="s">
        <v>985</v>
      </c>
      <c r="E14" s="31" t="s">
        <v>598</v>
      </c>
      <c r="F14" s="90">
        <v>4333235</v>
      </c>
      <c r="G14" s="32">
        <v>364.7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44446</v>
      </c>
      <c r="B15" s="32">
        <v>500038</v>
      </c>
      <c r="C15" s="31" t="s">
        <v>984</v>
      </c>
      <c r="D15" s="31" t="s">
        <v>986</v>
      </c>
      <c r="E15" s="31" t="s">
        <v>599</v>
      </c>
      <c r="F15" s="90">
        <v>4333235</v>
      </c>
      <c r="G15" s="32">
        <v>364.7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44446</v>
      </c>
      <c r="B16" s="32">
        <v>534731</v>
      </c>
      <c r="C16" s="31" t="s">
        <v>987</v>
      </c>
      <c r="D16" s="31" t="s">
        <v>988</v>
      </c>
      <c r="E16" s="31" t="s">
        <v>599</v>
      </c>
      <c r="F16" s="90">
        <v>100000</v>
      </c>
      <c r="G16" s="32">
        <v>1.01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44446</v>
      </c>
      <c r="B17" s="32">
        <v>536965</v>
      </c>
      <c r="C17" s="31" t="s">
        <v>989</v>
      </c>
      <c r="D17" s="31" t="s">
        <v>949</v>
      </c>
      <c r="E17" s="31" t="s">
        <v>598</v>
      </c>
      <c r="F17" s="90">
        <v>17231</v>
      </c>
      <c r="G17" s="32">
        <v>9.58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44446</v>
      </c>
      <c r="B18" s="32">
        <v>536965</v>
      </c>
      <c r="C18" s="31" t="s">
        <v>989</v>
      </c>
      <c r="D18" s="31" t="s">
        <v>990</v>
      </c>
      <c r="E18" s="31" t="s">
        <v>598</v>
      </c>
      <c r="F18" s="90">
        <v>14500</v>
      </c>
      <c r="G18" s="32">
        <v>9.01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44446</v>
      </c>
      <c r="B19" s="32">
        <v>536965</v>
      </c>
      <c r="C19" s="31" t="s">
        <v>989</v>
      </c>
      <c r="D19" s="31" t="s">
        <v>990</v>
      </c>
      <c r="E19" s="31" t="s">
        <v>599</v>
      </c>
      <c r="F19" s="90">
        <v>17500</v>
      </c>
      <c r="G19" s="32">
        <v>9.59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44446</v>
      </c>
      <c r="B20" s="32">
        <v>532541</v>
      </c>
      <c r="C20" s="31" t="s">
        <v>89</v>
      </c>
      <c r="D20" s="31" t="s">
        <v>985</v>
      </c>
      <c r="E20" s="31" t="s">
        <v>598</v>
      </c>
      <c r="F20" s="90">
        <v>414520</v>
      </c>
      <c r="G20" s="32">
        <v>5282.45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44446</v>
      </c>
      <c r="B21" s="32">
        <v>532541</v>
      </c>
      <c r="C21" s="31" t="s">
        <v>89</v>
      </c>
      <c r="D21" s="31" t="s">
        <v>986</v>
      </c>
      <c r="E21" s="31" t="s">
        <v>599</v>
      </c>
      <c r="F21" s="90">
        <v>414520</v>
      </c>
      <c r="G21" s="32">
        <v>5282.45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44446</v>
      </c>
      <c r="B22" s="32">
        <v>541778</v>
      </c>
      <c r="C22" s="31" t="s">
        <v>921</v>
      </c>
      <c r="D22" s="31" t="s">
        <v>941</v>
      </c>
      <c r="E22" s="31" t="s">
        <v>598</v>
      </c>
      <c r="F22" s="90">
        <v>19760</v>
      </c>
      <c r="G22" s="32">
        <v>174.86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44446</v>
      </c>
      <c r="B23" s="32">
        <v>541778</v>
      </c>
      <c r="C23" s="31" t="s">
        <v>921</v>
      </c>
      <c r="D23" s="31" t="s">
        <v>991</v>
      </c>
      <c r="E23" s="31" t="s">
        <v>598</v>
      </c>
      <c r="F23" s="90">
        <v>60010</v>
      </c>
      <c r="G23" s="32">
        <v>175.77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44446</v>
      </c>
      <c r="B24" s="32">
        <v>541778</v>
      </c>
      <c r="C24" s="31" t="s">
        <v>921</v>
      </c>
      <c r="D24" s="31" t="s">
        <v>941</v>
      </c>
      <c r="E24" s="31" t="s">
        <v>599</v>
      </c>
      <c r="F24" s="90">
        <v>75374</v>
      </c>
      <c r="G24" s="32">
        <v>174.13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44446</v>
      </c>
      <c r="B25" s="32">
        <v>540614</v>
      </c>
      <c r="C25" s="31" t="s">
        <v>992</v>
      </c>
      <c r="D25" s="31" t="s">
        <v>993</v>
      </c>
      <c r="E25" s="31" t="s">
        <v>599</v>
      </c>
      <c r="F25" s="90">
        <v>1150000</v>
      </c>
      <c r="G25" s="32">
        <v>21.2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44446</v>
      </c>
      <c r="B26" s="32">
        <v>540614</v>
      </c>
      <c r="C26" s="31" t="s">
        <v>992</v>
      </c>
      <c r="D26" s="31" t="s">
        <v>994</v>
      </c>
      <c r="E26" s="31" t="s">
        <v>598</v>
      </c>
      <c r="F26" s="90">
        <v>1019489</v>
      </c>
      <c r="G26" s="32">
        <v>21.19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44446</v>
      </c>
      <c r="B27" s="32">
        <v>540614</v>
      </c>
      <c r="C27" s="31" t="s">
        <v>992</v>
      </c>
      <c r="D27" s="31" t="s">
        <v>994</v>
      </c>
      <c r="E27" s="31" t="s">
        <v>599</v>
      </c>
      <c r="F27" s="90">
        <v>17302</v>
      </c>
      <c r="G27" s="32">
        <v>20.57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44446</v>
      </c>
      <c r="B28" s="32">
        <v>542918</v>
      </c>
      <c r="C28" s="31" t="s">
        <v>995</v>
      </c>
      <c r="D28" s="31" t="s">
        <v>996</v>
      </c>
      <c r="E28" s="31" t="s">
        <v>598</v>
      </c>
      <c r="F28" s="90">
        <v>24000</v>
      </c>
      <c r="G28" s="32">
        <v>47.2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44446</v>
      </c>
      <c r="B29" s="32">
        <v>536868</v>
      </c>
      <c r="C29" s="31" t="s">
        <v>942</v>
      </c>
      <c r="D29" s="31" t="s">
        <v>997</v>
      </c>
      <c r="E29" s="31" t="s">
        <v>599</v>
      </c>
      <c r="F29" s="90">
        <v>324620</v>
      </c>
      <c r="G29" s="32">
        <v>58.38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44446</v>
      </c>
      <c r="B30" s="32">
        <v>536868</v>
      </c>
      <c r="C30" s="31" t="s">
        <v>942</v>
      </c>
      <c r="D30" s="31" t="s">
        <v>943</v>
      </c>
      <c r="E30" s="31" t="s">
        <v>599</v>
      </c>
      <c r="F30" s="90">
        <v>544657</v>
      </c>
      <c r="G30" s="32">
        <v>58.39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44446</v>
      </c>
      <c r="B31" s="32">
        <v>536868</v>
      </c>
      <c r="C31" s="31" t="s">
        <v>942</v>
      </c>
      <c r="D31" s="31" t="s">
        <v>998</v>
      </c>
      <c r="E31" s="31" t="s">
        <v>598</v>
      </c>
      <c r="F31" s="90">
        <v>75000</v>
      </c>
      <c r="G31" s="32">
        <v>58.4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44446</v>
      </c>
      <c r="B32" s="32">
        <v>536868</v>
      </c>
      <c r="C32" s="31" t="s">
        <v>942</v>
      </c>
      <c r="D32" s="31" t="s">
        <v>999</v>
      </c>
      <c r="E32" s="31" t="s">
        <v>598</v>
      </c>
      <c r="F32" s="90">
        <v>89500</v>
      </c>
      <c r="G32" s="32">
        <v>58.4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44446</v>
      </c>
      <c r="B33" s="32">
        <v>536868</v>
      </c>
      <c r="C33" s="31" t="s">
        <v>942</v>
      </c>
      <c r="D33" s="31" t="s">
        <v>1000</v>
      </c>
      <c r="E33" s="31" t="s">
        <v>598</v>
      </c>
      <c r="F33" s="90">
        <v>200000</v>
      </c>
      <c r="G33" s="32">
        <v>58.4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44446</v>
      </c>
      <c r="B34" s="32">
        <v>539814</v>
      </c>
      <c r="C34" s="31" t="s">
        <v>1001</v>
      </c>
      <c r="D34" s="31" t="s">
        <v>1002</v>
      </c>
      <c r="E34" s="31" t="s">
        <v>599</v>
      </c>
      <c r="F34" s="90">
        <v>30000</v>
      </c>
      <c r="G34" s="32">
        <v>68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44446</v>
      </c>
      <c r="B35" s="32">
        <v>532313</v>
      </c>
      <c r="C35" s="31" t="s">
        <v>1003</v>
      </c>
      <c r="D35" s="31" t="s">
        <v>985</v>
      </c>
      <c r="E35" s="31" t="s">
        <v>598</v>
      </c>
      <c r="F35" s="90">
        <v>865775</v>
      </c>
      <c r="G35" s="32">
        <v>818.45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44446</v>
      </c>
      <c r="B36" s="32">
        <v>532313</v>
      </c>
      <c r="C36" s="31" t="s">
        <v>1003</v>
      </c>
      <c r="D36" s="31" t="s">
        <v>986</v>
      </c>
      <c r="E36" s="31" t="s">
        <v>599</v>
      </c>
      <c r="F36" s="90">
        <v>865775</v>
      </c>
      <c r="G36" s="32">
        <v>818.45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44446</v>
      </c>
      <c r="B37" s="32">
        <v>539519</v>
      </c>
      <c r="C37" s="31" t="s">
        <v>944</v>
      </c>
      <c r="D37" s="31" t="s">
        <v>945</v>
      </c>
      <c r="E37" s="31" t="s">
        <v>599</v>
      </c>
      <c r="F37" s="90">
        <v>41226</v>
      </c>
      <c r="G37" s="32">
        <v>35.99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44446</v>
      </c>
      <c r="B38" s="32">
        <v>539519</v>
      </c>
      <c r="C38" s="31" t="s">
        <v>944</v>
      </c>
      <c r="D38" s="31" t="s">
        <v>1004</v>
      </c>
      <c r="E38" s="31" t="s">
        <v>598</v>
      </c>
      <c r="F38" s="90">
        <v>34238</v>
      </c>
      <c r="G38" s="32">
        <v>36.42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44446</v>
      </c>
      <c r="B39" s="32">
        <v>539519</v>
      </c>
      <c r="C39" s="31" t="s">
        <v>944</v>
      </c>
      <c r="D39" s="31" t="s">
        <v>1004</v>
      </c>
      <c r="E39" s="31" t="s">
        <v>599</v>
      </c>
      <c r="F39" s="90">
        <v>20238</v>
      </c>
      <c r="G39" s="32">
        <v>37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44446</v>
      </c>
      <c r="B40" s="32">
        <v>531456</v>
      </c>
      <c r="C40" s="31" t="s">
        <v>1005</v>
      </c>
      <c r="D40" s="31" t="s">
        <v>1006</v>
      </c>
      <c r="E40" s="31" t="s">
        <v>599</v>
      </c>
      <c r="F40" s="90">
        <v>379788</v>
      </c>
      <c r="G40" s="32">
        <v>0.92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44446</v>
      </c>
      <c r="B41" s="32">
        <v>543305</v>
      </c>
      <c r="C41" s="31" t="s">
        <v>946</v>
      </c>
      <c r="D41" s="31" t="s">
        <v>941</v>
      </c>
      <c r="E41" s="31" t="s">
        <v>598</v>
      </c>
      <c r="F41" s="90">
        <v>30000</v>
      </c>
      <c r="G41" s="32">
        <v>13.7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44446</v>
      </c>
      <c r="B42" s="32">
        <v>543305</v>
      </c>
      <c r="C42" s="31" t="s">
        <v>946</v>
      </c>
      <c r="D42" s="31" t="s">
        <v>941</v>
      </c>
      <c r="E42" s="31" t="s">
        <v>599</v>
      </c>
      <c r="F42" s="90">
        <v>36000</v>
      </c>
      <c r="G42" s="32">
        <v>14.32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44446</v>
      </c>
      <c r="B43" s="32">
        <v>539291</v>
      </c>
      <c r="C43" s="31" t="s">
        <v>1007</v>
      </c>
      <c r="D43" s="31" t="s">
        <v>1008</v>
      </c>
      <c r="E43" s="31" t="s">
        <v>599</v>
      </c>
      <c r="F43" s="90">
        <v>117968</v>
      </c>
      <c r="G43" s="32">
        <v>7.95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44446</v>
      </c>
      <c r="B44" s="32">
        <v>539291</v>
      </c>
      <c r="C44" s="31" t="s">
        <v>1007</v>
      </c>
      <c r="D44" s="31" t="s">
        <v>1009</v>
      </c>
      <c r="E44" s="31" t="s">
        <v>598</v>
      </c>
      <c r="F44" s="90">
        <v>40676</v>
      </c>
      <c r="G44" s="32">
        <v>7.9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44446</v>
      </c>
      <c r="B45" s="32">
        <v>539291</v>
      </c>
      <c r="C45" s="31" t="s">
        <v>1007</v>
      </c>
      <c r="D45" s="31" t="s">
        <v>1009</v>
      </c>
      <c r="E45" s="31" t="s">
        <v>599</v>
      </c>
      <c r="F45" s="90">
        <v>11769</v>
      </c>
      <c r="G45" s="32">
        <v>8.56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44446</v>
      </c>
      <c r="B46" s="32">
        <v>539291</v>
      </c>
      <c r="C46" s="31" t="s">
        <v>1007</v>
      </c>
      <c r="D46" s="31" t="s">
        <v>1010</v>
      </c>
      <c r="E46" s="31" t="s">
        <v>598</v>
      </c>
      <c r="F46" s="90">
        <v>40000</v>
      </c>
      <c r="G46" s="32">
        <v>8.5299999999999994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44446</v>
      </c>
      <c r="B47" s="32">
        <v>539673</v>
      </c>
      <c r="C47" s="31" t="s">
        <v>947</v>
      </c>
      <c r="D47" s="31" t="s">
        <v>1011</v>
      </c>
      <c r="E47" s="31" t="s">
        <v>598</v>
      </c>
      <c r="F47" s="90">
        <v>20000</v>
      </c>
      <c r="G47" s="32">
        <v>8.4499999999999993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44446</v>
      </c>
      <c r="B48" s="32">
        <v>539673</v>
      </c>
      <c r="C48" s="31" t="s">
        <v>947</v>
      </c>
      <c r="D48" s="31" t="s">
        <v>950</v>
      </c>
      <c r="E48" s="31" t="s">
        <v>598</v>
      </c>
      <c r="F48" s="90">
        <v>10760</v>
      </c>
      <c r="G48" s="32">
        <v>8.7100000000000009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44446</v>
      </c>
      <c r="B49" s="32">
        <v>539673</v>
      </c>
      <c r="C49" s="31" t="s">
        <v>947</v>
      </c>
      <c r="D49" s="31" t="s">
        <v>948</v>
      </c>
      <c r="E49" s="31" t="s">
        <v>598</v>
      </c>
      <c r="F49" s="90">
        <v>11494</v>
      </c>
      <c r="G49" s="32">
        <v>8.0299999999999994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44446</v>
      </c>
      <c r="B50" s="32">
        <v>539673</v>
      </c>
      <c r="C50" s="31" t="s">
        <v>947</v>
      </c>
      <c r="D50" s="31" t="s">
        <v>1012</v>
      </c>
      <c r="E50" s="31" t="s">
        <v>598</v>
      </c>
      <c r="F50" s="90">
        <v>19000</v>
      </c>
      <c r="G50" s="32">
        <v>8.73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44446</v>
      </c>
      <c r="B51" s="32">
        <v>539673</v>
      </c>
      <c r="C51" s="31" t="s">
        <v>947</v>
      </c>
      <c r="D51" s="31" t="s">
        <v>948</v>
      </c>
      <c r="E51" s="31" t="s">
        <v>599</v>
      </c>
      <c r="F51" s="90">
        <v>2</v>
      </c>
      <c r="G51" s="32">
        <v>8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44446</v>
      </c>
      <c r="B52" s="32">
        <v>539673</v>
      </c>
      <c r="C52" s="31" t="s">
        <v>947</v>
      </c>
      <c r="D52" s="31" t="s">
        <v>1013</v>
      </c>
      <c r="E52" s="31" t="s">
        <v>599</v>
      </c>
      <c r="F52" s="90">
        <v>52355</v>
      </c>
      <c r="G52" s="32">
        <v>8.49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44446</v>
      </c>
      <c r="B53" s="32">
        <v>505515</v>
      </c>
      <c r="C53" s="31" t="s">
        <v>1014</v>
      </c>
      <c r="D53" s="31" t="s">
        <v>1015</v>
      </c>
      <c r="E53" s="31" t="s">
        <v>598</v>
      </c>
      <c r="F53" s="90">
        <v>50000</v>
      </c>
      <c r="G53" s="32">
        <v>12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44446</v>
      </c>
      <c r="B54" s="32">
        <v>532029</v>
      </c>
      <c r="C54" s="31" t="s">
        <v>1016</v>
      </c>
      <c r="D54" s="31" t="s">
        <v>1017</v>
      </c>
      <c r="E54" s="31" t="s">
        <v>598</v>
      </c>
      <c r="F54" s="90">
        <v>651000</v>
      </c>
      <c r="G54" s="32">
        <v>156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44446</v>
      </c>
      <c r="B55" s="32">
        <v>532029</v>
      </c>
      <c r="C55" s="31" t="s">
        <v>1016</v>
      </c>
      <c r="D55" s="31" t="s">
        <v>1018</v>
      </c>
      <c r="E55" s="31" t="s">
        <v>599</v>
      </c>
      <c r="F55" s="90">
        <v>651100</v>
      </c>
      <c r="G55" s="32">
        <v>156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44446</v>
      </c>
      <c r="B56" s="32">
        <v>532070</v>
      </c>
      <c r="C56" s="31" t="s">
        <v>905</v>
      </c>
      <c r="D56" s="31" t="s">
        <v>1009</v>
      </c>
      <c r="E56" s="31" t="s">
        <v>598</v>
      </c>
      <c r="F56" s="90">
        <v>25310</v>
      </c>
      <c r="G56" s="32">
        <v>19.68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44446</v>
      </c>
      <c r="B57" s="32">
        <v>532070</v>
      </c>
      <c r="C57" s="31" t="s">
        <v>905</v>
      </c>
      <c r="D57" s="31" t="s">
        <v>1009</v>
      </c>
      <c r="E57" s="31" t="s">
        <v>599</v>
      </c>
      <c r="F57" s="90">
        <v>27310</v>
      </c>
      <c r="G57" s="32">
        <v>19.04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44446</v>
      </c>
      <c r="B58" s="32">
        <v>532070</v>
      </c>
      <c r="C58" s="31" t="s">
        <v>905</v>
      </c>
      <c r="D58" s="31" t="s">
        <v>1019</v>
      </c>
      <c r="E58" s="31" t="s">
        <v>598</v>
      </c>
      <c r="F58" s="90">
        <v>30000</v>
      </c>
      <c r="G58" s="32">
        <v>19.190000000000001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44446</v>
      </c>
      <c r="B59" s="32">
        <v>543310</v>
      </c>
      <c r="C59" s="31" t="s">
        <v>1020</v>
      </c>
      <c r="D59" s="31" t="s">
        <v>1021</v>
      </c>
      <c r="E59" s="31" t="s">
        <v>598</v>
      </c>
      <c r="F59" s="90">
        <v>80000</v>
      </c>
      <c r="G59" s="32">
        <v>61.2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44446</v>
      </c>
      <c r="B60" s="32">
        <v>543310</v>
      </c>
      <c r="C60" s="31" t="s">
        <v>1020</v>
      </c>
      <c r="D60" s="31" t="s">
        <v>1022</v>
      </c>
      <c r="E60" s="31" t="s">
        <v>598</v>
      </c>
      <c r="F60" s="90">
        <v>4000</v>
      </c>
      <c r="G60" s="32">
        <v>61.05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44446</v>
      </c>
      <c r="B61" s="32">
        <v>543310</v>
      </c>
      <c r="C61" s="31" t="s">
        <v>1020</v>
      </c>
      <c r="D61" s="31" t="s">
        <v>1022</v>
      </c>
      <c r="E61" s="31" t="s">
        <v>599</v>
      </c>
      <c r="F61" s="90">
        <v>84000</v>
      </c>
      <c r="G61" s="32">
        <v>61.2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44446</v>
      </c>
      <c r="B62" s="32" t="s">
        <v>951</v>
      </c>
      <c r="C62" s="20" t="s">
        <v>952</v>
      </c>
      <c r="D62" s="20" t="s">
        <v>862</v>
      </c>
      <c r="E62" s="31" t="s">
        <v>598</v>
      </c>
      <c r="F62" s="90">
        <v>40933</v>
      </c>
      <c r="G62" s="32">
        <v>402.81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44446</v>
      </c>
      <c r="B63" s="32" t="s">
        <v>951</v>
      </c>
      <c r="C63" s="31" t="s">
        <v>952</v>
      </c>
      <c r="D63" s="31" t="s">
        <v>863</v>
      </c>
      <c r="E63" s="31" t="s">
        <v>598</v>
      </c>
      <c r="F63" s="90">
        <v>42419</v>
      </c>
      <c r="G63" s="32">
        <v>399.83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44446</v>
      </c>
      <c r="B64" s="32" t="s">
        <v>335</v>
      </c>
      <c r="C64" s="31" t="s">
        <v>1023</v>
      </c>
      <c r="D64" s="31" t="s">
        <v>1024</v>
      </c>
      <c r="E64" s="31" t="s">
        <v>598</v>
      </c>
      <c r="F64" s="90">
        <v>743982</v>
      </c>
      <c r="G64" s="32">
        <v>622.36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44446</v>
      </c>
      <c r="B65" s="32" t="s">
        <v>354</v>
      </c>
      <c r="C65" s="31" t="s">
        <v>953</v>
      </c>
      <c r="D65" s="31" t="s">
        <v>954</v>
      </c>
      <c r="E65" s="31" t="s">
        <v>598</v>
      </c>
      <c r="F65" s="90">
        <v>1367182</v>
      </c>
      <c r="G65" s="32">
        <v>222.99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44446</v>
      </c>
      <c r="B66" s="32" t="s">
        <v>955</v>
      </c>
      <c r="C66" s="31" t="s">
        <v>956</v>
      </c>
      <c r="D66" s="31" t="s">
        <v>1025</v>
      </c>
      <c r="E66" s="31" t="s">
        <v>598</v>
      </c>
      <c r="F66" s="90">
        <v>54000</v>
      </c>
      <c r="G66" s="32">
        <v>26.93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44446</v>
      </c>
      <c r="B67" s="32" t="s">
        <v>957</v>
      </c>
      <c r="C67" s="31" t="s">
        <v>958</v>
      </c>
      <c r="D67" s="31" t="s">
        <v>959</v>
      </c>
      <c r="E67" s="31" t="s">
        <v>598</v>
      </c>
      <c r="F67" s="90">
        <v>36000</v>
      </c>
      <c r="G67" s="32">
        <v>10.199999999999999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44446</v>
      </c>
      <c r="B68" s="32" t="s">
        <v>129</v>
      </c>
      <c r="C68" s="31" t="s">
        <v>1026</v>
      </c>
      <c r="D68" s="31" t="s">
        <v>1027</v>
      </c>
      <c r="E68" s="31" t="s">
        <v>598</v>
      </c>
      <c r="F68" s="90">
        <v>143957954</v>
      </c>
      <c r="G68" s="32">
        <v>7.93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44446</v>
      </c>
      <c r="B69" s="32" t="s">
        <v>1028</v>
      </c>
      <c r="C69" s="31" t="s">
        <v>1029</v>
      </c>
      <c r="D69" s="31" t="s">
        <v>1030</v>
      </c>
      <c r="E69" s="31" t="s">
        <v>598</v>
      </c>
      <c r="F69" s="90">
        <v>100000</v>
      </c>
      <c r="G69" s="32">
        <v>22.04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44446</v>
      </c>
      <c r="B70" s="32" t="s">
        <v>960</v>
      </c>
      <c r="C70" s="31" t="s">
        <v>961</v>
      </c>
      <c r="D70" s="31" t="s">
        <v>862</v>
      </c>
      <c r="E70" s="31" t="s">
        <v>598</v>
      </c>
      <c r="F70" s="90">
        <v>146852</v>
      </c>
      <c r="G70" s="32">
        <v>206.49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44446</v>
      </c>
      <c r="B71" s="32" t="s">
        <v>960</v>
      </c>
      <c r="C71" s="31" t="s">
        <v>961</v>
      </c>
      <c r="D71" s="31" t="s">
        <v>863</v>
      </c>
      <c r="E71" s="31" t="s">
        <v>598</v>
      </c>
      <c r="F71" s="90">
        <v>86080</v>
      </c>
      <c r="G71" s="32">
        <v>205.92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44446</v>
      </c>
      <c r="B72" s="32" t="s">
        <v>906</v>
      </c>
      <c r="C72" s="31" t="s">
        <v>907</v>
      </c>
      <c r="D72" s="31" t="s">
        <v>1031</v>
      </c>
      <c r="E72" s="31" t="s">
        <v>598</v>
      </c>
      <c r="F72" s="90">
        <v>84200</v>
      </c>
      <c r="G72" s="32">
        <v>45.45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44446</v>
      </c>
      <c r="B73" s="32" t="s">
        <v>922</v>
      </c>
      <c r="C73" s="31" t="s">
        <v>1032</v>
      </c>
      <c r="D73" s="31" t="s">
        <v>885</v>
      </c>
      <c r="E73" s="31" t="s">
        <v>598</v>
      </c>
      <c r="F73" s="90">
        <v>711660</v>
      </c>
      <c r="G73" s="32">
        <v>29.63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44446</v>
      </c>
      <c r="B74" s="32" t="s">
        <v>922</v>
      </c>
      <c r="C74" s="31" t="s">
        <v>1032</v>
      </c>
      <c r="D74" s="31" t="s">
        <v>1033</v>
      </c>
      <c r="E74" s="31" t="s">
        <v>598</v>
      </c>
      <c r="F74" s="90">
        <v>767072</v>
      </c>
      <c r="G74" s="32">
        <v>29.65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44446</v>
      </c>
      <c r="B75" s="32" t="s">
        <v>1034</v>
      </c>
      <c r="C75" s="31" t="s">
        <v>1035</v>
      </c>
      <c r="D75" s="31" t="s">
        <v>1036</v>
      </c>
      <c r="E75" s="31" t="s">
        <v>598</v>
      </c>
      <c r="F75" s="90">
        <v>399761</v>
      </c>
      <c r="G75" s="32">
        <v>35.619999999999997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44446</v>
      </c>
      <c r="B76" s="32" t="s">
        <v>1037</v>
      </c>
      <c r="C76" s="31" t="s">
        <v>1038</v>
      </c>
      <c r="D76" s="31" t="s">
        <v>1039</v>
      </c>
      <c r="E76" s="31" t="s">
        <v>598</v>
      </c>
      <c r="F76" s="90">
        <v>247291</v>
      </c>
      <c r="G76" s="32">
        <v>83.3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44446</v>
      </c>
      <c r="B77" s="32" t="s">
        <v>1040</v>
      </c>
      <c r="C77" s="31" t="s">
        <v>1041</v>
      </c>
      <c r="D77" s="31" t="s">
        <v>1042</v>
      </c>
      <c r="E77" s="31" t="s">
        <v>598</v>
      </c>
      <c r="F77" s="90">
        <v>2820000</v>
      </c>
      <c r="G77" s="32">
        <v>321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44446</v>
      </c>
      <c r="B78" s="32" t="s">
        <v>962</v>
      </c>
      <c r="C78" s="31" t="s">
        <v>963</v>
      </c>
      <c r="D78" s="31" t="s">
        <v>886</v>
      </c>
      <c r="E78" s="31" t="s">
        <v>598</v>
      </c>
      <c r="F78" s="90">
        <v>48000</v>
      </c>
      <c r="G78" s="32">
        <v>32.29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44446</v>
      </c>
      <c r="B79" s="32" t="s">
        <v>1043</v>
      </c>
      <c r="C79" s="31" t="s">
        <v>1044</v>
      </c>
      <c r="D79" s="31" t="s">
        <v>863</v>
      </c>
      <c r="E79" s="31" t="s">
        <v>598</v>
      </c>
      <c r="F79" s="90">
        <v>190811</v>
      </c>
      <c r="G79" s="32">
        <v>230.74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44446</v>
      </c>
      <c r="B80" s="32" t="s">
        <v>1043</v>
      </c>
      <c r="C80" s="31" t="s">
        <v>1044</v>
      </c>
      <c r="D80" s="31" t="s">
        <v>862</v>
      </c>
      <c r="E80" s="31" t="s">
        <v>598</v>
      </c>
      <c r="F80" s="90">
        <v>180728</v>
      </c>
      <c r="G80" s="32">
        <v>230.87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44446</v>
      </c>
      <c r="B81" s="32" t="s">
        <v>1045</v>
      </c>
      <c r="C81" s="31" t="s">
        <v>1046</v>
      </c>
      <c r="D81" s="31" t="s">
        <v>1047</v>
      </c>
      <c r="E81" s="31" t="s">
        <v>598</v>
      </c>
      <c r="F81" s="90">
        <v>537112</v>
      </c>
      <c r="G81" s="32">
        <v>929.85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44446</v>
      </c>
      <c r="B82" s="32" t="s">
        <v>1045</v>
      </c>
      <c r="C82" s="31" t="s">
        <v>1046</v>
      </c>
      <c r="D82" s="31" t="s">
        <v>1033</v>
      </c>
      <c r="E82" s="31" t="s">
        <v>598</v>
      </c>
      <c r="F82" s="90">
        <v>286782</v>
      </c>
      <c r="G82" s="32">
        <v>931.81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44446</v>
      </c>
      <c r="B83" s="32" t="s">
        <v>1048</v>
      </c>
      <c r="C83" s="31" t="s">
        <v>1049</v>
      </c>
      <c r="D83" s="31" t="s">
        <v>1050</v>
      </c>
      <c r="E83" s="31" t="s">
        <v>598</v>
      </c>
      <c r="F83" s="90">
        <v>33000</v>
      </c>
      <c r="G83" s="32">
        <v>62.84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44446</v>
      </c>
      <c r="B84" s="32" t="s">
        <v>1051</v>
      </c>
      <c r="C84" s="31" t="s">
        <v>1052</v>
      </c>
      <c r="D84" s="31" t="s">
        <v>1053</v>
      </c>
      <c r="E84" s="31" t="s">
        <v>598</v>
      </c>
      <c r="F84" s="90">
        <v>3500000</v>
      </c>
      <c r="G84" s="32">
        <v>2.14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44446</v>
      </c>
      <c r="B85" s="32" t="s">
        <v>1054</v>
      </c>
      <c r="C85" s="31" t="s">
        <v>1055</v>
      </c>
      <c r="D85" s="31" t="s">
        <v>1056</v>
      </c>
      <c r="E85" s="31" t="s">
        <v>598</v>
      </c>
      <c r="F85" s="90">
        <v>400000</v>
      </c>
      <c r="G85" s="32">
        <v>186.05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44446</v>
      </c>
      <c r="B86" s="32" t="s">
        <v>1054</v>
      </c>
      <c r="C86" s="31" t="s">
        <v>1055</v>
      </c>
      <c r="D86" s="31" t="s">
        <v>885</v>
      </c>
      <c r="E86" s="31" t="s">
        <v>598</v>
      </c>
      <c r="F86" s="90">
        <v>572371</v>
      </c>
      <c r="G86" s="32">
        <v>185.75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44446</v>
      </c>
      <c r="B87" s="32" t="s">
        <v>1054</v>
      </c>
      <c r="C87" s="31" t="s">
        <v>1055</v>
      </c>
      <c r="D87" s="31" t="s">
        <v>1033</v>
      </c>
      <c r="E87" s="31" t="s">
        <v>598</v>
      </c>
      <c r="F87" s="90">
        <v>598068</v>
      </c>
      <c r="G87" s="32">
        <v>185.74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44446</v>
      </c>
      <c r="B88" s="32" t="s">
        <v>951</v>
      </c>
      <c r="C88" s="31" t="s">
        <v>952</v>
      </c>
      <c r="D88" s="31" t="s">
        <v>862</v>
      </c>
      <c r="E88" s="31" t="s">
        <v>599</v>
      </c>
      <c r="F88" s="90">
        <v>40933</v>
      </c>
      <c r="G88" s="32">
        <v>402.94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44446</v>
      </c>
      <c r="B89" s="32" t="s">
        <v>951</v>
      </c>
      <c r="C89" s="31" t="s">
        <v>952</v>
      </c>
      <c r="D89" s="31" t="s">
        <v>863</v>
      </c>
      <c r="E89" s="31" t="s">
        <v>599</v>
      </c>
      <c r="F89" s="90">
        <v>43087</v>
      </c>
      <c r="G89" s="32">
        <v>401.1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44446</v>
      </c>
      <c r="B90" s="32" t="s">
        <v>335</v>
      </c>
      <c r="C90" s="31" t="s">
        <v>1023</v>
      </c>
      <c r="D90" s="31" t="s">
        <v>1024</v>
      </c>
      <c r="E90" s="31" t="s">
        <v>599</v>
      </c>
      <c r="F90" s="90">
        <v>743982</v>
      </c>
      <c r="G90" s="32">
        <v>622.67999999999995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44446</v>
      </c>
      <c r="B91" s="32" t="s">
        <v>354</v>
      </c>
      <c r="C91" s="31" t="s">
        <v>953</v>
      </c>
      <c r="D91" s="31" t="s">
        <v>954</v>
      </c>
      <c r="E91" s="31" t="s">
        <v>599</v>
      </c>
      <c r="F91" s="90">
        <v>1399624</v>
      </c>
      <c r="G91" s="32">
        <v>223.1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44446</v>
      </c>
      <c r="B92" s="32" t="s">
        <v>955</v>
      </c>
      <c r="C92" s="31" t="s">
        <v>956</v>
      </c>
      <c r="D92" s="31" t="s">
        <v>1057</v>
      </c>
      <c r="E92" s="31" t="s">
        <v>599</v>
      </c>
      <c r="F92" s="90">
        <v>48000</v>
      </c>
      <c r="G92" s="32">
        <v>26.95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44446</v>
      </c>
      <c r="B93" s="32" t="s">
        <v>129</v>
      </c>
      <c r="C93" s="31" t="s">
        <v>1026</v>
      </c>
      <c r="D93" s="31" t="s">
        <v>1027</v>
      </c>
      <c r="E93" s="31" t="s">
        <v>599</v>
      </c>
      <c r="F93" s="90">
        <v>120728315</v>
      </c>
      <c r="G93" s="32">
        <v>7.96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44446</v>
      </c>
      <c r="B94" s="32" t="s">
        <v>960</v>
      </c>
      <c r="C94" s="31" t="s">
        <v>961</v>
      </c>
      <c r="D94" s="31" t="s">
        <v>862</v>
      </c>
      <c r="E94" s="31" t="s">
        <v>599</v>
      </c>
      <c r="F94" s="90">
        <v>146852</v>
      </c>
      <c r="G94" s="32">
        <v>206.77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44446</v>
      </c>
      <c r="B95" s="32" t="s">
        <v>960</v>
      </c>
      <c r="C95" s="31" t="s">
        <v>961</v>
      </c>
      <c r="D95" s="31" t="s">
        <v>863</v>
      </c>
      <c r="E95" s="31" t="s">
        <v>599</v>
      </c>
      <c r="F95" s="90">
        <v>86341</v>
      </c>
      <c r="G95" s="32">
        <v>206.55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44446</v>
      </c>
      <c r="B96" s="32" t="s">
        <v>906</v>
      </c>
      <c r="C96" s="31" t="s">
        <v>907</v>
      </c>
      <c r="D96" s="31" t="s">
        <v>908</v>
      </c>
      <c r="E96" s="31" t="s">
        <v>599</v>
      </c>
      <c r="F96" s="90">
        <v>110000</v>
      </c>
      <c r="G96" s="32">
        <v>45.45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44446</v>
      </c>
      <c r="B97" s="32" t="s">
        <v>922</v>
      </c>
      <c r="C97" s="31" t="s">
        <v>1032</v>
      </c>
      <c r="D97" s="31" t="s">
        <v>885</v>
      </c>
      <c r="E97" s="31" t="s">
        <v>599</v>
      </c>
      <c r="F97" s="90">
        <v>638675</v>
      </c>
      <c r="G97" s="32">
        <v>29.65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44446</v>
      </c>
      <c r="B98" s="32" t="s">
        <v>922</v>
      </c>
      <c r="C98" s="31" t="s">
        <v>1032</v>
      </c>
      <c r="D98" s="31" t="s">
        <v>1033</v>
      </c>
      <c r="E98" s="31" t="s">
        <v>599</v>
      </c>
      <c r="F98" s="90">
        <v>700029</v>
      </c>
      <c r="G98" s="32">
        <v>29.65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44446</v>
      </c>
      <c r="B99" s="32" t="s">
        <v>1034</v>
      </c>
      <c r="C99" s="31" t="s">
        <v>1035</v>
      </c>
      <c r="D99" s="31" t="s">
        <v>1058</v>
      </c>
      <c r="E99" s="31" t="s">
        <v>599</v>
      </c>
      <c r="F99" s="90">
        <v>600000</v>
      </c>
      <c r="G99" s="32">
        <v>35.65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44446</v>
      </c>
      <c r="B100" s="32" t="s">
        <v>1034</v>
      </c>
      <c r="C100" s="31" t="s">
        <v>1035</v>
      </c>
      <c r="D100" s="31" t="s">
        <v>1036</v>
      </c>
      <c r="E100" s="31" t="s">
        <v>599</v>
      </c>
      <c r="F100" s="90">
        <v>7067</v>
      </c>
      <c r="G100" s="32">
        <v>35.75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44446</v>
      </c>
      <c r="B101" s="32" t="s">
        <v>1040</v>
      </c>
      <c r="C101" s="31" t="s">
        <v>1041</v>
      </c>
      <c r="D101" s="31" t="s">
        <v>1059</v>
      </c>
      <c r="E101" s="31" t="s">
        <v>599</v>
      </c>
      <c r="F101" s="90">
        <v>2820000</v>
      </c>
      <c r="G101" s="32">
        <v>321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44446</v>
      </c>
      <c r="B102" s="32" t="s">
        <v>962</v>
      </c>
      <c r="C102" s="31" t="s">
        <v>963</v>
      </c>
      <c r="D102" s="31" t="s">
        <v>886</v>
      </c>
      <c r="E102" s="31" t="s">
        <v>599</v>
      </c>
      <c r="F102" s="90">
        <v>48000</v>
      </c>
      <c r="G102" s="32">
        <v>32.479999999999997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44446</v>
      </c>
      <c r="B103" s="32" t="s">
        <v>1043</v>
      </c>
      <c r="C103" s="31" t="s">
        <v>1044</v>
      </c>
      <c r="D103" s="31" t="s">
        <v>862</v>
      </c>
      <c r="E103" s="31" t="s">
        <v>599</v>
      </c>
      <c r="F103" s="90">
        <v>180728</v>
      </c>
      <c r="G103" s="32">
        <v>230.83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44446</v>
      </c>
      <c r="B104" s="32" t="s">
        <v>1043</v>
      </c>
      <c r="C104" s="31" t="s">
        <v>1044</v>
      </c>
      <c r="D104" s="31" t="s">
        <v>863</v>
      </c>
      <c r="E104" s="31" t="s">
        <v>599</v>
      </c>
      <c r="F104" s="90">
        <v>188634</v>
      </c>
      <c r="G104" s="32">
        <v>231.36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44446</v>
      </c>
      <c r="B105" s="32" t="s">
        <v>1045</v>
      </c>
      <c r="C105" s="31" t="s">
        <v>1046</v>
      </c>
      <c r="D105" s="31" t="s">
        <v>1033</v>
      </c>
      <c r="E105" s="31" t="s">
        <v>599</v>
      </c>
      <c r="F105" s="90">
        <v>287098</v>
      </c>
      <c r="G105" s="32">
        <v>930.77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44446</v>
      </c>
      <c r="B106" s="32" t="s">
        <v>1045</v>
      </c>
      <c r="C106" s="31" t="s">
        <v>1046</v>
      </c>
      <c r="D106" s="31" t="s">
        <v>1060</v>
      </c>
      <c r="E106" s="31" t="s">
        <v>599</v>
      </c>
      <c r="F106" s="90">
        <v>805915</v>
      </c>
      <c r="G106" s="32">
        <v>932.92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44446</v>
      </c>
      <c r="B107" s="32" t="s">
        <v>1061</v>
      </c>
      <c r="C107" s="31" t="s">
        <v>1062</v>
      </c>
      <c r="D107" s="31" t="s">
        <v>1063</v>
      </c>
      <c r="E107" s="31" t="s">
        <v>599</v>
      </c>
      <c r="F107" s="90">
        <v>68000</v>
      </c>
      <c r="G107" s="32">
        <v>245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44446</v>
      </c>
      <c r="B108" s="32" t="s">
        <v>1054</v>
      </c>
      <c r="C108" s="31" t="s">
        <v>1055</v>
      </c>
      <c r="D108" s="31" t="s">
        <v>1033</v>
      </c>
      <c r="E108" s="31" t="s">
        <v>599</v>
      </c>
      <c r="F108" s="90">
        <v>643086</v>
      </c>
      <c r="G108" s="32">
        <v>185.7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44446</v>
      </c>
      <c r="B109" s="32" t="s">
        <v>1054</v>
      </c>
      <c r="C109" s="31" t="s">
        <v>1055</v>
      </c>
      <c r="D109" s="31" t="s">
        <v>1056</v>
      </c>
      <c r="E109" s="31" t="s">
        <v>599</v>
      </c>
      <c r="F109" s="90">
        <v>363686</v>
      </c>
      <c r="G109" s="32">
        <v>185.97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44446</v>
      </c>
      <c r="B110" s="32" t="s">
        <v>1054</v>
      </c>
      <c r="C110" s="31" t="s">
        <v>1055</v>
      </c>
      <c r="D110" s="31" t="s">
        <v>885</v>
      </c>
      <c r="E110" s="31" t="s">
        <v>599</v>
      </c>
      <c r="F110" s="90">
        <v>492586</v>
      </c>
      <c r="G110" s="32">
        <v>185.88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9"/>
  <sheetViews>
    <sheetView zoomScale="85" zoomScaleNormal="85" workbookViewId="0">
      <selection activeCell="D32" sqref="D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7">
        <v>1</v>
      </c>
      <c r="B10" s="388">
        <v>44396</v>
      </c>
      <c r="C10" s="389"/>
      <c r="D10" s="390" t="s">
        <v>131</v>
      </c>
      <c r="E10" s="391" t="s">
        <v>616</v>
      </c>
      <c r="F10" s="392">
        <v>547.5</v>
      </c>
      <c r="G10" s="392">
        <v>510</v>
      </c>
      <c r="H10" s="391">
        <v>568</v>
      </c>
      <c r="I10" s="393" t="s">
        <v>846</v>
      </c>
      <c r="J10" s="104" t="s">
        <v>923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7">
        <v>2</v>
      </c>
      <c r="B11" s="388">
        <v>44397</v>
      </c>
      <c r="C11" s="389"/>
      <c r="D11" s="390" t="s">
        <v>137</v>
      </c>
      <c r="E11" s="391" t="s">
        <v>616</v>
      </c>
      <c r="F11" s="392">
        <v>104.5</v>
      </c>
      <c r="G11" s="392">
        <v>96.5</v>
      </c>
      <c r="H11" s="391">
        <v>111.5</v>
      </c>
      <c r="I11" s="393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7">
        <v>3</v>
      </c>
      <c r="B12" s="388">
        <v>44407</v>
      </c>
      <c r="C12" s="389"/>
      <c r="D12" s="390" t="s">
        <v>51</v>
      </c>
      <c r="E12" s="391" t="s">
        <v>616</v>
      </c>
      <c r="F12" s="392">
        <v>715</v>
      </c>
      <c r="G12" s="392">
        <v>675</v>
      </c>
      <c r="H12" s="391">
        <v>730</v>
      </c>
      <c r="I12" s="393" t="s">
        <v>850</v>
      </c>
      <c r="J12" s="104" t="s">
        <v>967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7">
        <v>4</v>
      </c>
      <c r="B13" s="388">
        <v>44421</v>
      </c>
      <c r="C13" s="389"/>
      <c r="D13" s="390" t="s">
        <v>471</v>
      </c>
      <c r="E13" s="391" t="s">
        <v>616</v>
      </c>
      <c r="F13" s="392">
        <v>1500</v>
      </c>
      <c r="G13" s="392">
        <v>1415</v>
      </c>
      <c r="H13" s="391">
        <v>1607.5</v>
      </c>
      <c r="I13" s="393" t="s">
        <v>858</v>
      </c>
      <c r="J13" s="104" t="s">
        <v>909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911</v>
      </c>
      <c r="G14" s="108">
        <v>3900</v>
      </c>
      <c r="H14" s="111"/>
      <c r="I14" s="112" t="s">
        <v>912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7">
        <v>6</v>
      </c>
      <c r="B15" s="388">
        <v>44442</v>
      </c>
      <c r="C15" s="389"/>
      <c r="D15" s="390" t="s">
        <v>425</v>
      </c>
      <c r="E15" s="391" t="s">
        <v>616</v>
      </c>
      <c r="F15" s="392">
        <v>1670</v>
      </c>
      <c r="G15" s="392">
        <v>1570</v>
      </c>
      <c r="H15" s="391">
        <v>1785</v>
      </c>
      <c r="I15" s="393" t="s">
        <v>913</v>
      </c>
      <c r="J15" s="104" t="s">
        <v>964</v>
      </c>
      <c r="K15" s="104">
        <f t="shared" ref="K15" si="7">H15-F15</f>
        <v>115</v>
      </c>
      <c r="L15" s="105">
        <f t="shared" ref="L15" si="8">(F15*-0.7)/100</f>
        <v>-11.69</v>
      </c>
      <c r="M15" s="106">
        <f t="shared" ref="M15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6"/>
      <c r="B16" s="109"/>
      <c r="C16" s="117"/>
      <c r="D16" s="110"/>
      <c r="E16" s="111"/>
      <c r="F16" s="108"/>
      <c r="G16" s="108"/>
      <c r="H16" s="111"/>
      <c r="I16" s="112"/>
      <c r="J16" s="113"/>
      <c r="K16" s="116"/>
      <c r="L16" s="109"/>
      <c r="M16" s="117"/>
      <c r="N16" s="110"/>
      <c r="O16" s="111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6"/>
      <c r="B17" s="109"/>
      <c r="C17" s="117"/>
      <c r="D17" s="110"/>
      <c r="E17" s="111"/>
      <c r="F17" s="108"/>
      <c r="G17" s="108"/>
      <c r="H17" s="111"/>
      <c r="I17" s="112"/>
      <c r="J17" s="113"/>
      <c r="K17" s="116"/>
      <c r="L17" s="109"/>
      <c r="M17" s="117"/>
      <c r="N17" s="110"/>
      <c r="O17" s="111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3"/>
      <c r="B19" s="124"/>
      <c r="C19" s="125"/>
      <c r="D19" s="126"/>
      <c r="E19" s="127"/>
      <c r="F19" s="127"/>
      <c r="H19" s="127"/>
      <c r="I19" s="128"/>
      <c r="J19" s="129"/>
      <c r="K19" s="129"/>
      <c r="L19" s="130"/>
      <c r="M19" s="131"/>
      <c r="N19" s="132"/>
      <c r="O19" s="133"/>
      <c r="P19" s="13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3"/>
      <c r="B20" s="124"/>
      <c r="C20" s="125"/>
      <c r="D20" s="126"/>
      <c r="E20" s="127"/>
      <c r="F20" s="127"/>
      <c r="G20" s="123"/>
      <c r="H20" s="127"/>
      <c r="I20" s="128"/>
      <c r="J20" s="129"/>
      <c r="K20" s="129"/>
      <c r="L20" s="130"/>
      <c r="M20" s="131"/>
      <c r="N20" s="132"/>
      <c r="O20" s="133"/>
      <c r="P20" s="13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5" t="s">
        <v>619</v>
      </c>
      <c r="B21" s="136"/>
      <c r="C21" s="137"/>
      <c r="D21" s="138"/>
      <c r="E21" s="139"/>
      <c r="F21" s="139"/>
      <c r="G21" s="139"/>
      <c r="H21" s="139"/>
      <c r="I21" s="139"/>
      <c r="J21" s="140"/>
      <c r="K21" s="139"/>
      <c r="L21" s="141"/>
      <c r="M21" s="59"/>
      <c r="N21" s="140"/>
      <c r="O21" s="137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42" t="s">
        <v>620</v>
      </c>
      <c r="B22" s="135"/>
      <c r="C22" s="135"/>
      <c r="D22" s="135"/>
      <c r="E22" s="44"/>
      <c r="F22" s="143" t="s">
        <v>621</v>
      </c>
      <c r="G22" s="6"/>
      <c r="H22" s="6"/>
      <c r="I22" s="6"/>
      <c r="J22" s="144"/>
      <c r="K22" s="145"/>
      <c r="L22" s="145"/>
      <c r="M22" s="146"/>
      <c r="N22" s="1"/>
      <c r="O22" s="1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622</v>
      </c>
      <c r="B23" s="135"/>
      <c r="C23" s="135"/>
      <c r="D23" s="135"/>
      <c r="E23" s="6"/>
      <c r="F23" s="143" t="s">
        <v>623</v>
      </c>
      <c r="G23" s="6"/>
      <c r="H23" s="6"/>
      <c r="I23" s="6"/>
      <c r="J23" s="144"/>
      <c r="K23" s="145"/>
      <c r="L23" s="145"/>
      <c r="M23" s="146"/>
      <c r="N23" s="1"/>
      <c r="O23" s="14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5"/>
      <c r="B24" s="135"/>
      <c r="C24" s="135"/>
      <c r="D24" s="135"/>
      <c r="E24" s="6"/>
      <c r="F24" s="6"/>
      <c r="G24" s="6"/>
      <c r="H24" s="6"/>
      <c r="I24" s="6"/>
      <c r="J24" s="148"/>
      <c r="K24" s="145"/>
      <c r="L24" s="145"/>
      <c r="M24" s="6"/>
      <c r="N24" s="149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50" t="s">
        <v>624</v>
      </c>
      <c r="C25" s="150"/>
      <c r="D25" s="150"/>
      <c r="E25" s="150"/>
      <c r="F25" s="151"/>
      <c r="G25" s="6"/>
      <c r="H25" s="6"/>
      <c r="I25" s="152"/>
      <c r="J25" s="153"/>
      <c r="K25" s="154"/>
      <c r="L25" s="153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55" t="s">
        <v>590</v>
      </c>
      <c r="C26" s="102"/>
      <c r="D26" s="101" t="s">
        <v>602</v>
      </c>
      <c r="E26" s="100" t="s">
        <v>603</v>
      </c>
      <c r="F26" s="100" t="s">
        <v>604</v>
      </c>
      <c r="G26" s="100" t="s">
        <v>625</v>
      </c>
      <c r="H26" s="100" t="s">
        <v>606</v>
      </c>
      <c r="I26" s="100" t="s">
        <v>607</v>
      </c>
      <c r="J26" s="100" t="s">
        <v>608</v>
      </c>
      <c r="K26" s="100" t="s">
        <v>626</v>
      </c>
      <c r="L26" s="156" t="s">
        <v>610</v>
      </c>
      <c r="M26" s="102" t="s">
        <v>611</v>
      </c>
      <c r="N26" s="100" t="s">
        <v>612</v>
      </c>
      <c r="O26" s="101" t="s">
        <v>613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291" customFormat="1" ht="15" customHeight="1">
      <c r="A27" s="313">
        <v>1</v>
      </c>
      <c r="B27" s="314">
        <v>44428</v>
      </c>
      <c r="C27" s="315"/>
      <c r="D27" s="316" t="s">
        <v>40</v>
      </c>
      <c r="E27" s="317" t="s">
        <v>616</v>
      </c>
      <c r="F27" s="317" t="s">
        <v>859</v>
      </c>
      <c r="G27" s="317">
        <v>899</v>
      </c>
      <c r="H27" s="317"/>
      <c r="I27" s="317" t="s">
        <v>860</v>
      </c>
      <c r="J27" s="400" t="s">
        <v>617</v>
      </c>
      <c r="K27" s="400"/>
      <c r="L27" s="401"/>
      <c r="M27" s="402"/>
      <c r="N27" s="403"/>
      <c r="O27" s="404"/>
      <c r="P27" s="290"/>
      <c r="Q27" s="290"/>
      <c r="R27" s="405" t="s">
        <v>615</v>
      </c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</row>
    <row r="28" spans="1:38" s="291" customFormat="1" ht="15" customHeight="1">
      <c r="A28" s="326">
        <v>2</v>
      </c>
      <c r="B28" s="321">
        <v>44435</v>
      </c>
      <c r="C28" s="327"/>
      <c r="D28" s="285" t="s">
        <v>585</v>
      </c>
      <c r="E28" s="286" t="s">
        <v>616</v>
      </c>
      <c r="F28" s="286">
        <v>2305</v>
      </c>
      <c r="G28" s="286">
        <v>2240</v>
      </c>
      <c r="H28" s="286">
        <v>2390</v>
      </c>
      <c r="I28" s="286" t="s">
        <v>865</v>
      </c>
      <c r="J28" s="299" t="s">
        <v>873</v>
      </c>
      <c r="K28" s="299">
        <f t="shared" ref="K28:K29" si="10">H28-F28</f>
        <v>85</v>
      </c>
      <c r="L28" s="397">
        <f t="shared" ref="L28:L29" si="11">(F28*-0.7)/100</f>
        <v>-16.135000000000002</v>
      </c>
      <c r="M28" s="398">
        <f t="shared" ref="M28:M29" si="12">(K28+L28)/F28</f>
        <v>2.98763557483731E-2</v>
      </c>
      <c r="N28" s="299" t="s">
        <v>614</v>
      </c>
      <c r="O28" s="399">
        <v>44440</v>
      </c>
      <c r="R28" s="324" t="s">
        <v>618</v>
      </c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</row>
    <row r="29" spans="1:38" s="291" customFormat="1" ht="15" customHeight="1">
      <c r="A29" s="326">
        <v>3</v>
      </c>
      <c r="B29" s="321">
        <v>44438</v>
      </c>
      <c r="C29" s="327"/>
      <c r="D29" s="285" t="s">
        <v>175</v>
      </c>
      <c r="E29" s="286" t="s">
        <v>616</v>
      </c>
      <c r="F29" s="286">
        <v>2630</v>
      </c>
      <c r="G29" s="286">
        <v>2550</v>
      </c>
      <c r="H29" s="286">
        <v>2700</v>
      </c>
      <c r="I29" s="286" t="s">
        <v>867</v>
      </c>
      <c r="J29" s="104" t="s">
        <v>798</v>
      </c>
      <c r="K29" s="104">
        <f t="shared" si="10"/>
        <v>70</v>
      </c>
      <c r="L29" s="105">
        <f t="shared" si="11"/>
        <v>-18.409999999999997</v>
      </c>
      <c r="M29" s="106">
        <f t="shared" si="12"/>
        <v>1.9615969581749052E-2</v>
      </c>
      <c r="N29" s="104" t="s">
        <v>614</v>
      </c>
      <c r="O29" s="107">
        <v>44442</v>
      </c>
      <c r="R29" s="324" t="s">
        <v>618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4</v>
      </c>
      <c r="B30" s="321">
        <v>44441</v>
      </c>
      <c r="C30" s="327"/>
      <c r="D30" s="338" t="s">
        <v>904</v>
      </c>
      <c r="E30" s="286" t="s">
        <v>616</v>
      </c>
      <c r="F30" s="286">
        <v>158.75</v>
      </c>
      <c r="G30" s="286">
        <v>154.5</v>
      </c>
      <c r="H30" s="286">
        <v>163.4</v>
      </c>
      <c r="I30" s="286" t="s">
        <v>903</v>
      </c>
      <c r="J30" s="104" t="s">
        <v>910</v>
      </c>
      <c r="K30" s="104">
        <f t="shared" ref="K30" si="13">H30-F30</f>
        <v>4.6500000000000057</v>
      </c>
      <c r="L30" s="105">
        <f t="shared" ref="L30" si="14">(F30*-0.7)/100</f>
        <v>-1.1112500000000001</v>
      </c>
      <c r="M30" s="106">
        <f t="shared" ref="M30" si="15">(K30+L30)/F30</f>
        <v>2.2291338582677202E-2</v>
      </c>
      <c r="N30" s="104" t="s">
        <v>614</v>
      </c>
      <c r="O30" s="107">
        <v>44442</v>
      </c>
      <c r="R30" s="324" t="s">
        <v>615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13">
        <v>5</v>
      </c>
      <c r="B31" s="109">
        <v>44442</v>
      </c>
      <c r="C31" s="315"/>
      <c r="D31" s="386" t="s">
        <v>914</v>
      </c>
      <c r="E31" s="317" t="s">
        <v>616</v>
      </c>
      <c r="F31" s="317" t="s">
        <v>915</v>
      </c>
      <c r="G31" s="317">
        <v>714</v>
      </c>
      <c r="H31" s="317"/>
      <c r="I31" s="317" t="s">
        <v>916</v>
      </c>
      <c r="J31" s="313" t="s">
        <v>617</v>
      </c>
      <c r="K31" s="314"/>
      <c r="L31" s="315"/>
      <c r="M31" s="316"/>
      <c r="N31" s="317"/>
      <c r="O31" s="317"/>
      <c r="R31" s="324" t="s">
        <v>615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13">
        <v>6</v>
      </c>
      <c r="B32" s="109">
        <v>44442</v>
      </c>
      <c r="C32" s="315"/>
      <c r="D32" s="386" t="s">
        <v>743</v>
      </c>
      <c r="E32" s="317" t="s">
        <v>616</v>
      </c>
      <c r="F32" s="317" t="s">
        <v>917</v>
      </c>
      <c r="G32" s="317">
        <v>166</v>
      </c>
      <c r="H32" s="317"/>
      <c r="I32" s="317">
        <v>182</v>
      </c>
      <c r="J32" s="313" t="s">
        <v>617</v>
      </c>
      <c r="K32" s="314"/>
      <c r="L32" s="315"/>
      <c r="M32" s="316"/>
      <c r="N32" s="317"/>
      <c r="O32" s="317"/>
      <c r="R32" s="324" t="s">
        <v>618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429">
        <v>7</v>
      </c>
      <c r="B33" s="430">
        <v>44446</v>
      </c>
      <c r="C33" s="431"/>
      <c r="D33" s="432" t="s">
        <v>965</v>
      </c>
      <c r="E33" s="433" t="s">
        <v>616</v>
      </c>
      <c r="F33" s="433">
        <v>1757.5</v>
      </c>
      <c r="G33" s="433">
        <v>1710</v>
      </c>
      <c r="H33" s="433">
        <v>1766</v>
      </c>
      <c r="I33" s="433" t="s">
        <v>966</v>
      </c>
      <c r="J33" s="434" t="s">
        <v>891</v>
      </c>
      <c r="K33" s="434">
        <f t="shared" ref="K33" si="16">H33-F33</f>
        <v>8.5</v>
      </c>
      <c r="L33" s="435">
        <f>(F33*-0.07)/100</f>
        <v>-1.2302500000000001</v>
      </c>
      <c r="M33" s="436">
        <f t="shared" ref="M33" si="17">(K33+L33)/F33</f>
        <v>4.1364153627311525E-3</v>
      </c>
      <c r="N33" s="434" t="s">
        <v>737</v>
      </c>
      <c r="O33" s="437">
        <v>44446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8</v>
      </c>
      <c r="B34" s="321">
        <v>44446</v>
      </c>
      <c r="C34" s="327"/>
      <c r="D34" s="419" t="s">
        <v>425</v>
      </c>
      <c r="E34" s="420" t="s">
        <v>616</v>
      </c>
      <c r="F34" s="420">
        <v>1742.5</v>
      </c>
      <c r="G34" s="420">
        <v>1695</v>
      </c>
      <c r="H34" s="420">
        <v>1772.5</v>
      </c>
      <c r="I34" s="420" t="s">
        <v>966</v>
      </c>
      <c r="J34" s="104" t="s">
        <v>630</v>
      </c>
      <c r="K34" s="104">
        <f t="shared" ref="K34" si="18">H34-F34</f>
        <v>30</v>
      </c>
      <c r="L34" s="105">
        <f>(F34*-0.07)/100</f>
        <v>-1.2197500000000001</v>
      </c>
      <c r="M34" s="106">
        <f t="shared" ref="M34" si="19">(K34+L34)/F34</f>
        <v>1.6516642754662841E-2</v>
      </c>
      <c r="N34" s="104" t="s">
        <v>614</v>
      </c>
      <c r="O34" s="418">
        <v>44446</v>
      </c>
      <c r="R34" s="324" t="s">
        <v>615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313"/>
      <c r="B35" s="314"/>
      <c r="C35" s="315"/>
      <c r="D35" s="316"/>
      <c r="E35" s="317"/>
      <c r="F35" s="317"/>
      <c r="G35" s="317"/>
      <c r="H35" s="317"/>
      <c r="I35" s="317"/>
      <c r="J35" s="313"/>
      <c r="K35" s="314"/>
      <c r="L35" s="315"/>
      <c r="M35" s="316"/>
      <c r="N35" s="317"/>
      <c r="O35" s="317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ht="15" customHeight="1">
      <c r="A36" s="293"/>
      <c r="B36" s="294"/>
      <c r="C36" s="295"/>
      <c r="D36" s="296"/>
      <c r="E36" s="297"/>
      <c r="F36" s="297"/>
      <c r="G36" s="297"/>
      <c r="H36" s="297"/>
      <c r="I36" s="297"/>
      <c r="J36" s="318"/>
      <c r="K36" s="318"/>
      <c r="L36" s="298"/>
      <c r="M36" s="319"/>
      <c r="N36" s="318"/>
      <c r="O36" s="320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60"/>
      <c r="B38" s="124"/>
      <c r="C38" s="161"/>
      <c r="D38" s="162"/>
      <c r="E38" s="123"/>
      <c r="F38" s="123"/>
      <c r="G38" s="123"/>
      <c r="H38" s="123"/>
      <c r="I38" s="123"/>
      <c r="J38" s="163"/>
      <c r="K38" s="163"/>
      <c r="L38" s="164"/>
      <c r="M38" s="165"/>
      <c r="N38" s="129"/>
      <c r="O38" s="166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35" t="s">
        <v>619</v>
      </c>
      <c r="B39" s="161"/>
      <c r="C39" s="161"/>
      <c r="D39" s="1"/>
      <c r="E39" s="6"/>
      <c r="F39" s="6"/>
      <c r="G39" s="6"/>
      <c r="H39" s="6" t="s">
        <v>631</v>
      </c>
      <c r="I39" s="6"/>
      <c r="J39" s="6"/>
      <c r="K39" s="131"/>
      <c r="L39" s="165"/>
      <c r="M39" s="131"/>
      <c r="N39" s="132"/>
      <c r="O39" s="131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8" ht="12.75" customHeight="1">
      <c r="A40" s="142" t="s">
        <v>620</v>
      </c>
      <c r="B40" s="135"/>
      <c r="C40" s="135"/>
      <c r="D40" s="135"/>
      <c r="E40" s="44"/>
      <c r="F40" s="143" t="s">
        <v>621</v>
      </c>
      <c r="G40" s="59"/>
      <c r="H40" s="44"/>
      <c r="I40" s="59"/>
      <c r="J40" s="6"/>
      <c r="K40" s="167"/>
      <c r="L40" s="168"/>
      <c r="M40" s="6"/>
      <c r="N40" s="125"/>
      <c r="O40" s="169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42"/>
      <c r="B41" s="135"/>
      <c r="C41" s="135"/>
      <c r="D41" s="135"/>
      <c r="E41" s="6"/>
      <c r="F41" s="143" t="s">
        <v>623</v>
      </c>
      <c r="G41" s="59"/>
      <c r="H41" s="44"/>
      <c r="I41" s="59"/>
      <c r="J41" s="6"/>
      <c r="K41" s="167"/>
      <c r="L41" s="168"/>
      <c r="M41" s="6"/>
      <c r="N41" s="125"/>
      <c r="O41" s="169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5"/>
      <c r="B42" s="135"/>
      <c r="C42" s="135"/>
      <c r="D42" s="135"/>
      <c r="E42" s="6"/>
      <c r="F42" s="6"/>
      <c r="G42" s="6"/>
      <c r="H42" s="6"/>
      <c r="I42" s="6"/>
      <c r="J42" s="148"/>
      <c r="K42" s="145"/>
      <c r="L42" s="146"/>
      <c r="M42" s="6"/>
      <c r="N42" s="149"/>
      <c r="O42" s="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2.75" customHeight="1">
      <c r="A43" s="170" t="s">
        <v>632</v>
      </c>
      <c r="B43" s="170"/>
      <c r="C43" s="170"/>
      <c r="D43" s="170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38.25" customHeight="1">
      <c r="A44" s="100" t="s">
        <v>16</v>
      </c>
      <c r="B44" s="100" t="s">
        <v>590</v>
      </c>
      <c r="C44" s="100"/>
      <c r="D44" s="101" t="s">
        <v>602</v>
      </c>
      <c r="E44" s="100" t="s">
        <v>603</v>
      </c>
      <c r="F44" s="100" t="s">
        <v>604</v>
      </c>
      <c r="G44" s="100" t="s">
        <v>625</v>
      </c>
      <c r="H44" s="100" t="s">
        <v>606</v>
      </c>
      <c r="I44" s="100" t="s">
        <v>607</v>
      </c>
      <c r="J44" s="99" t="s">
        <v>608</v>
      </c>
      <c r="K44" s="171" t="s">
        <v>633</v>
      </c>
      <c r="L44" s="102" t="s">
        <v>610</v>
      </c>
      <c r="M44" s="171" t="s">
        <v>634</v>
      </c>
      <c r="N44" s="100" t="s">
        <v>635</v>
      </c>
      <c r="O44" s="99" t="s">
        <v>612</v>
      </c>
      <c r="P44" s="101" t="s">
        <v>613</v>
      </c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300" customFormat="1" ht="13.5" customHeight="1">
      <c r="A45" s="286">
        <v>1</v>
      </c>
      <c r="B45" s="284">
        <v>44439</v>
      </c>
      <c r="C45" s="367"/>
      <c r="D45" s="338" t="s">
        <v>869</v>
      </c>
      <c r="E45" s="286" t="s">
        <v>616</v>
      </c>
      <c r="F45" s="286">
        <v>847</v>
      </c>
      <c r="G45" s="286">
        <v>834</v>
      </c>
      <c r="H45" s="353">
        <v>855.5</v>
      </c>
      <c r="I45" s="353">
        <v>870</v>
      </c>
      <c r="J45" s="104" t="s">
        <v>891</v>
      </c>
      <c r="K45" s="360">
        <f t="shared" ref="K45" si="20">H45-F45</f>
        <v>8.5</v>
      </c>
      <c r="L45" s="412">
        <f t="shared" ref="L45:L46" si="21">(H45*N45)*0.07%</f>
        <v>598.85000000000014</v>
      </c>
      <c r="M45" s="414">
        <f t="shared" ref="M45" si="22">(K45*N45)-L45</f>
        <v>7901.15</v>
      </c>
      <c r="N45" s="353">
        <v>1000</v>
      </c>
      <c r="O45" s="415" t="s">
        <v>614</v>
      </c>
      <c r="P45" s="416">
        <v>44441</v>
      </c>
      <c r="Q45" s="172"/>
      <c r="R45" s="6" t="s">
        <v>618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31"/>
      <c r="AG45" s="325"/>
      <c r="AH45" s="323"/>
      <c r="AI45" s="323"/>
      <c r="AJ45" s="331"/>
      <c r="AK45" s="331"/>
      <c r="AL45" s="331"/>
    </row>
    <row r="46" spans="1:38" s="300" customFormat="1" ht="13.5" customHeight="1">
      <c r="A46" s="368">
        <v>2</v>
      </c>
      <c r="B46" s="369">
        <v>44441</v>
      </c>
      <c r="C46" s="370"/>
      <c r="D46" s="371" t="s">
        <v>889</v>
      </c>
      <c r="E46" s="368" t="s">
        <v>855</v>
      </c>
      <c r="F46" s="368">
        <v>1703</v>
      </c>
      <c r="G46" s="368">
        <v>1724</v>
      </c>
      <c r="H46" s="372">
        <v>1689</v>
      </c>
      <c r="I46" s="362" t="s">
        <v>890</v>
      </c>
      <c r="J46" s="104" t="s">
        <v>854</v>
      </c>
      <c r="K46" s="365">
        <f>F46-H46</f>
        <v>14</v>
      </c>
      <c r="L46" s="366">
        <f t="shared" si="21"/>
        <v>679.8225000000001</v>
      </c>
      <c r="M46" s="361">
        <f t="shared" ref="M46" si="23">(K46*N46)-L46</f>
        <v>7370.1774999999998</v>
      </c>
      <c r="N46" s="362">
        <v>575</v>
      </c>
      <c r="O46" s="413" t="s">
        <v>614</v>
      </c>
      <c r="P46" s="364">
        <v>44441</v>
      </c>
      <c r="Q46" s="172"/>
      <c r="R46" s="6" t="s">
        <v>615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50"/>
      <c r="AG46" s="325"/>
      <c r="AH46" s="323"/>
      <c r="AI46" s="323"/>
      <c r="AJ46" s="350"/>
      <c r="AK46" s="350"/>
      <c r="AL46" s="350"/>
    </row>
    <row r="47" spans="1:38" s="300" customFormat="1" ht="13.5" customHeight="1">
      <c r="A47" s="280">
        <v>3</v>
      </c>
      <c r="B47" s="373">
        <v>44441</v>
      </c>
      <c r="C47" s="374"/>
      <c r="D47" s="339" t="s">
        <v>893</v>
      </c>
      <c r="E47" s="280" t="s">
        <v>855</v>
      </c>
      <c r="F47" s="280">
        <v>1796</v>
      </c>
      <c r="G47" s="280">
        <v>1824</v>
      </c>
      <c r="H47" s="375">
        <v>1821</v>
      </c>
      <c r="I47" s="376">
        <v>1750</v>
      </c>
      <c r="J47" s="377" t="s">
        <v>894</v>
      </c>
      <c r="K47" s="378">
        <f>F47-H47</f>
        <v>-25</v>
      </c>
      <c r="L47" s="379">
        <f t="shared" ref="L47" si="24">(H47*N47)*0.07%</f>
        <v>701.08500000000015</v>
      </c>
      <c r="M47" s="380">
        <f t="shared" ref="M47" si="25">(K47*N47)-L47</f>
        <v>-14451.085000000001</v>
      </c>
      <c r="N47" s="376">
        <v>550</v>
      </c>
      <c r="O47" s="381" t="s">
        <v>627</v>
      </c>
      <c r="P47" s="382">
        <v>44441</v>
      </c>
      <c r="Q47" s="172"/>
      <c r="R47" s="6" t="s">
        <v>615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50"/>
      <c r="AG47" s="325"/>
      <c r="AH47" s="323"/>
      <c r="AI47" s="323"/>
      <c r="AJ47" s="350"/>
      <c r="AK47" s="350"/>
      <c r="AL47" s="350"/>
    </row>
    <row r="48" spans="1:38" s="300" customFormat="1" ht="13.5" customHeight="1">
      <c r="A48" s="280">
        <v>4</v>
      </c>
      <c r="B48" s="373">
        <v>44441</v>
      </c>
      <c r="C48" s="394"/>
      <c r="D48" s="395" t="s">
        <v>895</v>
      </c>
      <c r="E48" s="396" t="s">
        <v>855</v>
      </c>
      <c r="F48" s="396">
        <v>17155</v>
      </c>
      <c r="G48" s="396">
        <v>17340</v>
      </c>
      <c r="H48" s="376">
        <v>17340</v>
      </c>
      <c r="I48" s="376">
        <v>16900</v>
      </c>
      <c r="J48" s="377" t="s">
        <v>920</v>
      </c>
      <c r="K48" s="378">
        <f>F48-H48</f>
        <v>-185</v>
      </c>
      <c r="L48" s="379">
        <f t="shared" ref="L48:L49" si="26">(H48*N48)*0.07%</f>
        <v>606.90000000000009</v>
      </c>
      <c r="M48" s="380">
        <f t="shared" ref="M48:M49" si="27">(K48*N48)-L48</f>
        <v>-9856.9</v>
      </c>
      <c r="N48" s="376">
        <v>50</v>
      </c>
      <c r="O48" s="381" t="s">
        <v>627</v>
      </c>
      <c r="P48" s="382">
        <v>44442</v>
      </c>
      <c r="Q48" s="172"/>
      <c r="R48" s="6" t="s">
        <v>615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31"/>
      <c r="AG48" s="325"/>
      <c r="AH48" s="323"/>
      <c r="AI48" s="323"/>
      <c r="AJ48" s="331"/>
      <c r="AK48" s="331"/>
      <c r="AL48" s="331"/>
    </row>
    <row r="49" spans="1:38" s="300" customFormat="1" ht="13.5" customHeight="1">
      <c r="A49" s="280">
        <v>5</v>
      </c>
      <c r="B49" s="373">
        <v>44441</v>
      </c>
      <c r="C49" s="394"/>
      <c r="D49" s="395" t="s">
        <v>896</v>
      </c>
      <c r="E49" s="396" t="s">
        <v>616</v>
      </c>
      <c r="F49" s="396">
        <v>923.5</v>
      </c>
      <c r="G49" s="396">
        <v>907</v>
      </c>
      <c r="H49" s="376">
        <v>907</v>
      </c>
      <c r="I49" s="376" t="s">
        <v>897</v>
      </c>
      <c r="J49" s="377" t="s">
        <v>977</v>
      </c>
      <c r="K49" s="378">
        <f t="shared" ref="K49" si="28">H49-F49</f>
        <v>-16.5</v>
      </c>
      <c r="L49" s="379">
        <f t="shared" si="26"/>
        <v>539.66500000000008</v>
      </c>
      <c r="M49" s="380">
        <f t="shared" si="27"/>
        <v>-14564.665000000001</v>
      </c>
      <c r="N49" s="376">
        <v>850</v>
      </c>
      <c r="O49" s="381" t="s">
        <v>627</v>
      </c>
      <c r="P49" s="382">
        <v>44446</v>
      </c>
      <c r="Q49" s="172"/>
      <c r="R49" s="6" t="s">
        <v>618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58"/>
      <c r="AG49" s="325"/>
      <c r="AH49" s="323"/>
      <c r="AI49" s="323"/>
      <c r="AJ49" s="358"/>
      <c r="AK49" s="358"/>
      <c r="AL49" s="358"/>
    </row>
    <row r="50" spans="1:38" s="300" customFormat="1" ht="13.5" customHeight="1">
      <c r="A50" s="286">
        <v>6</v>
      </c>
      <c r="B50" s="284">
        <v>44445</v>
      </c>
      <c r="C50" s="409"/>
      <c r="D50" s="410" t="s">
        <v>924</v>
      </c>
      <c r="E50" s="411" t="s">
        <v>855</v>
      </c>
      <c r="F50" s="411">
        <v>1716</v>
      </c>
      <c r="G50" s="411">
        <v>1737</v>
      </c>
      <c r="H50" s="362">
        <v>1699</v>
      </c>
      <c r="I50" s="362" t="s">
        <v>925</v>
      </c>
      <c r="J50" s="104" t="s">
        <v>926</v>
      </c>
      <c r="K50" s="365">
        <f>F50-H50</f>
        <v>17</v>
      </c>
      <c r="L50" s="366">
        <f t="shared" ref="L50" si="29">(H50*N50)*0.07%</f>
        <v>683.84750000000008</v>
      </c>
      <c r="M50" s="361">
        <f t="shared" ref="M50" si="30">(K50*N50)-L50</f>
        <v>9091.1525000000001</v>
      </c>
      <c r="N50" s="362">
        <v>575</v>
      </c>
      <c r="O50" s="363" t="s">
        <v>614</v>
      </c>
      <c r="P50" s="364">
        <v>44445</v>
      </c>
      <c r="Q50" s="172"/>
      <c r="R50" s="6" t="s">
        <v>615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07"/>
      <c r="AG50" s="325"/>
      <c r="AH50" s="323"/>
      <c r="AI50" s="323"/>
      <c r="AJ50" s="407"/>
      <c r="AK50" s="407"/>
      <c r="AL50" s="407"/>
    </row>
    <row r="51" spans="1:38" s="300" customFormat="1" ht="13.5" customHeight="1">
      <c r="A51" s="297">
        <v>7</v>
      </c>
      <c r="B51" s="292">
        <v>44445</v>
      </c>
      <c r="C51" s="335"/>
      <c r="D51" s="176" t="s">
        <v>932</v>
      </c>
      <c r="E51" s="407" t="s">
        <v>616</v>
      </c>
      <c r="F51" s="407" t="s">
        <v>933</v>
      </c>
      <c r="G51" s="407">
        <v>3120</v>
      </c>
      <c r="H51" s="408"/>
      <c r="I51" s="408" t="s">
        <v>934</v>
      </c>
      <c r="J51" s="328" t="s">
        <v>617</v>
      </c>
      <c r="K51" s="318"/>
      <c r="L51" s="298"/>
      <c r="M51" s="329"/>
      <c r="N51" s="408"/>
      <c r="O51" s="406"/>
      <c r="P51" s="178"/>
      <c r="Q51" s="172"/>
      <c r="R51" s="6" t="s">
        <v>618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07"/>
      <c r="AG51" s="325"/>
      <c r="AH51" s="323"/>
      <c r="AI51" s="323"/>
      <c r="AJ51" s="407"/>
      <c r="AK51" s="407"/>
      <c r="AL51" s="407"/>
    </row>
    <row r="52" spans="1:38" s="300" customFormat="1" ht="13.5" customHeight="1">
      <c r="A52" s="297">
        <v>8</v>
      </c>
      <c r="B52" s="292">
        <v>44445</v>
      </c>
      <c r="C52" s="335"/>
      <c r="D52" s="176" t="s">
        <v>935</v>
      </c>
      <c r="E52" s="407" t="s">
        <v>616</v>
      </c>
      <c r="F52" s="407" t="s">
        <v>936</v>
      </c>
      <c r="G52" s="407">
        <v>2205</v>
      </c>
      <c r="H52" s="408"/>
      <c r="I52" s="408" t="s">
        <v>937</v>
      </c>
      <c r="J52" s="328" t="s">
        <v>617</v>
      </c>
      <c r="K52" s="318"/>
      <c r="L52" s="298"/>
      <c r="M52" s="329"/>
      <c r="N52" s="408"/>
      <c r="O52" s="406"/>
      <c r="P52" s="178"/>
      <c r="Q52" s="172"/>
      <c r="R52" s="6" t="s">
        <v>618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07"/>
      <c r="AG52" s="325"/>
      <c r="AH52" s="323"/>
      <c r="AI52" s="323"/>
      <c r="AJ52" s="407"/>
      <c r="AK52" s="407"/>
      <c r="AL52" s="407"/>
    </row>
    <row r="53" spans="1:38" s="300" customFormat="1" ht="13.5" customHeight="1">
      <c r="A53" s="280">
        <v>9</v>
      </c>
      <c r="B53" s="373">
        <v>44445</v>
      </c>
      <c r="C53" s="394"/>
      <c r="D53" s="395" t="s">
        <v>938</v>
      </c>
      <c r="E53" s="396" t="s">
        <v>616</v>
      </c>
      <c r="F53" s="396">
        <v>840</v>
      </c>
      <c r="G53" s="396">
        <v>827</v>
      </c>
      <c r="H53" s="376">
        <v>827</v>
      </c>
      <c r="I53" s="376">
        <v>865</v>
      </c>
      <c r="J53" s="377" t="s">
        <v>978</v>
      </c>
      <c r="K53" s="378">
        <f t="shared" ref="K53" si="31">H53-F53</f>
        <v>-13</v>
      </c>
      <c r="L53" s="379">
        <f t="shared" ref="L53" si="32">(H53*N53)*0.07%</f>
        <v>578.90000000000009</v>
      </c>
      <c r="M53" s="380">
        <f t="shared" ref="M53" si="33">(K53*N53)-L53</f>
        <v>-13578.9</v>
      </c>
      <c r="N53" s="376">
        <v>1000</v>
      </c>
      <c r="O53" s="381" t="s">
        <v>627</v>
      </c>
      <c r="P53" s="382">
        <v>44446</v>
      </c>
      <c r="Q53" s="172"/>
      <c r="R53" s="6" t="s">
        <v>618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07"/>
      <c r="AG53" s="325"/>
      <c r="AH53" s="323"/>
      <c r="AI53" s="323"/>
      <c r="AJ53" s="407"/>
      <c r="AK53" s="407"/>
      <c r="AL53" s="407"/>
    </row>
    <row r="54" spans="1:38" s="300" customFormat="1" ht="13.5" customHeight="1">
      <c r="A54" s="297">
        <v>10</v>
      </c>
      <c r="B54" s="325">
        <v>44446</v>
      </c>
      <c r="C54" s="335"/>
      <c r="D54" s="176" t="s">
        <v>970</v>
      </c>
      <c r="E54" s="417" t="s">
        <v>855</v>
      </c>
      <c r="F54" s="417" t="s">
        <v>971</v>
      </c>
      <c r="G54" s="407">
        <v>3890</v>
      </c>
      <c r="H54" s="408"/>
      <c r="I54" s="408">
        <v>3770</v>
      </c>
      <c r="J54" s="328" t="s">
        <v>617</v>
      </c>
      <c r="K54" s="318"/>
      <c r="L54" s="298"/>
      <c r="M54" s="329"/>
      <c r="N54" s="408"/>
      <c r="O54" s="406"/>
      <c r="P54" s="178"/>
      <c r="Q54" s="172"/>
      <c r="R54" s="6" t="s">
        <v>615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07"/>
      <c r="AG54" s="325"/>
      <c r="AH54" s="323"/>
      <c r="AI54" s="323"/>
      <c r="AJ54" s="407"/>
      <c r="AK54" s="407"/>
      <c r="AL54" s="407"/>
    </row>
    <row r="55" spans="1:38" s="300" customFormat="1" ht="13.5" customHeight="1">
      <c r="A55" s="297"/>
      <c r="B55" s="325"/>
      <c r="C55" s="335"/>
      <c r="D55" s="176"/>
      <c r="E55" s="407"/>
      <c r="F55" s="407"/>
      <c r="G55" s="407"/>
      <c r="H55" s="408"/>
      <c r="I55" s="408"/>
      <c r="J55" s="328"/>
      <c r="K55" s="318"/>
      <c r="L55" s="298"/>
      <c r="M55" s="329"/>
      <c r="N55" s="408"/>
      <c r="O55" s="406"/>
      <c r="P55" s="178"/>
      <c r="Q55" s="172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07"/>
      <c r="AG55" s="325"/>
      <c r="AH55" s="323"/>
      <c r="AI55" s="323"/>
      <c r="AJ55" s="407"/>
      <c r="AK55" s="407"/>
      <c r="AL55" s="407"/>
    </row>
    <row r="56" spans="1:38" s="300" customFormat="1" ht="13.5" customHeight="1">
      <c r="A56" s="297"/>
      <c r="B56" s="325"/>
      <c r="C56" s="335"/>
      <c r="D56" s="176"/>
      <c r="E56" s="358"/>
      <c r="F56" s="358"/>
      <c r="G56" s="358"/>
      <c r="H56" s="359"/>
      <c r="I56" s="359"/>
      <c r="J56" s="328"/>
      <c r="K56" s="318"/>
      <c r="L56" s="298"/>
      <c r="M56" s="329"/>
      <c r="N56" s="359"/>
      <c r="O56" s="357"/>
      <c r="P56" s="178"/>
      <c r="Q56" s="172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58"/>
      <c r="AG56" s="325"/>
      <c r="AH56" s="323"/>
      <c r="AI56" s="323"/>
      <c r="AJ56" s="358"/>
      <c r="AK56" s="358"/>
      <c r="AL56" s="358"/>
    </row>
    <row r="57" spans="1:38" s="300" customFormat="1" ht="13.5" customHeight="1">
      <c r="A57" s="297"/>
      <c r="B57" s="292"/>
      <c r="C57" s="349"/>
      <c r="D57" s="176"/>
      <c r="E57" s="108"/>
      <c r="F57" s="108"/>
      <c r="G57" s="108"/>
      <c r="H57" s="113"/>
      <c r="I57" s="173"/>
      <c r="J57" s="328"/>
      <c r="K57" s="318"/>
      <c r="L57" s="298"/>
      <c r="M57" s="329"/>
      <c r="N57" s="173"/>
      <c r="O57" s="177"/>
      <c r="P57" s="178"/>
      <c r="Q57" s="172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75"/>
      <c r="AG57" s="292"/>
      <c r="AH57" s="176"/>
      <c r="AI57" s="176"/>
      <c r="AJ57" s="108"/>
      <c r="AK57" s="108"/>
      <c r="AL57" s="108"/>
    </row>
    <row r="58" spans="1:38" ht="13.5" customHeight="1">
      <c r="A58" s="455"/>
      <c r="B58" s="457"/>
      <c r="C58" s="110"/>
      <c r="D58" s="176"/>
      <c r="E58" s="108"/>
      <c r="F58" s="108"/>
      <c r="G58" s="108"/>
      <c r="H58" s="108"/>
      <c r="I58" s="113"/>
      <c r="J58" s="459"/>
      <c r="K58" s="298"/>
      <c r="L58" s="298"/>
      <c r="M58" s="461"/>
      <c r="N58" s="463"/>
      <c r="O58" s="451"/>
      <c r="P58" s="453"/>
      <c r="Q58" s="172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456"/>
      <c r="B59" s="458"/>
      <c r="C59" s="110"/>
      <c r="D59" s="176"/>
      <c r="E59" s="108"/>
      <c r="F59" s="108"/>
      <c r="G59" s="108"/>
      <c r="H59" s="108"/>
      <c r="I59" s="113"/>
      <c r="J59" s="460"/>
      <c r="K59" s="336"/>
      <c r="L59" s="337"/>
      <c r="M59" s="462"/>
      <c r="N59" s="460"/>
      <c r="O59" s="452"/>
      <c r="P59" s="454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23"/>
      <c r="B60" s="124"/>
      <c r="C60" s="161"/>
      <c r="D60" s="179"/>
      <c r="E60" s="180"/>
      <c r="F60" s="123"/>
      <c r="G60" s="123"/>
      <c r="H60" s="123"/>
      <c r="I60" s="163"/>
      <c r="J60" s="163"/>
      <c r="K60" s="163"/>
      <c r="L60" s="163"/>
      <c r="M60" s="163"/>
      <c r="N60" s="163"/>
      <c r="O60" s="163"/>
      <c r="P60" s="163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>
      <c r="A61" s="181"/>
      <c r="B61" s="124"/>
      <c r="C61" s="125"/>
      <c r="D61" s="182"/>
      <c r="E61" s="128"/>
      <c r="F61" s="128"/>
      <c r="G61" s="128"/>
      <c r="H61" s="128"/>
      <c r="I61" s="128"/>
      <c r="J61" s="6"/>
      <c r="K61" s="128"/>
      <c r="L61" s="128"/>
      <c r="M61" s="6"/>
      <c r="N61" s="1"/>
      <c r="O61" s="125"/>
      <c r="P61" s="44"/>
      <c r="Q61" s="44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83" t="s">
        <v>637</v>
      </c>
      <c r="B62" s="183"/>
      <c r="C62" s="183"/>
      <c r="D62" s="183"/>
      <c r="E62" s="184"/>
      <c r="F62" s="128"/>
      <c r="G62" s="128"/>
      <c r="H62" s="128"/>
      <c r="I62" s="128"/>
      <c r="J62" s="1"/>
      <c r="K62" s="6"/>
      <c r="L62" s="6"/>
      <c r="M62" s="6"/>
      <c r="N62" s="1"/>
      <c r="O62" s="1"/>
      <c r="P62" s="44"/>
      <c r="Q62" s="44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602</v>
      </c>
      <c r="E63" s="100" t="s">
        <v>603</v>
      </c>
      <c r="F63" s="100" t="s">
        <v>604</v>
      </c>
      <c r="G63" s="100" t="s">
        <v>625</v>
      </c>
      <c r="H63" s="100" t="s">
        <v>606</v>
      </c>
      <c r="I63" s="100" t="s">
        <v>607</v>
      </c>
      <c r="J63" s="99" t="s">
        <v>608</v>
      </c>
      <c r="K63" s="99" t="s">
        <v>638</v>
      </c>
      <c r="L63" s="102" t="s">
        <v>610</v>
      </c>
      <c r="M63" s="171" t="s">
        <v>634</v>
      </c>
      <c r="N63" s="100" t="s">
        <v>635</v>
      </c>
      <c r="O63" s="100" t="s">
        <v>612</v>
      </c>
      <c r="P63" s="101" t="s">
        <v>613</v>
      </c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s="291" customFormat="1" ht="12.75" customHeight="1">
      <c r="A64" s="354">
        <v>1</v>
      </c>
      <c r="B64" s="281">
        <v>44438</v>
      </c>
      <c r="C64" s="355"/>
      <c r="D64" s="339" t="s">
        <v>868</v>
      </c>
      <c r="E64" s="356" t="s">
        <v>616</v>
      </c>
      <c r="F64" s="280">
        <v>135</v>
      </c>
      <c r="G64" s="280">
        <v>0</v>
      </c>
      <c r="H64" s="280">
        <v>0</v>
      </c>
      <c r="I64" s="282" t="s">
        <v>851</v>
      </c>
      <c r="J64" s="283" t="s">
        <v>887</v>
      </c>
      <c r="K64" s="308">
        <f t="shared" ref="K64" si="34">H64-F64</f>
        <v>-135</v>
      </c>
      <c r="L64" s="308">
        <v>100</v>
      </c>
      <c r="M64" s="283">
        <f t="shared" ref="M64" si="35">(K64*N64)-100</f>
        <v>-3475</v>
      </c>
      <c r="N64" s="283">
        <v>25</v>
      </c>
      <c r="O64" s="385" t="s">
        <v>627</v>
      </c>
      <c r="P64" s="309">
        <v>44441</v>
      </c>
      <c r="Q64" s="306"/>
      <c r="R64" s="307" t="s">
        <v>618</v>
      </c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</row>
    <row r="65" spans="1:38" s="291" customFormat="1" ht="12.75" customHeight="1">
      <c r="A65" s="332">
        <v>2</v>
      </c>
      <c r="B65" s="284">
        <v>44439</v>
      </c>
      <c r="C65" s="351"/>
      <c r="D65" s="338" t="s">
        <v>870</v>
      </c>
      <c r="E65" s="352" t="s">
        <v>616</v>
      </c>
      <c r="F65" s="286">
        <v>38</v>
      </c>
      <c r="G65" s="286">
        <v>19</v>
      </c>
      <c r="H65" s="286">
        <v>45</v>
      </c>
      <c r="I65" s="353" t="s">
        <v>871</v>
      </c>
      <c r="J65" s="299" t="s">
        <v>852</v>
      </c>
      <c r="K65" s="383">
        <f t="shared" ref="K65" si="36">H65-F65</f>
        <v>7</v>
      </c>
      <c r="L65" s="383">
        <v>100</v>
      </c>
      <c r="M65" s="384">
        <f t="shared" ref="M65" si="37">(K65*N65)-100</f>
        <v>1650</v>
      </c>
      <c r="N65" s="384">
        <v>250</v>
      </c>
      <c r="O65" s="301" t="s">
        <v>614</v>
      </c>
      <c r="P65" s="312">
        <v>44440</v>
      </c>
      <c r="Q65" s="306"/>
      <c r="R65" s="307" t="s">
        <v>618</v>
      </c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</row>
    <row r="66" spans="1:38" s="291" customFormat="1" ht="12.75" customHeight="1">
      <c r="A66" s="354">
        <v>3</v>
      </c>
      <c r="B66" s="281">
        <v>44439</v>
      </c>
      <c r="C66" s="355"/>
      <c r="D66" s="339" t="s">
        <v>872</v>
      </c>
      <c r="E66" s="356" t="s">
        <v>616</v>
      </c>
      <c r="F66" s="280">
        <v>67.5</v>
      </c>
      <c r="G66" s="280">
        <v>20</v>
      </c>
      <c r="H66" s="280">
        <v>20</v>
      </c>
      <c r="I66" s="282" t="s">
        <v>864</v>
      </c>
      <c r="J66" s="287" t="s">
        <v>881</v>
      </c>
      <c r="K66" s="308">
        <f t="shared" ref="K66" si="38">H66-F66</f>
        <v>-47.5</v>
      </c>
      <c r="L66" s="308">
        <v>100</v>
      </c>
      <c r="M66" s="283">
        <f t="shared" ref="M66" si="39">(K66*N66)-100</f>
        <v>-2475</v>
      </c>
      <c r="N66" s="283">
        <v>50</v>
      </c>
      <c r="O66" s="288" t="s">
        <v>627</v>
      </c>
      <c r="P66" s="309">
        <v>44440</v>
      </c>
      <c r="Q66" s="306"/>
      <c r="R66" s="307" t="s">
        <v>618</v>
      </c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</row>
    <row r="67" spans="1:38" s="291" customFormat="1" ht="12.75" customHeight="1">
      <c r="A67" s="332">
        <v>4</v>
      </c>
      <c r="B67" s="284">
        <v>44440</v>
      </c>
      <c r="C67" s="351"/>
      <c r="D67" s="338" t="s">
        <v>874</v>
      </c>
      <c r="E67" s="352" t="s">
        <v>855</v>
      </c>
      <c r="F67" s="286">
        <v>86</v>
      </c>
      <c r="G67" s="286">
        <v>124</v>
      </c>
      <c r="H67" s="286">
        <v>62</v>
      </c>
      <c r="I67" s="353">
        <v>0.1</v>
      </c>
      <c r="J67" s="299" t="s">
        <v>880</v>
      </c>
      <c r="K67" s="310">
        <f>F67-H67</f>
        <v>24</v>
      </c>
      <c r="L67" s="310">
        <v>100</v>
      </c>
      <c r="M67" s="311">
        <f t="shared" ref="M67:M71" si="40">(K67*N67)-100</f>
        <v>1100</v>
      </c>
      <c r="N67" s="311">
        <v>50</v>
      </c>
      <c r="O67" s="301" t="s">
        <v>614</v>
      </c>
      <c r="P67" s="322">
        <v>44440</v>
      </c>
      <c r="Q67" s="306"/>
      <c r="R67" s="307" t="s">
        <v>615</v>
      </c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</row>
    <row r="68" spans="1:38" s="291" customFormat="1" ht="12.75" customHeight="1">
      <c r="A68" s="332">
        <v>5</v>
      </c>
      <c r="B68" s="284">
        <v>44440</v>
      </c>
      <c r="C68" s="351"/>
      <c r="D68" s="338" t="s">
        <v>875</v>
      </c>
      <c r="E68" s="352" t="s">
        <v>616</v>
      </c>
      <c r="F68" s="286">
        <v>53.5</v>
      </c>
      <c r="G68" s="286">
        <v>14</v>
      </c>
      <c r="H68" s="286">
        <v>67.5</v>
      </c>
      <c r="I68" s="353" t="s">
        <v>876</v>
      </c>
      <c r="J68" s="299" t="s">
        <v>854</v>
      </c>
      <c r="K68" s="310">
        <f t="shared" ref="K68:K71" si="41">H68-F68</f>
        <v>14</v>
      </c>
      <c r="L68" s="310">
        <v>100</v>
      </c>
      <c r="M68" s="311">
        <f t="shared" si="40"/>
        <v>600</v>
      </c>
      <c r="N68" s="311">
        <v>50</v>
      </c>
      <c r="O68" s="301" t="s">
        <v>614</v>
      </c>
      <c r="P68" s="322">
        <v>44440</v>
      </c>
      <c r="Q68" s="306"/>
      <c r="R68" s="307" t="s">
        <v>615</v>
      </c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</row>
    <row r="69" spans="1:38" s="291" customFormat="1" ht="12.75" customHeight="1">
      <c r="A69" s="332">
        <v>6</v>
      </c>
      <c r="B69" s="284">
        <v>44440</v>
      </c>
      <c r="C69" s="351"/>
      <c r="D69" s="338" t="s">
        <v>875</v>
      </c>
      <c r="E69" s="352" t="s">
        <v>616</v>
      </c>
      <c r="F69" s="286">
        <v>50</v>
      </c>
      <c r="G69" s="286">
        <v>14</v>
      </c>
      <c r="H69" s="286">
        <v>67.5</v>
      </c>
      <c r="I69" s="353" t="s">
        <v>876</v>
      </c>
      <c r="J69" s="299" t="s">
        <v>882</v>
      </c>
      <c r="K69" s="310">
        <f t="shared" si="41"/>
        <v>17.5</v>
      </c>
      <c r="L69" s="310">
        <v>100</v>
      </c>
      <c r="M69" s="311">
        <f t="shared" si="40"/>
        <v>775</v>
      </c>
      <c r="N69" s="311">
        <v>50</v>
      </c>
      <c r="O69" s="301" t="s">
        <v>614</v>
      </c>
      <c r="P69" s="322">
        <v>44440</v>
      </c>
      <c r="Q69" s="306"/>
      <c r="R69" s="307" t="s">
        <v>615</v>
      </c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</row>
    <row r="70" spans="1:38" s="291" customFormat="1" ht="12.75" customHeight="1">
      <c r="A70" s="332">
        <v>7</v>
      </c>
      <c r="B70" s="284">
        <v>44440</v>
      </c>
      <c r="C70" s="351"/>
      <c r="D70" s="338" t="s">
        <v>877</v>
      </c>
      <c r="E70" s="352" t="s">
        <v>616</v>
      </c>
      <c r="F70" s="286">
        <v>63.5</v>
      </c>
      <c r="G70" s="286">
        <v>14</v>
      </c>
      <c r="H70" s="286">
        <v>80</v>
      </c>
      <c r="I70" s="353" t="s">
        <v>853</v>
      </c>
      <c r="J70" s="299" t="s">
        <v>883</v>
      </c>
      <c r="K70" s="310">
        <f t="shared" si="41"/>
        <v>16.5</v>
      </c>
      <c r="L70" s="310">
        <v>100</v>
      </c>
      <c r="M70" s="311">
        <f t="shared" si="40"/>
        <v>725</v>
      </c>
      <c r="N70" s="311">
        <v>50</v>
      </c>
      <c r="O70" s="301" t="s">
        <v>614</v>
      </c>
      <c r="P70" s="322">
        <v>44440</v>
      </c>
      <c r="Q70" s="306"/>
      <c r="R70" s="307" t="s">
        <v>615</v>
      </c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</row>
    <row r="71" spans="1:38" s="291" customFormat="1" ht="12.75" customHeight="1">
      <c r="A71" s="354">
        <v>8</v>
      </c>
      <c r="B71" s="281">
        <v>44440</v>
      </c>
      <c r="C71" s="355"/>
      <c r="D71" s="339" t="s">
        <v>878</v>
      </c>
      <c r="E71" s="356" t="s">
        <v>616</v>
      </c>
      <c r="F71" s="280">
        <v>3.45</v>
      </c>
      <c r="G71" s="280">
        <v>2</v>
      </c>
      <c r="H71" s="280">
        <v>2.35</v>
      </c>
      <c r="I71" s="282" t="s">
        <v>879</v>
      </c>
      <c r="J71" s="287" t="s">
        <v>888</v>
      </c>
      <c r="K71" s="308">
        <f t="shared" si="41"/>
        <v>-1.1000000000000001</v>
      </c>
      <c r="L71" s="308">
        <v>100</v>
      </c>
      <c r="M71" s="283">
        <f t="shared" si="40"/>
        <v>-4060.0000000000005</v>
      </c>
      <c r="N71" s="283">
        <v>3600</v>
      </c>
      <c r="O71" s="288" t="s">
        <v>627</v>
      </c>
      <c r="P71" s="309">
        <v>44441</v>
      </c>
      <c r="Q71" s="306"/>
      <c r="R71" s="307" t="s">
        <v>615</v>
      </c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</row>
    <row r="72" spans="1:38" s="291" customFormat="1" ht="12.75" customHeight="1">
      <c r="A72" s="332">
        <v>9</v>
      </c>
      <c r="B72" s="369">
        <v>44441</v>
      </c>
      <c r="C72" s="351"/>
      <c r="D72" s="338" t="s">
        <v>877</v>
      </c>
      <c r="E72" s="352" t="s">
        <v>616</v>
      </c>
      <c r="F72" s="286">
        <v>56.5</v>
      </c>
      <c r="G72" s="286">
        <v>14</v>
      </c>
      <c r="H72" s="286">
        <v>69</v>
      </c>
      <c r="I72" s="353" t="s">
        <v>853</v>
      </c>
      <c r="J72" s="299" t="s">
        <v>892</v>
      </c>
      <c r="K72" s="310">
        <f t="shared" ref="K72:K73" si="42">H72-F72</f>
        <v>12.5</v>
      </c>
      <c r="L72" s="310">
        <v>100</v>
      </c>
      <c r="M72" s="311">
        <f t="shared" ref="M72:M73" si="43">(K72*N72)-100</f>
        <v>525</v>
      </c>
      <c r="N72" s="311">
        <v>50</v>
      </c>
      <c r="O72" s="301" t="s">
        <v>614</v>
      </c>
      <c r="P72" s="322">
        <v>44441</v>
      </c>
      <c r="Q72" s="306"/>
      <c r="R72" s="307" t="s">
        <v>615</v>
      </c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</row>
    <row r="73" spans="1:38" s="291" customFormat="1" ht="12.75" customHeight="1">
      <c r="A73" s="354">
        <v>10</v>
      </c>
      <c r="B73" s="373">
        <v>44441</v>
      </c>
      <c r="C73" s="355"/>
      <c r="D73" s="339" t="s">
        <v>898</v>
      </c>
      <c r="E73" s="356" t="s">
        <v>616</v>
      </c>
      <c r="F73" s="280">
        <v>47</v>
      </c>
      <c r="G73" s="280">
        <v>14</v>
      </c>
      <c r="H73" s="280">
        <v>14</v>
      </c>
      <c r="I73" s="282" t="s">
        <v>899</v>
      </c>
      <c r="J73" s="287" t="s">
        <v>900</v>
      </c>
      <c r="K73" s="308">
        <f t="shared" si="42"/>
        <v>-33</v>
      </c>
      <c r="L73" s="308">
        <v>100</v>
      </c>
      <c r="M73" s="283">
        <f t="shared" si="43"/>
        <v>-1750</v>
      </c>
      <c r="N73" s="283">
        <v>50</v>
      </c>
      <c r="O73" s="288" t="s">
        <v>627</v>
      </c>
      <c r="P73" s="309">
        <v>44441</v>
      </c>
      <c r="Q73" s="306"/>
      <c r="R73" s="307" t="s">
        <v>615</v>
      </c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</row>
    <row r="74" spans="1:38" s="291" customFormat="1" ht="12.75" customHeight="1">
      <c r="A74" s="354">
        <v>11</v>
      </c>
      <c r="B74" s="373">
        <v>44441</v>
      </c>
      <c r="C74" s="355"/>
      <c r="D74" s="339" t="s">
        <v>901</v>
      </c>
      <c r="E74" s="356" t="s">
        <v>616</v>
      </c>
      <c r="F74" s="280">
        <v>31</v>
      </c>
      <c r="G74" s="280">
        <v>15</v>
      </c>
      <c r="H74" s="280">
        <v>17</v>
      </c>
      <c r="I74" s="282" t="s">
        <v>902</v>
      </c>
      <c r="J74" s="287" t="s">
        <v>976</v>
      </c>
      <c r="K74" s="308">
        <f t="shared" ref="K74" si="44">H74-F74</f>
        <v>-14</v>
      </c>
      <c r="L74" s="308">
        <v>100</v>
      </c>
      <c r="M74" s="283">
        <f t="shared" ref="M74" si="45">(K74*N74)-100</f>
        <v>-4300</v>
      </c>
      <c r="N74" s="283">
        <v>300</v>
      </c>
      <c r="O74" s="288" t="s">
        <v>627</v>
      </c>
      <c r="P74" s="309">
        <v>44446</v>
      </c>
      <c r="Q74" s="306"/>
      <c r="R74" s="307" t="s">
        <v>618</v>
      </c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</row>
    <row r="75" spans="1:38" s="291" customFormat="1" ht="12.75" customHeight="1">
      <c r="A75" s="330">
        <v>12</v>
      </c>
      <c r="B75" s="292">
        <v>44442</v>
      </c>
      <c r="C75" s="345"/>
      <c r="D75" s="334" t="s">
        <v>918</v>
      </c>
      <c r="E75" s="347" t="s">
        <v>855</v>
      </c>
      <c r="F75" s="333" t="s">
        <v>919</v>
      </c>
      <c r="G75" s="333">
        <v>210</v>
      </c>
      <c r="H75" s="333"/>
      <c r="I75" s="343">
        <v>0.1</v>
      </c>
      <c r="J75" s="341" t="s">
        <v>617</v>
      </c>
      <c r="K75" s="302"/>
      <c r="L75" s="302"/>
      <c r="M75" s="289"/>
      <c r="N75" s="303"/>
      <c r="O75" s="304"/>
      <c r="P75" s="305"/>
      <c r="Q75" s="306"/>
      <c r="R75" s="307" t="s">
        <v>615</v>
      </c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</row>
    <row r="76" spans="1:38" s="291" customFormat="1" ht="12.75" customHeight="1">
      <c r="A76" s="332">
        <v>13</v>
      </c>
      <c r="B76" s="284">
        <v>44445</v>
      </c>
      <c r="C76" s="351"/>
      <c r="D76" s="338" t="s">
        <v>927</v>
      </c>
      <c r="E76" s="352" t="s">
        <v>616</v>
      </c>
      <c r="F76" s="286">
        <v>61</v>
      </c>
      <c r="G76" s="286">
        <v>14</v>
      </c>
      <c r="H76" s="286">
        <v>75</v>
      </c>
      <c r="I76" s="353" t="s">
        <v>928</v>
      </c>
      <c r="J76" s="299" t="s">
        <v>854</v>
      </c>
      <c r="K76" s="310">
        <f t="shared" ref="K76" si="46">H76-F76</f>
        <v>14</v>
      </c>
      <c r="L76" s="310">
        <v>100</v>
      </c>
      <c r="M76" s="311">
        <f t="shared" ref="M76" si="47">(K76*N76)-100</f>
        <v>600</v>
      </c>
      <c r="N76" s="311">
        <v>50</v>
      </c>
      <c r="O76" s="301" t="s">
        <v>614</v>
      </c>
      <c r="P76" s="322">
        <v>44445</v>
      </c>
      <c r="Q76" s="306"/>
      <c r="R76" s="307" t="s">
        <v>615</v>
      </c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s="291" customFormat="1" ht="12.75" customHeight="1">
      <c r="A77" s="330">
        <v>14</v>
      </c>
      <c r="B77" s="292">
        <v>44445</v>
      </c>
      <c r="C77" s="345"/>
      <c r="D77" s="334" t="s">
        <v>929</v>
      </c>
      <c r="E77" s="347" t="s">
        <v>616</v>
      </c>
      <c r="F77" s="333" t="s">
        <v>930</v>
      </c>
      <c r="G77" s="333">
        <v>8</v>
      </c>
      <c r="H77" s="333"/>
      <c r="I77" s="343" t="s">
        <v>931</v>
      </c>
      <c r="J77" s="341" t="s">
        <v>617</v>
      </c>
      <c r="K77" s="302"/>
      <c r="L77" s="302"/>
      <c r="M77" s="289"/>
      <c r="N77" s="303"/>
      <c r="O77" s="304"/>
      <c r="P77" s="305"/>
      <c r="Q77" s="306"/>
      <c r="R77" s="307" t="s">
        <v>615</v>
      </c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s="291" customFormat="1" ht="12.75" customHeight="1">
      <c r="A78" s="354">
        <v>15</v>
      </c>
      <c r="B78" s="281">
        <v>44445</v>
      </c>
      <c r="C78" s="355"/>
      <c r="D78" s="339" t="s">
        <v>939</v>
      </c>
      <c r="E78" s="356" t="s">
        <v>855</v>
      </c>
      <c r="F78" s="280">
        <v>18</v>
      </c>
      <c r="G78" s="280">
        <v>26</v>
      </c>
      <c r="H78" s="280">
        <v>25.5</v>
      </c>
      <c r="I78" s="282">
        <v>0.1</v>
      </c>
      <c r="J78" s="287" t="s">
        <v>940</v>
      </c>
      <c r="K78" s="308">
        <f>F78-H78</f>
        <v>-7.5</v>
      </c>
      <c r="L78" s="308">
        <v>100</v>
      </c>
      <c r="M78" s="283">
        <f t="shared" ref="M78:M79" si="48">(K78*N78)-100</f>
        <v>-4600</v>
      </c>
      <c r="N78" s="283">
        <v>600</v>
      </c>
      <c r="O78" s="288" t="s">
        <v>627</v>
      </c>
      <c r="P78" s="309">
        <v>44445</v>
      </c>
      <c r="Q78" s="306"/>
      <c r="R78" s="307" t="s">
        <v>615</v>
      </c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s="291" customFormat="1" ht="12.75" customHeight="1">
      <c r="A79" s="332">
        <v>16</v>
      </c>
      <c r="B79" s="284">
        <v>44445</v>
      </c>
      <c r="C79" s="351"/>
      <c r="D79" s="338" t="s">
        <v>927</v>
      </c>
      <c r="E79" s="352" t="s">
        <v>616</v>
      </c>
      <c r="F79" s="286">
        <v>59.5</v>
      </c>
      <c r="G79" s="286">
        <v>14</v>
      </c>
      <c r="H79" s="286">
        <v>70</v>
      </c>
      <c r="I79" s="353" t="s">
        <v>928</v>
      </c>
      <c r="J79" s="299" t="s">
        <v>852</v>
      </c>
      <c r="K79" s="310">
        <f t="shared" ref="K79" si="49">H79-F79</f>
        <v>10.5</v>
      </c>
      <c r="L79" s="310">
        <v>100</v>
      </c>
      <c r="M79" s="311">
        <f t="shared" si="48"/>
        <v>425</v>
      </c>
      <c r="N79" s="311">
        <v>50</v>
      </c>
      <c r="O79" s="301" t="s">
        <v>614</v>
      </c>
      <c r="P79" s="312">
        <v>44446</v>
      </c>
      <c r="Q79" s="306"/>
      <c r="R79" s="307" t="s">
        <v>615</v>
      </c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s="291" customFormat="1" ht="12.75" customHeight="1">
      <c r="A80" s="332">
        <v>17</v>
      </c>
      <c r="B80" s="369">
        <v>44446</v>
      </c>
      <c r="C80" s="351"/>
      <c r="D80" s="338" t="s">
        <v>969</v>
      </c>
      <c r="E80" s="352" t="s">
        <v>616</v>
      </c>
      <c r="F80" s="286">
        <v>310</v>
      </c>
      <c r="G80" s="286">
        <v>130</v>
      </c>
      <c r="H80" s="286">
        <v>365</v>
      </c>
      <c r="I80" s="353">
        <v>650</v>
      </c>
      <c r="J80" s="299" t="s">
        <v>754</v>
      </c>
      <c r="K80" s="310">
        <f t="shared" ref="K80" si="50">H80-F80</f>
        <v>55</v>
      </c>
      <c r="L80" s="310">
        <v>100</v>
      </c>
      <c r="M80" s="311">
        <f t="shared" ref="M80" si="51">(K80*N80)-100</f>
        <v>1275</v>
      </c>
      <c r="N80" s="311">
        <v>25</v>
      </c>
      <c r="O80" s="301" t="s">
        <v>614</v>
      </c>
      <c r="P80" s="322">
        <v>44446</v>
      </c>
      <c r="Q80" s="306"/>
      <c r="R80" s="307" t="s">
        <v>615</v>
      </c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</row>
    <row r="81" spans="1:38" s="291" customFormat="1" ht="12.75" customHeight="1">
      <c r="A81" s="330">
        <v>18</v>
      </c>
      <c r="B81" s="325">
        <v>44446</v>
      </c>
      <c r="C81" s="345"/>
      <c r="D81" s="334" t="s">
        <v>972</v>
      </c>
      <c r="E81" s="347" t="s">
        <v>616</v>
      </c>
      <c r="F81" s="333" t="s">
        <v>973</v>
      </c>
      <c r="G81" s="333">
        <v>27</v>
      </c>
      <c r="H81" s="333"/>
      <c r="I81" s="343" t="s">
        <v>974</v>
      </c>
      <c r="J81" s="341" t="s">
        <v>617</v>
      </c>
      <c r="K81" s="302"/>
      <c r="L81" s="302"/>
      <c r="M81" s="289"/>
      <c r="N81" s="303"/>
      <c r="O81" s="304"/>
      <c r="P81" s="305"/>
      <c r="Q81" s="306"/>
      <c r="R81" s="307" t="s">
        <v>615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0">
        <v>19</v>
      </c>
      <c r="B82" s="325">
        <v>44446</v>
      </c>
      <c r="C82" s="345"/>
      <c r="D82" s="334" t="s">
        <v>927</v>
      </c>
      <c r="E82" s="347" t="s">
        <v>616</v>
      </c>
      <c r="F82" s="333" t="s">
        <v>975</v>
      </c>
      <c r="G82" s="333">
        <v>14</v>
      </c>
      <c r="H82" s="333"/>
      <c r="I82" s="343" t="s">
        <v>928</v>
      </c>
      <c r="J82" s="341" t="s">
        <v>617</v>
      </c>
      <c r="K82" s="302"/>
      <c r="L82" s="302"/>
      <c r="M82" s="289"/>
      <c r="N82" s="303"/>
      <c r="O82" s="304"/>
      <c r="P82" s="305"/>
      <c r="Q82" s="306"/>
      <c r="R82" s="307" t="s">
        <v>615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30"/>
      <c r="B83" s="292"/>
      <c r="C83" s="345"/>
      <c r="D83" s="334"/>
      <c r="E83" s="347"/>
      <c r="F83" s="333"/>
      <c r="G83" s="333"/>
      <c r="H83" s="333"/>
      <c r="I83" s="343"/>
      <c r="J83" s="341"/>
      <c r="K83" s="302"/>
      <c r="L83" s="302"/>
      <c r="M83" s="289"/>
      <c r="N83" s="303"/>
      <c r="O83" s="304"/>
      <c r="P83" s="305"/>
      <c r="Q83" s="306"/>
      <c r="R83" s="307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30"/>
      <c r="B84" s="292"/>
      <c r="C84" s="345"/>
      <c r="D84" s="334"/>
      <c r="E84" s="347"/>
      <c r="F84" s="333"/>
      <c r="G84" s="333"/>
      <c r="H84" s="333"/>
      <c r="I84" s="343"/>
      <c r="J84" s="341"/>
      <c r="K84" s="302"/>
      <c r="L84" s="302"/>
      <c r="M84" s="289"/>
      <c r="N84" s="303"/>
      <c r="O84" s="304"/>
      <c r="P84" s="305"/>
      <c r="Q84" s="306"/>
      <c r="R84" s="307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ht="13.9" customHeight="1">
      <c r="A85" s="340"/>
      <c r="B85" s="294"/>
      <c r="C85" s="346"/>
      <c r="D85" s="344"/>
      <c r="E85" s="348"/>
      <c r="F85" s="333"/>
      <c r="G85" s="297"/>
      <c r="H85" s="297"/>
      <c r="I85" s="318"/>
      <c r="J85" s="342"/>
      <c r="K85" s="113"/>
      <c r="L85" s="113"/>
      <c r="M85" s="174"/>
      <c r="N85" s="113"/>
      <c r="O85" s="159"/>
      <c r="P85" s="158"/>
      <c r="Q85" s="172"/>
      <c r="R85" s="18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80"/>
      <c r="B88" s="186"/>
      <c r="C88" s="186"/>
      <c r="D88" s="187"/>
      <c r="E88" s="180"/>
      <c r="F88" s="188"/>
      <c r="G88" s="180"/>
      <c r="H88" s="180"/>
      <c r="I88" s="180"/>
      <c r="J88" s="186"/>
      <c r="K88" s="189"/>
      <c r="L88" s="180"/>
      <c r="M88" s="180"/>
      <c r="N88" s="180"/>
      <c r="O88" s="190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98" t="s">
        <v>639</v>
      </c>
      <c r="B89" s="191"/>
      <c r="C89" s="191"/>
      <c r="D89" s="192"/>
      <c r="E89" s="151"/>
      <c r="F89" s="6"/>
      <c r="G89" s="6"/>
      <c r="H89" s="152"/>
      <c r="I89" s="193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9" t="s">
        <v>16</v>
      </c>
      <c r="B90" s="100" t="s">
        <v>590</v>
      </c>
      <c r="C90" s="100"/>
      <c r="D90" s="101" t="s">
        <v>602</v>
      </c>
      <c r="E90" s="100" t="s">
        <v>603</v>
      </c>
      <c r="F90" s="100" t="s">
        <v>604</v>
      </c>
      <c r="G90" s="100" t="s">
        <v>605</v>
      </c>
      <c r="H90" s="100" t="s">
        <v>606</v>
      </c>
      <c r="I90" s="100" t="s">
        <v>607</v>
      </c>
      <c r="J90" s="99" t="s">
        <v>608</v>
      </c>
      <c r="K90" s="155" t="s">
        <v>626</v>
      </c>
      <c r="L90" s="156" t="s">
        <v>610</v>
      </c>
      <c r="M90" s="102" t="s">
        <v>611</v>
      </c>
      <c r="N90" s="100" t="s">
        <v>612</v>
      </c>
      <c r="O90" s="101" t="s">
        <v>613</v>
      </c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4.25" customHeight="1">
      <c r="A91" s="108">
        <v>1</v>
      </c>
      <c r="B91" s="109">
        <v>44420</v>
      </c>
      <c r="C91" s="194"/>
      <c r="D91" s="110" t="s">
        <v>516</v>
      </c>
      <c r="E91" s="111" t="s">
        <v>616</v>
      </c>
      <c r="F91" s="108" t="s">
        <v>856</v>
      </c>
      <c r="G91" s="108">
        <v>284</v>
      </c>
      <c r="H91" s="111"/>
      <c r="I91" s="112" t="s">
        <v>857</v>
      </c>
      <c r="J91" s="113" t="s">
        <v>617</v>
      </c>
      <c r="K91" s="113"/>
      <c r="L91" s="114"/>
      <c r="M91" s="115"/>
      <c r="N91" s="113"/>
      <c r="O91" s="158"/>
      <c r="P91" s="103"/>
      <c r="Q91" s="1"/>
      <c r="R91" s="1" t="s">
        <v>615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95"/>
      <c r="B92" s="157"/>
      <c r="C92" s="196"/>
      <c r="D92" s="110"/>
      <c r="E92" s="197"/>
      <c r="F92" s="197"/>
      <c r="G92" s="197"/>
      <c r="H92" s="197"/>
      <c r="I92" s="197"/>
      <c r="J92" s="197"/>
      <c r="K92" s="198"/>
      <c r="L92" s="199"/>
      <c r="M92" s="197"/>
      <c r="N92" s="200"/>
      <c r="O92" s="201"/>
      <c r="P92" s="202"/>
      <c r="R92" s="6"/>
      <c r="S92" s="44"/>
      <c r="T92" s="1"/>
      <c r="U92" s="1"/>
      <c r="V92" s="1"/>
      <c r="W92" s="1"/>
      <c r="X92" s="1"/>
      <c r="Y92" s="1"/>
      <c r="Z92" s="1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2.75" customHeight="1">
      <c r="A93" s="135" t="s">
        <v>619</v>
      </c>
      <c r="B93" s="135"/>
      <c r="C93" s="135"/>
      <c r="D93" s="135"/>
      <c r="E93" s="44"/>
      <c r="F93" s="143" t="s">
        <v>621</v>
      </c>
      <c r="G93" s="59"/>
      <c r="H93" s="59"/>
      <c r="I93" s="59"/>
      <c r="J93" s="6"/>
      <c r="K93" s="167"/>
      <c r="L93" s="168"/>
      <c r="M93" s="6"/>
      <c r="N93" s="125"/>
      <c r="O93" s="203"/>
      <c r="P93" s="1"/>
      <c r="Q93" s="1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42" t="s">
        <v>620</v>
      </c>
      <c r="B94" s="135"/>
      <c r="C94" s="135"/>
      <c r="D94" s="135"/>
      <c r="E94" s="6"/>
      <c r="F94" s="143" t="s">
        <v>623</v>
      </c>
      <c r="G94" s="6"/>
      <c r="H94" s="6" t="s">
        <v>848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2"/>
      <c r="B95" s="135"/>
      <c r="C95" s="135"/>
      <c r="D95" s="135"/>
      <c r="E95" s="6"/>
      <c r="F95" s="143"/>
      <c r="G95" s="6"/>
      <c r="H95" s="6"/>
      <c r="I95" s="6"/>
      <c r="J95" s="1"/>
      <c r="K95" s="6"/>
      <c r="L95" s="6"/>
      <c r="M95" s="6"/>
      <c r="N95" s="1"/>
      <c r="O95" s="1"/>
      <c r="Q95" s="1"/>
      <c r="R95" s="59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"/>
      <c r="B96" s="150" t="s">
        <v>640</v>
      </c>
      <c r="C96" s="150"/>
      <c r="D96" s="150"/>
      <c r="E96" s="150"/>
      <c r="F96" s="151"/>
      <c r="G96" s="6"/>
      <c r="H96" s="6"/>
      <c r="I96" s="152"/>
      <c r="J96" s="153"/>
      <c r="K96" s="154"/>
      <c r="L96" s="153"/>
      <c r="M96" s="6"/>
      <c r="N96" s="1"/>
      <c r="O96" s="1"/>
      <c r="Q96" s="1"/>
      <c r="R96" s="59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9" t="s">
        <v>16</v>
      </c>
      <c r="B97" s="100" t="s">
        <v>590</v>
      </c>
      <c r="C97" s="100"/>
      <c r="D97" s="101" t="s">
        <v>602</v>
      </c>
      <c r="E97" s="100" t="s">
        <v>603</v>
      </c>
      <c r="F97" s="100" t="s">
        <v>604</v>
      </c>
      <c r="G97" s="100" t="s">
        <v>625</v>
      </c>
      <c r="H97" s="100" t="s">
        <v>606</v>
      </c>
      <c r="I97" s="100" t="s">
        <v>607</v>
      </c>
      <c r="J97" s="204" t="s">
        <v>608</v>
      </c>
      <c r="K97" s="155" t="s">
        <v>626</v>
      </c>
      <c r="L97" s="171" t="s">
        <v>634</v>
      </c>
      <c r="M97" s="100" t="s">
        <v>635</v>
      </c>
      <c r="N97" s="156" t="s">
        <v>610</v>
      </c>
      <c r="O97" s="102" t="s">
        <v>611</v>
      </c>
      <c r="P97" s="100" t="s">
        <v>612</v>
      </c>
      <c r="Q97" s="101" t="s">
        <v>613</v>
      </c>
      <c r="R97" s="59"/>
      <c r="S97" s="1"/>
      <c r="T97" s="1"/>
      <c r="U97" s="1"/>
      <c r="V97" s="1"/>
      <c r="W97" s="1"/>
      <c r="X97" s="1"/>
      <c r="Y97" s="1"/>
      <c r="Z97" s="1"/>
    </row>
    <row r="98" spans="1:38" ht="14.25" customHeight="1">
      <c r="A98" s="116"/>
      <c r="B98" s="118"/>
      <c r="C98" s="205"/>
      <c r="D98" s="119"/>
      <c r="E98" s="120"/>
      <c r="F98" s="206"/>
      <c r="G98" s="116"/>
      <c r="H98" s="120"/>
      <c r="I98" s="121"/>
      <c r="J98" s="207"/>
      <c r="K98" s="207"/>
      <c r="L98" s="208"/>
      <c r="M98" s="108"/>
      <c r="N98" s="208"/>
      <c r="O98" s="209"/>
      <c r="P98" s="210"/>
      <c r="Q98" s="211"/>
      <c r="R98" s="165"/>
      <c r="S98" s="129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16"/>
      <c r="B99" s="118"/>
      <c r="C99" s="205"/>
      <c r="D99" s="119"/>
      <c r="E99" s="120"/>
      <c r="F99" s="206"/>
      <c r="G99" s="116"/>
      <c r="H99" s="120"/>
      <c r="I99" s="121"/>
      <c r="J99" s="207"/>
      <c r="K99" s="207"/>
      <c r="L99" s="208"/>
      <c r="M99" s="108"/>
      <c r="N99" s="208"/>
      <c r="O99" s="209"/>
      <c r="P99" s="210"/>
      <c r="Q99" s="211"/>
      <c r="R99" s="165"/>
      <c r="S99" s="129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38" ht="14.25" customHeight="1">
      <c r="A100" s="116"/>
      <c r="B100" s="118"/>
      <c r="C100" s="205"/>
      <c r="D100" s="119"/>
      <c r="E100" s="120"/>
      <c r="F100" s="206"/>
      <c r="G100" s="116"/>
      <c r="H100" s="120"/>
      <c r="I100" s="121"/>
      <c r="J100" s="207"/>
      <c r="K100" s="207"/>
      <c r="L100" s="208"/>
      <c r="M100" s="108"/>
      <c r="N100" s="208"/>
      <c r="O100" s="209"/>
      <c r="P100" s="210"/>
      <c r="Q100" s="21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6"/>
      <c r="B101" s="118"/>
      <c r="C101" s="205"/>
      <c r="D101" s="119"/>
      <c r="E101" s="120"/>
      <c r="F101" s="207"/>
      <c r="G101" s="116"/>
      <c r="H101" s="120"/>
      <c r="I101" s="121"/>
      <c r="J101" s="207"/>
      <c r="K101" s="207"/>
      <c r="L101" s="208"/>
      <c r="M101" s="108"/>
      <c r="N101" s="208"/>
      <c r="O101" s="209"/>
      <c r="P101" s="210"/>
      <c r="Q101" s="21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6"/>
      <c r="B102" s="118"/>
      <c r="C102" s="205"/>
      <c r="D102" s="119"/>
      <c r="E102" s="120"/>
      <c r="F102" s="207"/>
      <c r="G102" s="116"/>
      <c r="H102" s="120"/>
      <c r="I102" s="121"/>
      <c r="J102" s="207"/>
      <c r="K102" s="207"/>
      <c r="L102" s="208"/>
      <c r="M102" s="108"/>
      <c r="N102" s="208"/>
      <c r="O102" s="209"/>
      <c r="P102" s="210"/>
      <c r="Q102" s="21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6"/>
      <c r="B103" s="118"/>
      <c r="C103" s="205"/>
      <c r="D103" s="119"/>
      <c r="E103" s="120"/>
      <c r="F103" s="206"/>
      <c r="G103" s="116"/>
      <c r="H103" s="120"/>
      <c r="I103" s="121"/>
      <c r="J103" s="207"/>
      <c r="K103" s="207"/>
      <c r="L103" s="208"/>
      <c r="M103" s="108"/>
      <c r="N103" s="208"/>
      <c r="O103" s="209"/>
      <c r="P103" s="210"/>
      <c r="Q103" s="21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6"/>
      <c r="B104" s="118"/>
      <c r="C104" s="205"/>
      <c r="D104" s="119"/>
      <c r="E104" s="120"/>
      <c r="F104" s="206"/>
      <c r="G104" s="116"/>
      <c r="H104" s="120"/>
      <c r="I104" s="121"/>
      <c r="J104" s="207"/>
      <c r="K104" s="207"/>
      <c r="L104" s="207"/>
      <c r="M104" s="207"/>
      <c r="N104" s="208"/>
      <c r="O104" s="212"/>
      <c r="P104" s="210"/>
      <c r="Q104" s="21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6"/>
      <c r="B105" s="118"/>
      <c r="C105" s="205"/>
      <c r="D105" s="119"/>
      <c r="E105" s="120"/>
      <c r="F105" s="207"/>
      <c r="G105" s="116"/>
      <c r="H105" s="120"/>
      <c r="I105" s="121"/>
      <c r="J105" s="207"/>
      <c r="K105" s="207"/>
      <c r="L105" s="208"/>
      <c r="M105" s="108"/>
      <c r="N105" s="208"/>
      <c r="O105" s="209"/>
      <c r="P105" s="210"/>
      <c r="Q105" s="211"/>
      <c r="R105" s="165"/>
      <c r="S105" s="129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6"/>
      <c r="B106" s="118"/>
      <c r="C106" s="205"/>
      <c r="D106" s="119"/>
      <c r="E106" s="120"/>
      <c r="F106" s="206"/>
      <c r="G106" s="116"/>
      <c r="H106" s="120"/>
      <c r="I106" s="121"/>
      <c r="J106" s="213"/>
      <c r="K106" s="213"/>
      <c r="L106" s="213"/>
      <c r="M106" s="213"/>
      <c r="N106" s="214"/>
      <c r="O106" s="209"/>
      <c r="P106" s="122"/>
      <c r="Q106" s="211"/>
      <c r="R106" s="165"/>
      <c r="S106" s="129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42"/>
      <c r="B107" s="135"/>
      <c r="C107" s="135"/>
      <c r="D107" s="135"/>
      <c r="E107" s="6"/>
      <c r="F107" s="143"/>
      <c r="G107" s="6"/>
      <c r="H107" s="6"/>
      <c r="I107" s="6"/>
      <c r="J107" s="1"/>
      <c r="K107" s="6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42"/>
      <c r="B108" s="135"/>
      <c r="C108" s="135"/>
      <c r="D108" s="135"/>
      <c r="E108" s="6"/>
      <c r="F108" s="143"/>
      <c r="G108" s="59"/>
      <c r="H108" s="44"/>
      <c r="I108" s="59"/>
      <c r="J108" s="6"/>
      <c r="K108" s="167"/>
      <c r="L108" s="168"/>
      <c r="M108" s="6"/>
      <c r="N108" s="125"/>
      <c r="O108" s="169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59"/>
      <c r="B109" s="124"/>
      <c r="C109" s="124"/>
      <c r="D109" s="44"/>
      <c r="E109" s="59"/>
      <c r="F109" s="59"/>
      <c r="G109" s="59"/>
      <c r="H109" s="44"/>
      <c r="I109" s="59"/>
      <c r="J109" s="6"/>
      <c r="K109" s="167"/>
      <c r="L109" s="168"/>
      <c r="M109" s="6"/>
      <c r="N109" s="125"/>
      <c r="O109" s="169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44"/>
      <c r="B110" s="215" t="s">
        <v>641</v>
      </c>
      <c r="C110" s="215"/>
      <c r="D110" s="215"/>
      <c r="E110" s="215"/>
      <c r="F110" s="6"/>
      <c r="G110" s="6"/>
      <c r="H110" s="153"/>
      <c r="I110" s="6"/>
      <c r="J110" s="153"/>
      <c r="K110" s="154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9" t="s">
        <v>16</v>
      </c>
      <c r="B111" s="100" t="s">
        <v>590</v>
      </c>
      <c r="C111" s="100"/>
      <c r="D111" s="101" t="s">
        <v>602</v>
      </c>
      <c r="E111" s="100" t="s">
        <v>603</v>
      </c>
      <c r="F111" s="100" t="s">
        <v>604</v>
      </c>
      <c r="G111" s="100" t="s">
        <v>642</v>
      </c>
      <c r="H111" s="100" t="s">
        <v>643</v>
      </c>
      <c r="I111" s="100" t="s">
        <v>607</v>
      </c>
      <c r="J111" s="216" t="s">
        <v>608</v>
      </c>
      <c r="K111" s="100" t="s">
        <v>609</v>
      </c>
      <c r="L111" s="100" t="s">
        <v>644</v>
      </c>
      <c r="M111" s="100" t="s">
        <v>612</v>
      </c>
      <c r="N111" s="101" t="s">
        <v>613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17">
        <v>1</v>
      </c>
      <c r="B112" s="218">
        <v>41579</v>
      </c>
      <c r="C112" s="218"/>
      <c r="D112" s="219" t="s">
        <v>645</v>
      </c>
      <c r="E112" s="220" t="s">
        <v>646</v>
      </c>
      <c r="F112" s="221">
        <v>82</v>
      </c>
      <c r="G112" s="220" t="s">
        <v>647</v>
      </c>
      <c r="H112" s="220">
        <v>100</v>
      </c>
      <c r="I112" s="222">
        <v>100</v>
      </c>
      <c r="J112" s="223" t="s">
        <v>648</v>
      </c>
      <c r="K112" s="224">
        <f t="shared" ref="K112:K164" si="52">H112-F112</f>
        <v>18</v>
      </c>
      <c r="L112" s="225">
        <f t="shared" ref="L112:L164" si="53">K112/F112</f>
        <v>0.21951219512195122</v>
      </c>
      <c r="M112" s="220" t="s">
        <v>614</v>
      </c>
      <c r="N112" s="226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17">
        <v>2</v>
      </c>
      <c r="B113" s="218">
        <v>41794</v>
      </c>
      <c r="C113" s="218"/>
      <c r="D113" s="219" t="s">
        <v>649</v>
      </c>
      <c r="E113" s="220" t="s">
        <v>616</v>
      </c>
      <c r="F113" s="221">
        <v>257</v>
      </c>
      <c r="G113" s="220" t="s">
        <v>647</v>
      </c>
      <c r="H113" s="220">
        <v>300</v>
      </c>
      <c r="I113" s="222">
        <v>300</v>
      </c>
      <c r="J113" s="223" t="s">
        <v>648</v>
      </c>
      <c r="K113" s="224">
        <f t="shared" si="52"/>
        <v>43</v>
      </c>
      <c r="L113" s="225">
        <f t="shared" si="53"/>
        <v>0.16731517509727625</v>
      </c>
      <c r="M113" s="220" t="s">
        <v>614</v>
      </c>
      <c r="N113" s="226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7">
        <v>3</v>
      </c>
      <c r="B114" s="218">
        <v>41828</v>
      </c>
      <c r="C114" s="218"/>
      <c r="D114" s="219" t="s">
        <v>650</v>
      </c>
      <c r="E114" s="220" t="s">
        <v>616</v>
      </c>
      <c r="F114" s="221">
        <v>393</v>
      </c>
      <c r="G114" s="220" t="s">
        <v>647</v>
      </c>
      <c r="H114" s="220">
        <v>468</v>
      </c>
      <c r="I114" s="222">
        <v>468</v>
      </c>
      <c r="J114" s="223" t="s">
        <v>648</v>
      </c>
      <c r="K114" s="224">
        <f t="shared" si="52"/>
        <v>75</v>
      </c>
      <c r="L114" s="225">
        <f t="shared" si="53"/>
        <v>0.19083969465648856</v>
      </c>
      <c r="M114" s="220" t="s">
        <v>614</v>
      </c>
      <c r="N114" s="226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7">
        <v>4</v>
      </c>
      <c r="B115" s="218">
        <v>41857</v>
      </c>
      <c r="C115" s="218"/>
      <c r="D115" s="219" t="s">
        <v>651</v>
      </c>
      <c r="E115" s="220" t="s">
        <v>616</v>
      </c>
      <c r="F115" s="221">
        <v>205</v>
      </c>
      <c r="G115" s="220" t="s">
        <v>647</v>
      </c>
      <c r="H115" s="220">
        <v>275</v>
      </c>
      <c r="I115" s="222">
        <v>250</v>
      </c>
      <c r="J115" s="223" t="s">
        <v>648</v>
      </c>
      <c r="K115" s="224">
        <f t="shared" si="52"/>
        <v>70</v>
      </c>
      <c r="L115" s="225">
        <f t="shared" si="53"/>
        <v>0.34146341463414637</v>
      </c>
      <c r="M115" s="220" t="s">
        <v>614</v>
      </c>
      <c r="N115" s="226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17">
        <v>5</v>
      </c>
      <c r="B116" s="218">
        <v>41886</v>
      </c>
      <c r="C116" s="218"/>
      <c r="D116" s="219" t="s">
        <v>652</v>
      </c>
      <c r="E116" s="220" t="s">
        <v>616</v>
      </c>
      <c r="F116" s="221">
        <v>162</v>
      </c>
      <c r="G116" s="220" t="s">
        <v>647</v>
      </c>
      <c r="H116" s="220">
        <v>190</v>
      </c>
      <c r="I116" s="222">
        <v>190</v>
      </c>
      <c r="J116" s="223" t="s">
        <v>648</v>
      </c>
      <c r="K116" s="224">
        <f t="shared" si="52"/>
        <v>28</v>
      </c>
      <c r="L116" s="225">
        <f t="shared" si="53"/>
        <v>0.1728395061728395</v>
      </c>
      <c r="M116" s="220" t="s">
        <v>614</v>
      </c>
      <c r="N116" s="226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7">
        <v>6</v>
      </c>
      <c r="B117" s="218">
        <v>41886</v>
      </c>
      <c r="C117" s="218"/>
      <c r="D117" s="219" t="s">
        <v>653</v>
      </c>
      <c r="E117" s="220" t="s">
        <v>616</v>
      </c>
      <c r="F117" s="221">
        <v>75</v>
      </c>
      <c r="G117" s="220" t="s">
        <v>647</v>
      </c>
      <c r="H117" s="220">
        <v>91.5</v>
      </c>
      <c r="I117" s="222" t="s">
        <v>654</v>
      </c>
      <c r="J117" s="223" t="s">
        <v>655</v>
      </c>
      <c r="K117" s="224">
        <f t="shared" si="52"/>
        <v>16.5</v>
      </c>
      <c r="L117" s="225">
        <f t="shared" si="53"/>
        <v>0.22</v>
      </c>
      <c r="M117" s="220" t="s">
        <v>614</v>
      </c>
      <c r="N117" s="226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7">
        <v>7</v>
      </c>
      <c r="B118" s="218">
        <v>41913</v>
      </c>
      <c r="C118" s="218"/>
      <c r="D118" s="219" t="s">
        <v>656</v>
      </c>
      <c r="E118" s="220" t="s">
        <v>616</v>
      </c>
      <c r="F118" s="221">
        <v>850</v>
      </c>
      <c r="G118" s="220" t="s">
        <v>647</v>
      </c>
      <c r="H118" s="220">
        <v>982.5</v>
      </c>
      <c r="I118" s="222">
        <v>1050</v>
      </c>
      <c r="J118" s="223" t="s">
        <v>657</v>
      </c>
      <c r="K118" s="224">
        <f t="shared" si="52"/>
        <v>132.5</v>
      </c>
      <c r="L118" s="225">
        <f t="shared" si="53"/>
        <v>0.15588235294117647</v>
      </c>
      <c r="M118" s="220" t="s">
        <v>614</v>
      </c>
      <c r="N118" s="226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7">
        <v>8</v>
      </c>
      <c r="B119" s="218">
        <v>41913</v>
      </c>
      <c r="C119" s="218"/>
      <c r="D119" s="219" t="s">
        <v>658</v>
      </c>
      <c r="E119" s="220" t="s">
        <v>616</v>
      </c>
      <c r="F119" s="221">
        <v>475</v>
      </c>
      <c r="G119" s="220" t="s">
        <v>647</v>
      </c>
      <c r="H119" s="220">
        <v>515</v>
      </c>
      <c r="I119" s="222">
        <v>600</v>
      </c>
      <c r="J119" s="223" t="s">
        <v>659</v>
      </c>
      <c r="K119" s="224">
        <f t="shared" si="52"/>
        <v>40</v>
      </c>
      <c r="L119" s="225">
        <f t="shared" si="53"/>
        <v>8.4210526315789472E-2</v>
      </c>
      <c r="M119" s="220" t="s">
        <v>614</v>
      </c>
      <c r="N119" s="226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7">
        <v>9</v>
      </c>
      <c r="B120" s="218">
        <v>41913</v>
      </c>
      <c r="C120" s="218"/>
      <c r="D120" s="219" t="s">
        <v>660</v>
      </c>
      <c r="E120" s="220" t="s">
        <v>616</v>
      </c>
      <c r="F120" s="221">
        <v>86</v>
      </c>
      <c r="G120" s="220" t="s">
        <v>647</v>
      </c>
      <c r="H120" s="220">
        <v>99</v>
      </c>
      <c r="I120" s="222">
        <v>140</v>
      </c>
      <c r="J120" s="223" t="s">
        <v>661</v>
      </c>
      <c r="K120" s="224">
        <f t="shared" si="52"/>
        <v>13</v>
      </c>
      <c r="L120" s="225">
        <f t="shared" si="53"/>
        <v>0.15116279069767441</v>
      </c>
      <c r="M120" s="220" t="s">
        <v>614</v>
      </c>
      <c r="N120" s="226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7">
        <v>10</v>
      </c>
      <c r="B121" s="218">
        <v>41926</v>
      </c>
      <c r="C121" s="218"/>
      <c r="D121" s="219" t="s">
        <v>662</v>
      </c>
      <c r="E121" s="220" t="s">
        <v>616</v>
      </c>
      <c r="F121" s="221">
        <v>496.6</v>
      </c>
      <c r="G121" s="220" t="s">
        <v>647</v>
      </c>
      <c r="H121" s="220">
        <v>621</v>
      </c>
      <c r="I121" s="222">
        <v>580</v>
      </c>
      <c r="J121" s="223" t="s">
        <v>648</v>
      </c>
      <c r="K121" s="224">
        <f t="shared" si="52"/>
        <v>124.39999999999998</v>
      </c>
      <c r="L121" s="225">
        <f t="shared" si="53"/>
        <v>0.25050342327829234</v>
      </c>
      <c r="M121" s="220" t="s">
        <v>614</v>
      </c>
      <c r="N121" s="226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7">
        <v>11</v>
      </c>
      <c r="B122" s="218">
        <v>41926</v>
      </c>
      <c r="C122" s="218"/>
      <c r="D122" s="219" t="s">
        <v>663</v>
      </c>
      <c r="E122" s="220" t="s">
        <v>616</v>
      </c>
      <c r="F122" s="221">
        <v>2481.9</v>
      </c>
      <c r="G122" s="220" t="s">
        <v>647</v>
      </c>
      <c r="H122" s="220">
        <v>2840</v>
      </c>
      <c r="I122" s="222">
        <v>2870</v>
      </c>
      <c r="J122" s="223" t="s">
        <v>664</v>
      </c>
      <c r="K122" s="224">
        <f t="shared" si="52"/>
        <v>358.09999999999991</v>
      </c>
      <c r="L122" s="225">
        <f t="shared" si="53"/>
        <v>0.14428462065353154</v>
      </c>
      <c r="M122" s="220" t="s">
        <v>614</v>
      </c>
      <c r="N122" s="226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7">
        <v>12</v>
      </c>
      <c r="B123" s="218">
        <v>41928</v>
      </c>
      <c r="C123" s="218"/>
      <c r="D123" s="219" t="s">
        <v>665</v>
      </c>
      <c r="E123" s="220" t="s">
        <v>616</v>
      </c>
      <c r="F123" s="221">
        <v>84.5</v>
      </c>
      <c r="G123" s="220" t="s">
        <v>647</v>
      </c>
      <c r="H123" s="220">
        <v>93</v>
      </c>
      <c r="I123" s="222">
        <v>110</v>
      </c>
      <c r="J123" s="223" t="s">
        <v>666</v>
      </c>
      <c r="K123" s="224">
        <f t="shared" si="52"/>
        <v>8.5</v>
      </c>
      <c r="L123" s="225">
        <f t="shared" si="53"/>
        <v>0.10059171597633136</v>
      </c>
      <c r="M123" s="220" t="s">
        <v>614</v>
      </c>
      <c r="N123" s="226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7">
        <v>13</v>
      </c>
      <c r="B124" s="218">
        <v>41928</v>
      </c>
      <c r="C124" s="218"/>
      <c r="D124" s="219" t="s">
        <v>667</v>
      </c>
      <c r="E124" s="220" t="s">
        <v>616</v>
      </c>
      <c r="F124" s="221">
        <v>401</v>
      </c>
      <c r="G124" s="220" t="s">
        <v>647</v>
      </c>
      <c r="H124" s="220">
        <v>428</v>
      </c>
      <c r="I124" s="222">
        <v>450</v>
      </c>
      <c r="J124" s="223" t="s">
        <v>668</v>
      </c>
      <c r="K124" s="224">
        <f t="shared" si="52"/>
        <v>27</v>
      </c>
      <c r="L124" s="225">
        <f t="shared" si="53"/>
        <v>6.7331670822942641E-2</v>
      </c>
      <c r="M124" s="220" t="s">
        <v>614</v>
      </c>
      <c r="N124" s="226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7">
        <v>14</v>
      </c>
      <c r="B125" s="218">
        <v>41928</v>
      </c>
      <c r="C125" s="218"/>
      <c r="D125" s="219" t="s">
        <v>669</v>
      </c>
      <c r="E125" s="220" t="s">
        <v>616</v>
      </c>
      <c r="F125" s="221">
        <v>101</v>
      </c>
      <c r="G125" s="220" t="s">
        <v>647</v>
      </c>
      <c r="H125" s="220">
        <v>112</v>
      </c>
      <c r="I125" s="222">
        <v>120</v>
      </c>
      <c r="J125" s="223" t="s">
        <v>670</v>
      </c>
      <c r="K125" s="224">
        <f t="shared" si="52"/>
        <v>11</v>
      </c>
      <c r="L125" s="225">
        <f t="shared" si="53"/>
        <v>0.10891089108910891</v>
      </c>
      <c r="M125" s="220" t="s">
        <v>614</v>
      </c>
      <c r="N125" s="226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17">
        <v>15</v>
      </c>
      <c r="B126" s="218">
        <v>41954</v>
      </c>
      <c r="C126" s="218"/>
      <c r="D126" s="219" t="s">
        <v>671</v>
      </c>
      <c r="E126" s="220" t="s">
        <v>616</v>
      </c>
      <c r="F126" s="221">
        <v>59</v>
      </c>
      <c r="G126" s="220" t="s">
        <v>647</v>
      </c>
      <c r="H126" s="220">
        <v>76</v>
      </c>
      <c r="I126" s="222">
        <v>76</v>
      </c>
      <c r="J126" s="223" t="s">
        <v>648</v>
      </c>
      <c r="K126" s="224">
        <f t="shared" si="52"/>
        <v>17</v>
      </c>
      <c r="L126" s="225">
        <f t="shared" si="53"/>
        <v>0.28813559322033899</v>
      </c>
      <c r="M126" s="220" t="s">
        <v>614</v>
      </c>
      <c r="N126" s="226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7">
        <v>16</v>
      </c>
      <c r="B127" s="218">
        <v>41954</v>
      </c>
      <c r="C127" s="218"/>
      <c r="D127" s="219" t="s">
        <v>660</v>
      </c>
      <c r="E127" s="220" t="s">
        <v>616</v>
      </c>
      <c r="F127" s="221">
        <v>99</v>
      </c>
      <c r="G127" s="220" t="s">
        <v>647</v>
      </c>
      <c r="H127" s="220">
        <v>120</v>
      </c>
      <c r="I127" s="222">
        <v>120</v>
      </c>
      <c r="J127" s="223" t="s">
        <v>628</v>
      </c>
      <c r="K127" s="224">
        <f t="shared" si="52"/>
        <v>21</v>
      </c>
      <c r="L127" s="225">
        <f t="shared" si="53"/>
        <v>0.21212121212121213</v>
      </c>
      <c r="M127" s="220" t="s">
        <v>614</v>
      </c>
      <c r="N127" s="226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7">
        <v>17</v>
      </c>
      <c r="B128" s="218">
        <v>41956</v>
      </c>
      <c r="C128" s="218"/>
      <c r="D128" s="219" t="s">
        <v>672</v>
      </c>
      <c r="E128" s="220" t="s">
        <v>616</v>
      </c>
      <c r="F128" s="221">
        <v>22</v>
      </c>
      <c r="G128" s="220" t="s">
        <v>647</v>
      </c>
      <c r="H128" s="220">
        <v>33.549999999999997</v>
      </c>
      <c r="I128" s="222">
        <v>32</v>
      </c>
      <c r="J128" s="223" t="s">
        <v>673</v>
      </c>
      <c r="K128" s="224">
        <f t="shared" si="52"/>
        <v>11.549999999999997</v>
      </c>
      <c r="L128" s="225">
        <f t="shared" si="53"/>
        <v>0.52499999999999991</v>
      </c>
      <c r="M128" s="220" t="s">
        <v>614</v>
      </c>
      <c r="N128" s="226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7">
        <v>18</v>
      </c>
      <c r="B129" s="218">
        <v>41976</v>
      </c>
      <c r="C129" s="218"/>
      <c r="D129" s="219" t="s">
        <v>674</v>
      </c>
      <c r="E129" s="220" t="s">
        <v>616</v>
      </c>
      <c r="F129" s="221">
        <v>440</v>
      </c>
      <c r="G129" s="220" t="s">
        <v>647</v>
      </c>
      <c r="H129" s="220">
        <v>520</v>
      </c>
      <c r="I129" s="222">
        <v>520</v>
      </c>
      <c r="J129" s="223" t="s">
        <v>675</v>
      </c>
      <c r="K129" s="224">
        <f t="shared" si="52"/>
        <v>80</v>
      </c>
      <c r="L129" s="225">
        <f t="shared" si="53"/>
        <v>0.18181818181818182</v>
      </c>
      <c r="M129" s="220" t="s">
        <v>614</v>
      </c>
      <c r="N129" s="226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7">
        <v>19</v>
      </c>
      <c r="B130" s="218">
        <v>41976</v>
      </c>
      <c r="C130" s="218"/>
      <c r="D130" s="219" t="s">
        <v>676</v>
      </c>
      <c r="E130" s="220" t="s">
        <v>616</v>
      </c>
      <c r="F130" s="221">
        <v>360</v>
      </c>
      <c r="G130" s="220" t="s">
        <v>647</v>
      </c>
      <c r="H130" s="220">
        <v>427</v>
      </c>
      <c r="I130" s="222">
        <v>425</v>
      </c>
      <c r="J130" s="223" t="s">
        <v>677</v>
      </c>
      <c r="K130" s="224">
        <f t="shared" si="52"/>
        <v>67</v>
      </c>
      <c r="L130" s="225">
        <f t="shared" si="53"/>
        <v>0.18611111111111112</v>
      </c>
      <c r="M130" s="220" t="s">
        <v>614</v>
      </c>
      <c r="N130" s="226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7">
        <v>20</v>
      </c>
      <c r="B131" s="218">
        <v>42012</v>
      </c>
      <c r="C131" s="218"/>
      <c r="D131" s="219" t="s">
        <v>678</v>
      </c>
      <c r="E131" s="220" t="s">
        <v>616</v>
      </c>
      <c r="F131" s="221">
        <v>360</v>
      </c>
      <c r="G131" s="220" t="s">
        <v>647</v>
      </c>
      <c r="H131" s="220">
        <v>455</v>
      </c>
      <c r="I131" s="222">
        <v>420</v>
      </c>
      <c r="J131" s="223" t="s">
        <v>679</v>
      </c>
      <c r="K131" s="224">
        <f t="shared" si="52"/>
        <v>95</v>
      </c>
      <c r="L131" s="225">
        <f t="shared" si="53"/>
        <v>0.2638888888888889</v>
      </c>
      <c r="M131" s="220" t="s">
        <v>614</v>
      </c>
      <c r="N131" s="226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7">
        <v>21</v>
      </c>
      <c r="B132" s="218">
        <v>42012</v>
      </c>
      <c r="C132" s="218"/>
      <c r="D132" s="219" t="s">
        <v>680</v>
      </c>
      <c r="E132" s="220" t="s">
        <v>616</v>
      </c>
      <c r="F132" s="221">
        <v>130</v>
      </c>
      <c r="G132" s="220"/>
      <c r="H132" s="220">
        <v>175.5</v>
      </c>
      <c r="I132" s="222">
        <v>165</v>
      </c>
      <c r="J132" s="223" t="s">
        <v>681</v>
      </c>
      <c r="K132" s="224">
        <f t="shared" si="52"/>
        <v>45.5</v>
      </c>
      <c r="L132" s="225">
        <f t="shared" si="53"/>
        <v>0.35</v>
      </c>
      <c r="M132" s="220" t="s">
        <v>614</v>
      </c>
      <c r="N132" s="226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7">
        <v>22</v>
      </c>
      <c r="B133" s="218">
        <v>42040</v>
      </c>
      <c r="C133" s="218"/>
      <c r="D133" s="219" t="s">
        <v>392</v>
      </c>
      <c r="E133" s="220" t="s">
        <v>646</v>
      </c>
      <c r="F133" s="221">
        <v>98</v>
      </c>
      <c r="G133" s="220"/>
      <c r="H133" s="220">
        <v>120</v>
      </c>
      <c r="I133" s="222">
        <v>120</v>
      </c>
      <c r="J133" s="223" t="s">
        <v>648</v>
      </c>
      <c r="K133" s="224">
        <f t="shared" si="52"/>
        <v>22</v>
      </c>
      <c r="L133" s="225">
        <f t="shared" si="53"/>
        <v>0.22448979591836735</v>
      </c>
      <c r="M133" s="220" t="s">
        <v>614</v>
      </c>
      <c r="N133" s="226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7">
        <v>23</v>
      </c>
      <c r="B134" s="218">
        <v>42040</v>
      </c>
      <c r="C134" s="218"/>
      <c r="D134" s="219" t="s">
        <v>682</v>
      </c>
      <c r="E134" s="220" t="s">
        <v>646</v>
      </c>
      <c r="F134" s="221">
        <v>196</v>
      </c>
      <c r="G134" s="220"/>
      <c r="H134" s="220">
        <v>262</v>
      </c>
      <c r="I134" s="222">
        <v>255</v>
      </c>
      <c r="J134" s="223" t="s">
        <v>648</v>
      </c>
      <c r="K134" s="224">
        <f t="shared" si="52"/>
        <v>66</v>
      </c>
      <c r="L134" s="225">
        <f t="shared" si="53"/>
        <v>0.33673469387755101</v>
      </c>
      <c r="M134" s="220" t="s">
        <v>614</v>
      </c>
      <c r="N134" s="226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7">
        <v>24</v>
      </c>
      <c r="B135" s="228">
        <v>42067</v>
      </c>
      <c r="C135" s="228"/>
      <c r="D135" s="229" t="s">
        <v>391</v>
      </c>
      <c r="E135" s="230" t="s">
        <v>646</v>
      </c>
      <c r="F135" s="231">
        <v>235</v>
      </c>
      <c r="G135" s="231"/>
      <c r="H135" s="232">
        <v>77</v>
      </c>
      <c r="I135" s="232" t="s">
        <v>683</v>
      </c>
      <c r="J135" s="233" t="s">
        <v>684</v>
      </c>
      <c r="K135" s="234">
        <f t="shared" si="52"/>
        <v>-158</v>
      </c>
      <c r="L135" s="235">
        <f t="shared" si="53"/>
        <v>-0.67234042553191486</v>
      </c>
      <c r="M135" s="231" t="s">
        <v>627</v>
      </c>
      <c r="N135" s="228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7">
        <v>25</v>
      </c>
      <c r="B136" s="218">
        <v>42067</v>
      </c>
      <c r="C136" s="218"/>
      <c r="D136" s="219" t="s">
        <v>685</v>
      </c>
      <c r="E136" s="220" t="s">
        <v>646</v>
      </c>
      <c r="F136" s="221">
        <v>185</v>
      </c>
      <c r="G136" s="220"/>
      <c r="H136" s="220">
        <v>224</v>
      </c>
      <c r="I136" s="222" t="s">
        <v>686</v>
      </c>
      <c r="J136" s="223" t="s">
        <v>648</v>
      </c>
      <c r="K136" s="224">
        <f t="shared" si="52"/>
        <v>39</v>
      </c>
      <c r="L136" s="225">
        <f t="shared" si="53"/>
        <v>0.21081081081081082</v>
      </c>
      <c r="M136" s="220" t="s">
        <v>614</v>
      </c>
      <c r="N136" s="226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7">
        <v>26</v>
      </c>
      <c r="B137" s="228">
        <v>42090</v>
      </c>
      <c r="C137" s="228"/>
      <c r="D137" s="236" t="s">
        <v>687</v>
      </c>
      <c r="E137" s="231" t="s">
        <v>646</v>
      </c>
      <c r="F137" s="231">
        <v>49.5</v>
      </c>
      <c r="G137" s="232"/>
      <c r="H137" s="232">
        <v>15.85</v>
      </c>
      <c r="I137" s="232">
        <v>67</v>
      </c>
      <c r="J137" s="233" t="s">
        <v>688</v>
      </c>
      <c r="K137" s="232">
        <f t="shared" si="52"/>
        <v>-33.65</v>
      </c>
      <c r="L137" s="237">
        <f t="shared" si="53"/>
        <v>-0.67979797979797973</v>
      </c>
      <c r="M137" s="231" t="s">
        <v>627</v>
      </c>
      <c r="N137" s="238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7">
        <v>27</v>
      </c>
      <c r="B138" s="218">
        <v>42093</v>
      </c>
      <c r="C138" s="218"/>
      <c r="D138" s="219" t="s">
        <v>689</v>
      </c>
      <c r="E138" s="220" t="s">
        <v>646</v>
      </c>
      <c r="F138" s="221">
        <v>183.5</v>
      </c>
      <c r="G138" s="220"/>
      <c r="H138" s="220">
        <v>219</v>
      </c>
      <c r="I138" s="222">
        <v>218</v>
      </c>
      <c r="J138" s="223" t="s">
        <v>690</v>
      </c>
      <c r="K138" s="224">
        <f t="shared" si="52"/>
        <v>35.5</v>
      </c>
      <c r="L138" s="225">
        <f t="shared" si="53"/>
        <v>0.19346049046321526</v>
      </c>
      <c r="M138" s="220" t="s">
        <v>614</v>
      </c>
      <c r="N138" s="226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7">
        <v>28</v>
      </c>
      <c r="B139" s="218">
        <v>42114</v>
      </c>
      <c r="C139" s="218"/>
      <c r="D139" s="219" t="s">
        <v>691</v>
      </c>
      <c r="E139" s="220" t="s">
        <v>646</v>
      </c>
      <c r="F139" s="221">
        <f>(227+237)/2</f>
        <v>232</v>
      </c>
      <c r="G139" s="220"/>
      <c r="H139" s="220">
        <v>298</v>
      </c>
      <c r="I139" s="222">
        <v>298</v>
      </c>
      <c r="J139" s="223" t="s">
        <v>648</v>
      </c>
      <c r="K139" s="224">
        <f t="shared" si="52"/>
        <v>66</v>
      </c>
      <c r="L139" s="225">
        <f t="shared" si="53"/>
        <v>0.28448275862068967</v>
      </c>
      <c r="M139" s="220" t="s">
        <v>614</v>
      </c>
      <c r="N139" s="226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7">
        <v>29</v>
      </c>
      <c r="B140" s="218">
        <v>42128</v>
      </c>
      <c r="C140" s="218"/>
      <c r="D140" s="219" t="s">
        <v>692</v>
      </c>
      <c r="E140" s="220" t="s">
        <v>616</v>
      </c>
      <c r="F140" s="221">
        <v>385</v>
      </c>
      <c r="G140" s="220"/>
      <c r="H140" s="220">
        <f>212.5+331</f>
        <v>543.5</v>
      </c>
      <c r="I140" s="222">
        <v>510</v>
      </c>
      <c r="J140" s="223" t="s">
        <v>693</v>
      </c>
      <c r="K140" s="224">
        <f t="shared" si="52"/>
        <v>158.5</v>
      </c>
      <c r="L140" s="225">
        <f t="shared" si="53"/>
        <v>0.41168831168831171</v>
      </c>
      <c r="M140" s="220" t="s">
        <v>614</v>
      </c>
      <c r="N140" s="226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7">
        <v>30</v>
      </c>
      <c r="B141" s="218">
        <v>42128</v>
      </c>
      <c r="C141" s="218"/>
      <c r="D141" s="219" t="s">
        <v>694</v>
      </c>
      <c r="E141" s="220" t="s">
        <v>616</v>
      </c>
      <c r="F141" s="221">
        <v>115.5</v>
      </c>
      <c r="G141" s="220"/>
      <c r="H141" s="220">
        <v>146</v>
      </c>
      <c r="I141" s="222">
        <v>142</v>
      </c>
      <c r="J141" s="223" t="s">
        <v>695</v>
      </c>
      <c r="K141" s="224">
        <f t="shared" si="52"/>
        <v>30.5</v>
      </c>
      <c r="L141" s="225">
        <f t="shared" si="53"/>
        <v>0.26406926406926406</v>
      </c>
      <c r="M141" s="220" t="s">
        <v>614</v>
      </c>
      <c r="N141" s="226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7">
        <v>31</v>
      </c>
      <c r="B142" s="218">
        <v>42151</v>
      </c>
      <c r="C142" s="218"/>
      <c r="D142" s="219" t="s">
        <v>696</v>
      </c>
      <c r="E142" s="220" t="s">
        <v>616</v>
      </c>
      <c r="F142" s="221">
        <v>237.5</v>
      </c>
      <c r="G142" s="220"/>
      <c r="H142" s="220">
        <v>279.5</v>
      </c>
      <c r="I142" s="222">
        <v>278</v>
      </c>
      <c r="J142" s="223" t="s">
        <v>648</v>
      </c>
      <c r="K142" s="224">
        <f t="shared" si="52"/>
        <v>42</v>
      </c>
      <c r="L142" s="225">
        <f t="shared" si="53"/>
        <v>0.17684210526315788</v>
      </c>
      <c r="M142" s="220" t="s">
        <v>614</v>
      </c>
      <c r="N142" s="226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7">
        <v>32</v>
      </c>
      <c r="B143" s="218">
        <v>42174</v>
      </c>
      <c r="C143" s="218"/>
      <c r="D143" s="219" t="s">
        <v>667</v>
      </c>
      <c r="E143" s="220" t="s">
        <v>646</v>
      </c>
      <c r="F143" s="221">
        <v>340</v>
      </c>
      <c r="G143" s="220"/>
      <c r="H143" s="220">
        <v>448</v>
      </c>
      <c r="I143" s="222">
        <v>448</v>
      </c>
      <c r="J143" s="223" t="s">
        <v>648</v>
      </c>
      <c r="K143" s="224">
        <f t="shared" si="52"/>
        <v>108</v>
      </c>
      <c r="L143" s="225">
        <f t="shared" si="53"/>
        <v>0.31764705882352939</v>
      </c>
      <c r="M143" s="220" t="s">
        <v>614</v>
      </c>
      <c r="N143" s="226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7">
        <v>33</v>
      </c>
      <c r="B144" s="218">
        <v>42191</v>
      </c>
      <c r="C144" s="218"/>
      <c r="D144" s="219" t="s">
        <v>697</v>
      </c>
      <c r="E144" s="220" t="s">
        <v>646</v>
      </c>
      <c r="F144" s="221">
        <v>390</v>
      </c>
      <c r="G144" s="220"/>
      <c r="H144" s="220">
        <v>460</v>
      </c>
      <c r="I144" s="222">
        <v>460</v>
      </c>
      <c r="J144" s="223" t="s">
        <v>648</v>
      </c>
      <c r="K144" s="224">
        <f t="shared" si="52"/>
        <v>70</v>
      </c>
      <c r="L144" s="225">
        <f t="shared" si="53"/>
        <v>0.17948717948717949</v>
      </c>
      <c r="M144" s="220" t="s">
        <v>614</v>
      </c>
      <c r="N144" s="226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7">
        <v>34</v>
      </c>
      <c r="B145" s="228">
        <v>42195</v>
      </c>
      <c r="C145" s="228"/>
      <c r="D145" s="229" t="s">
        <v>698</v>
      </c>
      <c r="E145" s="230" t="s">
        <v>646</v>
      </c>
      <c r="F145" s="231">
        <v>122.5</v>
      </c>
      <c r="G145" s="231"/>
      <c r="H145" s="232">
        <v>61</v>
      </c>
      <c r="I145" s="232">
        <v>172</v>
      </c>
      <c r="J145" s="233" t="s">
        <v>699</v>
      </c>
      <c r="K145" s="234">
        <f t="shared" si="52"/>
        <v>-61.5</v>
      </c>
      <c r="L145" s="235">
        <f t="shared" si="53"/>
        <v>-0.50204081632653064</v>
      </c>
      <c r="M145" s="231" t="s">
        <v>627</v>
      </c>
      <c r="N145" s="228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35</v>
      </c>
      <c r="B146" s="218">
        <v>42219</v>
      </c>
      <c r="C146" s="218"/>
      <c r="D146" s="219" t="s">
        <v>700</v>
      </c>
      <c r="E146" s="220" t="s">
        <v>646</v>
      </c>
      <c r="F146" s="221">
        <v>297.5</v>
      </c>
      <c r="G146" s="220"/>
      <c r="H146" s="220">
        <v>350</v>
      </c>
      <c r="I146" s="222">
        <v>360</v>
      </c>
      <c r="J146" s="223" t="s">
        <v>701</v>
      </c>
      <c r="K146" s="224">
        <f t="shared" si="52"/>
        <v>52.5</v>
      </c>
      <c r="L146" s="225">
        <f t="shared" si="53"/>
        <v>0.17647058823529413</v>
      </c>
      <c r="M146" s="220" t="s">
        <v>614</v>
      </c>
      <c r="N146" s="226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36</v>
      </c>
      <c r="B147" s="218">
        <v>42219</v>
      </c>
      <c r="C147" s="218"/>
      <c r="D147" s="219" t="s">
        <v>702</v>
      </c>
      <c r="E147" s="220" t="s">
        <v>646</v>
      </c>
      <c r="F147" s="221">
        <v>115.5</v>
      </c>
      <c r="G147" s="220"/>
      <c r="H147" s="220">
        <v>149</v>
      </c>
      <c r="I147" s="222">
        <v>140</v>
      </c>
      <c r="J147" s="223" t="s">
        <v>703</v>
      </c>
      <c r="K147" s="224">
        <f t="shared" si="52"/>
        <v>33.5</v>
      </c>
      <c r="L147" s="225">
        <f t="shared" si="53"/>
        <v>0.29004329004329005</v>
      </c>
      <c r="M147" s="220" t="s">
        <v>614</v>
      </c>
      <c r="N147" s="226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37</v>
      </c>
      <c r="B148" s="218">
        <v>42251</v>
      </c>
      <c r="C148" s="218"/>
      <c r="D148" s="219" t="s">
        <v>696</v>
      </c>
      <c r="E148" s="220" t="s">
        <v>646</v>
      </c>
      <c r="F148" s="221">
        <v>226</v>
      </c>
      <c r="G148" s="220"/>
      <c r="H148" s="220">
        <v>292</v>
      </c>
      <c r="I148" s="222">
        <v>292</v>
      </c>
      <c r="J148" s="223" t="s">
        <v>704</v>
      </c>
      <c r="K148" s="224">
        <f t="shared" si="52"/>
        <v>66</v>
      </c>
      <c r="L148" s="225">
        <f t="shared" si="53"/>
        <v>0.29203539823008851</v>
      </c>
      <c r="M148" s="220" t="s">
        <v>614</v>
      </c>
      <c r="N148" s="226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38</v>
      </c>
      <c r="B149" s="218">
        <v>42254</v>
      </c>
      <c r="C149" s="218"/>
      <c r="D149" s="219" t="s">
        <v>691</v>
      </c>
      <c r="E149" s="220" t="s">
        <v>646</v>
      </c>
      <c r="F149" s="221">
        <v>232.5</v>
      </c>
      <c r="G149" s="220"/>
      <c r="H149" s="220">
        <v>312.5</v>
      </c>
      <c r="I149" s="222">
        <v>310</v>
      </c>
      <c r="J149" s="223" t="s">
        <v>648</v>
      </c>
      <c r="K149" s="224">
        <f t="shared" si="52"/>
        <v>80</v>
      </c>
      <c r="L149" s="225">
        <f t="shared" si="53"/>
        <v>0.34408602150537637</v>
      </c>
      <c r="M149" s="220" t="s">
        <v>614</v>
      </c>
      <c r="N149" s="226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39</v>
      </c>
      <c r="B150" s="218">
        <v>42268</v>
      </c>
      <c r="C150" s="218"/>
      <c r="D150" s="219" t="s">
        <v>705</v>
      </c>
      <c r="E150" s="220" t="s">
        <v>646</v>
      </c>
      <c r="F150" s="221">
        <v>196.5</v>
      </c>
      <c r="G150" s="220"/>
      <c r="H150" s="220">
        <v>238</v>
      </c>
      <c r="I150" s="222">
        <v>238</v>
      </c>
      <c r="J150" s="223" t="s">
        <v>704</v>
      </c>
      <c r="K150" s="224">
        <f t="shared" si="52"/>
        <v>41.5</v>
      </c>
      <c r="L150" s="225">
        <f t="shared" si="53"/>
        <v>0.21119592875318066</v>
      </c>
      <c r="M150" s="220" t="s">
        <v>614</v>
      </c>
      <c r="N150" s="226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40</v>
      </c>
      <c r="B151" s="218">
        <v>42271</v>
      </c>
      <c r="C151" s="218"/>
      <c r="D151" s="219" t="s">
        <v>645</v>
      </c>
      <c r="E151" s="220" t="s">
        <v>646</v>
      </c>
      <c r="F151" s="221">
        <v>65</v>
      </c>
      <c r="G151" s="220"/>
      <c r="H151" s="220">
        <v>82</v>
      </c>
      <c r="I151" s="222">
        <v>82</v>
      </c>
      <c r="J151" s="223" t="s">
        <v>704</v>
      </c>
      <c r="K151" s="224">
        <f t="shared" si="52"/>
        <v>17</v>
      </c>
      <c r="L151" s="225">
        <f t="shared" si="53"/>
        <v>0.26153846153846155</v>
      </c>
      <c r="M151" s="220" t="s">
        <v>614</v>
      </c>
      <c r="N151" s="226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41</v>
      </c>
      <c r="B152" s="218">
        <v>42291</v>
      </c>
      <c r="C152" s="218"/>
      <c r="D152" s="219" t="s">
        <v>706</v>
      </c>
      <c r="E152" s="220" t="s">
        <v>646</v>
      </c>
      <c r="F152" s="221">
        <v>144</v>
      </c>
      <c r="G152" s="220"/>
      <c r="H152" s="220">
        <v>182.5</v>
      </c>
      <c r="I152" s="222">
        <v>181</v>
      </c>
      <c r="J152" s="223" t="s">
        <v>704</v>
      </c>
      <c r="K152" s="224">
        <f t="shared" si="52"/>
        <v>38.5</v>
      </c>
      <c r="L152" s="225">
        <f t="shared" si="53"/>
        <v>0.2673611111111111</v>
      </c>
      <c r="M152" s="220" t="s">
        <v>614</v>
      </c>
      <c r="N152" s="226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42</v>
      </c>
      <c r="B153" s="218">
        <v>42291</v>
      </c>
      <c r="C153" s="218"/>
      <c r="D153" s="219" t="s">
        <v>707</v>
      </c>
      <c r="E153" s="220" t="s">
        <v>646</v>
      </c>
      <c r="F153" s="221">
        <v>264</v>
      </c>
      <c r="G153" s="220"/>
      <c r="H153" s="220">
        <v>311</v>
      </c>
      <c r="I153" s="222">
        <v>311</v>
      </c>
      <c r="J153" s="223" t="s">
        <v>704</v>
      </c>
      <c r="K153" s="224">
        <f t="shared" si="52"/>
        <v>47</v>
      </c>
      <c r="L153" s="225">
        <f t="shared" si="53"/>
        <v>0.17803030303030304</v>
      </c>
      <c r="M153" s="220" t="s">
        <v>614</v>
      </c>
      <c r="N153" s="226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43</v>
      </c>
      <c r="B154" s="218">
        <v>42318</v>
      </c>
      <c r="C154" s="218"/>
      <c r="D154" s="219" t="s">
        <v>708</v>
      </c>
      <c r="E154" s="220" t="s">
        <v>616</v>
      </c>
      <c r="F154" s="221">
        <v>549.5</v>
      </c>
      <c r="G154" s="220"/>
      <c r="H154" s="220">
        <v>630</v>
      </c>
      <c r="I154" s="222">
        <v>630</v>
      </c>
      <c r="J154" s="223" t="s">
        <v>704</v>
      </c>
      <c r="K154" s="224">
        <f t="shared" si="52"/>
        <v>80.5</v>
      </c>
      <c r="L154" s="225">
        <f t="shared" si="53"/>
        <v>0.1464968152866242</v>
      </c>
      <c r="M154" s="220" t="s">
        <v>614</v>
      </c>
      <c r="N154" s="226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7">
        <v>44</v>
      </c>
      <c r="B155" s="218">
        <v>42342</v>
      </c>
      <c r="C155" s="218"/>
      <c r="D155" s="219" t="s">
        <v>709</v>
      </c>
      <c r="E155" s="220" t="s">
        <v>646</v>
      </c>
      <c r="F155" s="221">
        <v>1027.5</v>
      </c>
      <c r="G155" s="220"/>
      <c r="H155" s="220">
        <v>1315</v>
      </c>
      <c r="I155" s="222">
        <v>1250</v>
      </c>
      <c r="J155" s="223" t="s">
        <v>704</v>
      </c>
      <c r="K155" s="224">
        <f t="shared" si="52"/>
        <v>287.5</v>
      </c>
      <c r="L155" s="225">
        <f t="shared" si="53"/>
        <v>0.27980535279805352</v>
      </c>
      <c r="M155" s="220" t="s">
        <v>614</v>
      </c>
      <c r="N155" s="226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45</v>
      </c>
      <c r="B156" s="218">
        <v>42367</v>
      </c>
      <c r="C156" s="218"/>
      <c r="D156" s="219" t="s">
        <v>710</v>
      </c>
      <c r="E156" s="220" t="s">
        <v>646</v>
      </c>
      <c r="F156" s="221">
        <v>465</v>
      </c>
      <c r="G156" s="220"/>
      <c r="H156" s="220">
        <v>540</v>
      </c>
      <c r="I156" s="222">
        <v>540</v>
      </c>
      <c r="J156" s="223" t="s">
        <v>704</v>
      </c>
      <c r="K156" s="224">
        <f t="shared" si="52"/>
        <v>75</v>
      </c>
      <c r="L156" s="225">
        <f t="shared" si="53"/>
        <v>0.16129032258064516</v>
      </c>
      <c r="M156" s="220" t="s">
        <v>614</v>
      </c>
      <c r="N156" s="226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46</v>
      </c>
      <c r="B157" s="218">
        <v>42380</v>
      </c>
      <c r="C157" s="218"/>
      <c r="D157" s="219" t="s">
        <v>392</v>
      </c>
      <c r="E157" s="220" t="s">
        <v>616</v>
      </c>
      <c r="F157" s="221">
        <v>81</v>
      </c>
      <c r="G157" s="220"/>
      <c r="H157" s="220">
        <v>110</v>
      </c>
      <c r="I157" s="222">
        <v>110</v>
      </c>
      <c r="J157" s="223" t="s">
        <v>704</v>
      </c>
      <c r="K157" s="224">
        <f t="shared" si="52"/>
        <v>29</v>
      </c>
      <c r="L157" s="225">
        <f t="shared" si="53"/>
        <v>0.35802469135802467</v>
      </c>
      <c r="M157" s="220" t="s">
        <v>614</v>
      </c>
      <c r="N157" s="226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47</v>
      </c>
      <c r="B158" s="218">
        <v>42382</v>
      </c>
      <c r="C158" s="218"/>
      <c r="D158" s="219" t="s">
        <v>711</v>
      </c>
      <c r="E158" s="220" t="s">
        <v>616</v>
      </c>
      <c r="F158" s="221">
        <v>417.5</v>
      </c>
      <c r="G158" s="220"/>
      <c r="H158" s="220">
        <v>547</v>
      </c>
      <c r="I158" s="222">
        <v>535</v>
      </c>
      <c r="J158" s="223" t="s">
        <v>704</v>
      </c>
      <c r="K158" s="224">
        <f t="shared" si="52"/>
        <v>129.5</v>
      </c>
      <c r="L158" s="225">
        <f t="shared" si="53"/>
        <v>0.31017964071856285</v>
      </c>
      <c r="M158" s="220" t="s">
        <v>614</v>
      </c>
      <c r="N158" s="226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48</v>
      </c>
      <c r="B159" s="218">
        <v>42408</v>
      </c>
      <c r="C159" s="218"/>
      <c r="D159" s="219" t="s">
        <v>712</v>
      </c>
      <c r="E159" s="220" t="s">
        <v>646</v>
      </c>
      <c r="F159" s="221">
        <v>650</v>
      </c>
      <c r="G159" s="220"/>
      <c r="H159" s="220">
        <v>800</v>
      </c>
      <c r="I159" s="222">
        <v>800</v>
      </c>
      <c r="J159" s="223" t="s">
        <v>704</v>
      </c>
      <c r="K159" s="224">
        <f t="shared" si="52"/>
        <v>150</v>
      </c>
      <c r="L159" s="225">
        <f t="shared" si="53"/>
        <v>0.23076923076923078</v>
      </c>
      <c r="M159" s="220" t="s">
        <v>614</v>
      </c>
      <c r="N159" s="226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49</v>
      </c>
      <c r="B160" s="218">
        <v>42433</v>
      </c>
      <c r="C160" s="218"/>
      <c r="D160" s="219" t="s">
        <v>212</v>
      </c>
      <c r="E160" s="220" t="s">
        <v>646</v>
      </c>
      <c r="F160" s="221">
        <v>437.5</v>
      </c>
      <c r="G160" s="220"/>
      <c r="H160" s="220">
        <v>504.5</v>
      </c>
      <c r="I160" s="222">
        <v>522</v>
      </c>
      <c r="J160" s="223" t="s">
        <v>713</v>
      </c>
      <c r="K160" s="224">
        <f t="shared" si="52"/>
        <v>67</v>
      </c>
      <c r="L160" s="225">
        <f t="shared" si="53"/>
        <v>0.15314285714285714</v>
      </c>
      <c r="M160" s="220" t="s">
        <v>614</v>
      </c>
      <c r="N160" s="226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50</v>
      </c>
      <c r="B161" s="218">
        <v>42438</v>
      </c>
      <c r="C161" s="218"/>
      <c r="D161" s="219" t="s">
        <v>714</v>
      </c>
      <c r="E161" s="220" t="s">
        <v>646</v>
      </c>
      <c r="F161" s="221">
        <v>189.5</v>
      </c>
      <c r="G161" s="220"/>
      <c r="H161" s="220">
        <v>218</v>
      </c>
      <c r="I161" s="222">
        <v>218</v>
      </c>
      <c r="J161" s="223" t="s">
        <v>704</v>
      </c>
      <c r="K161" s="224">
        <f t="shared" si="52"/>
        <v>28.5</v>
      </c>
      <c r="L161" s="225">
        <f t="shared" si="53"/>
        <v>0.15039577836411611</v>
      </c>
      <c r="M161" s="220" t="s">
        <v>614</v>
      </c>
      <c r="N161" s="226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7">
        <v>51</v>
      </c>
      <c r="B162" s="228">
        <v>42471</v>
      </c>
      <c r="C162" s="228"/>
      <c r="D162" s="236" t="s">
        <v>715</v>
      </c>
      <c r="E162" s="231" t="s">
        <v>646</v>
      </c>
      <c r="F162" s="231">
        <v>36.5</v>
      </c>
      <c r="G162" s="232"/>
      <c r="H162" s="232">
        <v>15.85</v>
      </c>
      <c r="I162" s="232">
        <v>60</v>
      </c>
      <c r="J162" s="233" t="s">
        <v>716</v>
      </c>
      <c r="K162" s="234">
        <f t="shared" si="52"/>
        <v>-20.65</v>
      </c>
      <c r="L162" s="235">
        <f t="shared" si="53"/>
        <v>-0.5657534246575342</v>
      </c>
      <c r="M162" s="231" t="s">
        <v>627</v>
      </c>
      <c r="N162" s="239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52</v>
      </c>
      <c r="B163" s="218">
        <v>42472</v>
      </c>
      <c r="C163" s="218"/>
      <c r="D163" s="219" t="s">
        <v>717</v>
      </c>
      <c r="E163" s="220" t="s">
        <v>646</v>
      </c>
      <c r="F163" s="221">
        <v>93</v>
      </c>
      <c r="G163" s="220"/>
      <c r="H163" s="220">
        <v>149</v>
      </c>
      <c r="I163" s="222">
        <v>140</v>
      </c>
      <c r="J163" s="223" t="s">
        <v>718</v>
      </c>
      <c r="K163" s="224">
        <f t="shared" si="52"/>
        <v>56</v>
      </c>
      <c r="L163" s="225">
        <f t="shared" si="53"/>
        <v>0.60215053763440862</v>
      </c>
      <c r="M163" s="220" t="s">
        <v>614</v>
      </c>
      <c r="N163" s="226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53</v>
      </c>
      <c r="B164" s="218">
        <v>42472</v>
      </c>
      <c r="C164" s="218"/>
      <c r="D164" s="219" t="s">
        <v>719</v>
      </c>
      <c r="E164" s="220" t="s">
        <v>646</v>
      </c>
      <c r="F164" s="221">
        <v>130</v>
      </c>
      <c r="G164" s="220"/>
      <c r="H164" s="220">
        <v>150</v>
      </c>
      <c r="I164" s="222" t="s">
        <v>720</v>
      </c>
      <c r="J164" s="223" t="s">
        <v>704</v>
      </c>
      <c r="K164" s="224">
        <f t="shared" si="52"/>
        <v>20</v>
      </c>
      <c r="L164" s="225">
        <f t="shared" si="53"/>
        <v>0.15384615384615385</v>
      </c>
      <c r="M164" s="220" t="s">
        <v>614</v>
      </c>
      <c r="N164" s="226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54</v>
      </c>
      <c r="B165" s="218">
        <v>42473</v>
      </c>
      <c r="C165" s="218"/>
      <c r="D165" s="219" t="s">
        <v>721</v>
      </c>
      <c r="E165" s="220" t="s">
        <v>646</v>
      </c>
      <c r="F165" s="221">
        <v>196</v>
      </c>
      <c r="G165" s="220"/>
      <c r="H165" s="220">
        <v>299</v>
      </c>
      <c r="I165" s="222">
        <v>299</v>
      </c>
      <c r="J165" s="223" t="s">
        <v>704</v>
      </c>
      <c r="K165" s="224">
        <v>103</v>
      </c>
      <c r="L165" s="225">
        <v>0.52551020408163296</v>
      </c>
      <c r="M165" s="220" t="s">
        <v>614</v>
      </c>
      <c r="N165" s="226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55</v>
      </c>
      <c r="B166" s="218">
        <v>42473</v>
      </c>
      <c r="C166" s="218"/>
      <c r="D166" s="219" t="s">
        <v>722</v>
      </c>
      <c r="E166" s="220" t="s">
        <v>646</v>
      </c>
      <c r="F166" s="221">
        <v>88</v>
      </c>
      <c r="G166" s="220"/>
      <c r="H166" s="220">
        <v>103</v>
      </c>
      <c r="I166" s="222">
        <v>103</v>
      </c>
      <c r="J166" s="223" t="s">
        <v>704</v>
      </c>
      <c r="K166" s="224">
        <v>15</v>
      </c>
      <c r="L166" s="225">
        <v>0.170454545454545</v>
      </c>
      <c r="M166" s="220" t="s">
        <v>614</v>
      </c>
      <c r="N166" s="226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56</v>
      </c>
      <c r="B167" s="218">
        <v>42492</v>
      </c>
      <c r="C167" s="218"/>
      <c r="D167" s="219" t="s">
        <v>723</v>
      </c>
      <c r="E167" s="220" t="s">
        <v>646</v>
      </c>
      <c r="F167" s="221">
        <v>127.5</v>
      </c>
      <c r="G167" s="220"/>
      <c r="H167" s="220">
        <v>148</v>
      </c>
      <c r="I167" s="222" t="s">
        <v>724</v>
      </c>
      <c r="J167" s="223" t="s">
        <v>704</v>
      </c>
      <c r="K167" s="224">
        <f t="shared" ref="K167:K171" si="54">H167-F167</f>
        <v>20.5</v>
      </c>
      <c r="L167" s="225">
        <f t="shared" ref="L167:L171" si="55">K167/F167</f>
        <v>0.16078431372549021</v>
      </c>
      <c r="M167" s="220" t="s">
        <v>614</v>
      </c>
      <c r="N167" s="226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57</v>
      </c>
      <c r="B168" s="218">
        <v>42493</v>
      </c>
      <c r="C168" s="218"/>
      <c r="D168" s="219" t="s">
        <v>725</v>
      </c>
      <c r="E168" s="220" t="s">
        <v>646</v>
      </c>
      <c r="F168" s="221">
        <v>675</v>
      </c>
      <c r="G168" s="220"/>
      <c r="H168" s="220">
        <v>815</v>
      </c>
      <c r="I168" s="222" t="s">
        <v>726</v>
      </c>
      <c r="J168" s="223" t="s">
        <v>704</v>
      </c>
      <c r="K168" s="224">
        <f t="shared" si="54"/>
        <v>140</v>
      </c>
      <c r="L168" s="225">
        <f t="shared" si="55"/>
        <v>0.2074074074074074</v>
      </c>
      <c r="M168" s="220" t="s">
        <v>614</v>
      </c>
      <c r="N168" s="226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7">
        <v>58</v>
      </c>
      <c r="B169" s="228">
        <v>42522</v>
      </c>
      <c r="C169" s="228"/>
      <c r="D169" s="229" t="s">
        <v>727</v>
      </c>
      <c r="E169" s="230" t="s">
        <v>646</v>
      </c>
      <c r="F169" s="231">
        <v>500</v>
      </c>
      <c r="G169" s="231"/>
      <c r="H169" s="232">
        <v>232.5</v>
      </c>
      <c r="I169" s="232" t="s">
        <v>728</v>
      </c>
      <c r="J169" s="233" t="s">
        <v>729</v>
      </c>
      <c r="K169" s="234">
        <f t="shared" si="54"/>
        <v>-267.5</v>
      </c>
      <c r="L169" s="235">
        <f t="shared" si="55"/>
        <v>-0.53500000000000003</v>
      </c>
      <c r="M169" s="231" t="s">
        <v>627</v>
      </c>
      <c r="N169" s="228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59</v>
      </c>
      <c r="B170" s="218">
        <v>42527</v>
      </c>
      <c r="C170" s="218"/>
      <c r="D170" s="219" t="s">
        <v>562</v>
      </c>
      <c r="E170" s="220" t="s">
        <v>646</v>
      </c>
      <c r="F170" s="221">
        <v>110</v>
      </c>
      <c r="G170" s="220"/>
      <c r="H170" s="220">
        <v>126.5</v>
      </c>
      <c r="I170" s="222">
        <v>125</v>
      </c>
      <c r="J170" s="223" t="s">
        <v>655</v>
      </c>
      <c r="K170" s="224">
        <f t="shared" si="54"/>
        <v>16.5</v>
      </c>
      <c r="L170" s="225">
        <f t="shared" si="55"/>
        <v>0.15</v>
      </c>
      <c r="M170" s="220" t="s">
        <v>614</v>
      </c>
      <c r="N170" s="226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60</v>
      </c>
      <c r="B171" s="218">
        <v>42538</v>
      </c>
      <c r="C171" s="218"/>
      <c r="D171" s="219" t="s">
        <v>730</v>
      </c>
      <c r="E171" s="220" t="s">
        <v>646</v>
      </c>
      <c r="F171" s="221">
        <v>44</v>
      </c>
      <c r="G171" s="220"/>
      <c r="H171" s="220">
        <v>69.5</v>
      </c>
      <c r="I171" s="222">
        <v>69.5</v>
      </c>
      <c r="J171" s="223" t="s">
        <v>731</v>
      </c>
      <c r="K171" s="224">
        <f t="shared" si="54"/>
        <v>25.5</v>
      </c>
      <c r="L171" s="225">
        <f t="shared" si="55"/>
        <v>0.57954545454545459</v>
      </c>
      <c r="M171" s="220" t="s">
        <v>614</v>
      </c>
      <c r="N171" s="226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61</v>
      </c>
      <c r="B172" s="218">
        <v>42549</v>
      </c>
      <c r="C172" s="218"/>
      <c r="D172" s="219" t="s">
        <v>732</v>
      </c>
      <c r="E172" s="220" t="s">
        <v>646</v>
      </c>
      <c r="F172" s="221">
        <v>262.5</v>
      </c>
      <c r="G172" s="220"/>
      <c r="H172" s="220">
        <v>340</v>
      </c>
      <c r="I172" s="222">
        <v>333</v>
      </c>
      <c r="J172" s="223" t="s">
        <v>733</v>
      </c>
      <c r="K172" s="224">
        <v>77.5</v>
      </c>
      <c r="L172" s="225">
        <v>0.29523809523809502</v>
      </c>
      <c r="M172" s="220" t="s">
        <v>614</v>
      </c>
      <c r="N172" s="226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62</v>
      </c>
      <c r="B173" s="218">
        <v>42549</v>
      </c>
      <c r="C173" s="218"/>
      <c r="D173" s="219" t="s">
        <v>734</v>
      </c>
      <c r="E173" s="220" t="s">
        <v>646</v>
      </c>
      <c r="F173" s="221">
        <v>840</v>
      </c>
      <c r="G173" s="220"/>
      <c r="H173" s="220">
        <v>1230</v>
      </c>
      <c r="I173" s="222">
        <v>1230</v>
      </c>
      <c r="J173" s="223" t="s">
        <v>704</v>
      </c>
      <c r="K173" s="224">
        <v>390</v>
      </c>
      <c r="L173" s="225">
        <v>0.46428571428571402</v>
      </c>
      <c r="M173" s="220" t="s">
        <v>614</v>
      </c>
      <c r="N173" s="226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63</v>
      </c>
      <c r="B174" s="241">
        <v>42556</v>
      </c>
      <c r="C174" s="241"/>
      <c r="D174" s="242" t="s">
        <v>735</v>
      </c>
      <c r="E174" s="243" t="s">
        <v>646</v>
      </c>
      <c r="F174" s="243">
        <v>395</v>
      </c>
      <c r="G174" s="244"/>
      <c r="H174" s="244">
        <f>(468.5+342.5)/2</f>
        <v>405.5</v>
      </c>
      <c r="I174" s="244">
        <v>510</v>
      </c>
      <c r="J174" s="245" t="s">
        <v>736</v>
      </c>
      <c r="K174" s="246">
        <f t="shared" ref="K174:K180" si="56">H174-F174</f>
        <v>10.5</v>
      </c>
      <c r="L174" s="247">
        <f t="shared" ref="L174:L180" si="57">K174/F174</f>
        <v>2.6582278481012658E-2</v>
      </c>
      <c r="M174" s="243" t="s">
        <v>737</v>
      </c>
      <c r="N174" s="241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7">
        <v>64</v>
      </c>
      <c r="B175" s="228">
        <v>42584</v>
      </c>
      <c r="C175" s="228"/>
      <c r="D175" s="229" t="s">
        <v>738</v>
      </c>
      <c r="E175" s="230" t="s">
        <v>616</v>
      </c>
      <c r="F175" s="231">
        <f>169.5-12.8</f>
        <v>156.69999999999999</v>
      </c>
      <c r="G175" s="231"/>
      <c r="H175" s="232">
        <v>77</v>
      </c>
      <c r="I175" s="232" t="s">
        <v>739</v>
      </c>
      <c r="J175" s="233" t="s">
        <v>740</v>
      </c>
      <c r="K175" s="234">
        <f t="shared" si="56"/>
        <v>-79.699999999999989</v>
      </c>
      <c r="L175" s="235">
        <f t="shared" si="57"/>
        <v>-0.50861518825781749</v>
      </c>
      <c r="M175" s="231" t="s">
        <v>627</v>
      </c>
      <c r="N175" s="228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7">
        <v>65</v>
      </c>
      <c r="B176" s="228">
        <v>42586</v>
      </c>
      <c r="C176" s="228"/>
      <c r="D176" s="229" t="s">
        <v>741</v>
      </c>
      <c r="E176" s="230" t="s">
        <v>646</v>
      </c>
      <c r="F176" s="231">
        <v>400</v>
      </c>
      <c r="G176" s="231"/>
      <c r="H176" s="232">
        <v>305</v>
      </c>
      <c r="I176" s="232">
        <v>475</v>
      </c>
      <c r="J176" s="233" t="s">
        <v>742</v>
      </c>
      <c r="K176" s="234">
        <f t="shared" si="56"/>
        <v>-95</v>
      </c>
      <c r="L176" s="235">
        <f t="shared" si="57"/>
        <v>-0.23749999999999999</v>
      </c>
      <c r="M176" s="231" t="s">
        <v>627</v>
      </c>
      <c r="N176" s="228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66</v>
      </c>
      <c r="B177" s="218">
        <v>42593</v>
      </c>
      <c r="C177" s="218"/>
      <c r="D177" s="219" t="s">
        <v>743</v>
      </c>
      <c r="E177" s="220" t="s">
        <v>646</v>
      </c>
      <c r="F177" s="221">
        <v>86.5</v>
      </c>
      <c r="G177" s="220"/>
      <c r="H177" s="220">
        <v>130</v>
      </c>
      <c r="I177" s="222">
        <v>130</v>
      </c>
      <c r="J177" s="223" t="s">
        <v>744</v>
      </c>
      <c r="K177" s="224">
        <f t="shared" si="56"/>
        <v>43.5</v>
      </c>
      <c r="L177" s="225">
        <f t="shared" si="57"/>
        <v>0.50289017341040465</v>
      </c>
      <c r="M177" s="220" t="s">
        <v>614</v>
      </c>
      <c r="N177" s="226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7">
        <v>67</v>
      </c>
      <c r="B178" s="228">
        <v>42600</v>
      </c>
      <c r="C178" s="228"/>
      <c r="D178" s="229" t="s">
        <v>111</v>
      </c>
      <c r="E178" s="230" t="s">
        <v>646</v>
      </c>
      <c r="F178" s="231">
        <v>133.5</v>
      </c>
      <c r="G178" s="231"/>
      <c r="H178" s="232">
        <v>126.5</v>
      </c>
      <c r="I178" s="232">
        <v>178</v>
      </c>
      <c r="J178" s="233" t="s">
        <v>745</v>
      </c>
      <c r="K178" s="234">
        <f t="shared" si="56"/>
        <v>-7</v>
      </c>
      <c r="L178" s="235">
        <f t="shared" si="57"/>
        <v>-5.2434456928838954E-2</v>
      </c>
      <c r="M178" s="231" t="s">
        <v>627</v>
      </c>
      <c r="N178" s="228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68</v>
      </c>
      <c r="B179" s="218">
        <v>42613</v>
      </c>
      <c r="C179" s="218"/>
      <c r="D179" s="219" t="s">
        <v>746</v>
      </c>
      <c r="E179" s="220" t="s">
        <v>646</v>
      </c>
      <c r="F179" s="221">
        <v>560</v>
      </c>
      <c r="G179" s="220"/>
      <c r="H179" s="220">
        <v>725</v>
      </c>
      <c r="I179" s="222">
        <v>725</v>
      </c>
      <c r="J179" s="223" t="s">
        <v>648</v>
      </c>
      <c r="K179" s="224">
        <f t="shared" si="56"/>
        <v>165</v>
      </c>
      <c r="L179" s="225">
        <f t="shared" si="57"/>
        <v>0.29464285714285715</v>
      </c>
      <c r="M179" s="220" t="s">
        <v>614</v>
      </c>
      <c r="N179" s="226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69</v>
      </c>
      <c r="B180" s="218">
        <v>42614</v>
      </c>
      <c r="C180" s="218"/>
      <c r="D180" s="219" t="s">
        <v>747</v>
      </c>
      <c r="E180" s="220" t="s">
        <v>646</v>
      </c>
      <c r="F180" s="221">
        <v>160.5</v>
      </c>
      <c r="G180" s="220"/>
      <c r="H180" s="220">
        <v>210</v>
      </c>
      <c r="I180" s="222">
        <v>210</v>
      </c>
      <c r="J180" s="223" t="s">
        <v>648</v>
      </c>
      <c r="K180" s="224">
        <f t="shared" si="56"/>
        <v>49.5</v>
      </c>
      <c r="L180" s="225">
        <f t="shared" si="57"/>
        <v>0.30841121495327101</v>
      </c>
      <c r="M180" s="220" t="s">
        <v>614</v>
      </c>
      <c r="N180" s="226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70</v>
      </c>
      <c r="B181" s="218">
        <v>42646</v>
      </c>
      <c r="C181" s="218"/>
      <c r="D181" s="219" t="s">
        <v>407</v>
      </c>
      <c r="E181" s="220" t="s">
        <v>646</v>
      </c>
      <c r="F181" s="221">
        <v>430</v>
      </c>
      <c r="G181" s="220"/>
      <c r="H181" s="220">
        <v>596</v>
      </c>
      <c r="I181" s="222">
        <v>575</v>
      </c>
      <c r="J181" s="223" t="s">
        <v>748</v>
      </c>
      <c r="K181" s="224">
        <v>166</v>
      </c>
      <c r="L181" s="225">
        <v>0.38604651162790699</v>
      </c>
      <c r="M181" s="220" t="s">
        <v>614</v>
      </c>
      <c r="N181" s="226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71</v>
      </c>
      <c r="B182" s="218">
        <v>42657</v>
      </c>
      <c r="C182" s="218"/>
      <c r="D182" s="219" t="s">
        <v>749</v>
      </c>
      <c r="E182" s="220" t="s">
        <v>646</v>
      </c>
      <c r="F182" s="221">
        <v>280</v>
      </c>
      <c r="G182" s="220"/>
      <c r="H182" s="220">
        <v>345</v>
      </c>
      <c r="I182" s="222">
        <v>345</v>
      </c>
      <c r="J182" s="223" t="s">
        <v>648</v>
      </c>
      <c r="K182" s="224">
        <f t="shared" ref="K182:K187" si="58">H182-F182</f>
        <v>65</v>
      </c>
      <c r="L182" s="225">
        <f t="shared" ref="L182:L183" si="59">K182/F182</f>
        <v>0.23214285714285715</v>
      </c>
      <c r="M182" s="220" t="s">
        <v>614</v>
      </c>
      <c r="N182" s="226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72</v>
      </c>
      <c r="B183" s="218">
        <v>42657</v>
      </c>
      <c r="C183" s="218"/>
      <c r="D183" s="219" t="s">
        <v>750</v>
      </c>
      <c r="E183" s="220" t="s">
        <v>646</v>
      </c>
      <c r="F183" s="221">
        <v>245</v>
      </c>
      <c r="G183" s="220"/>
      <c r="H183" s="220">
        <v>325.5</v>
      </c>
      <c r="I183" s="222">
        <v>330</v>
      </c>
      <c r="J183" s="223" t="s">
        <v>751</v>
      </c>
      <c r="K183" s="224">
        <f t="shared" si="58"/>
        <v>80.5</v>
      </c>
      <c r="L183" s="225">
        <f t="shared" si="59"/>
        <v>0.32857142857142857</v>
      </c>
      <c r="M183" s="220" t="s">
        <v>614</v>
      </c>
      <c r="N183" s="226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73</v>
      </c>
      <c r="B184" s="218">
        <v>42660</v>
      </c>
      <c r="C184" s="218"/>
      <c r="D184" s="219" t="s">
        <v>352</v>
      </c>
      <c r="E184" s="220" t="s">
        <v>646</v>
      </c>
      <c r="F184" s="221">
        <v>125</v>
      </c>
      <c r="G184" s="220"/>
      <c r="H184" s="220">
        <v>160</v>
      </c>
      <c r="I184" s="222">
        <v>160</v>
      </c>
      <c r="J184" s="223" t="s">
        <v>704</v>
      </c>
      <c r="K184" s="224">
        <f t="shared" si="58"/>
        <v>35</v>
      </c>
      <c r="L184" s="225">
        <v>0.28000000000000003</v>
      </c>
      <c r="M184" s="220" t="s">
        <v>614</v>
      </c>
      <c r="N184" s="226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74</v>
      </c>
      <c r="B185" s="218">
        <v>42660</v>
      </c>
      <c r="C185" s="218"/>
      <c r="D185" s="219" t="s">
        <v>484</v>
      </c>
      <c r="E185" s="220" t="s">
        <v>646</v>
      </c>
      <c r="F185" s="221">
        <v>114</v>
      </c>
      <c r="G185" s="220"/>
      <c r="H185" s="220">
        <v>145</v>
      </c>
      <c r="I185" s="222">
        <v>145</v>
      </c>
      <c r="J185" s="223" t="s">
        <v>704</v>
      </c>
      <c r="K185" s="224">
        <f t="shared" si="58"/>
        <v>31</v>
      </c>
      <c r="L185" s="225">
        <f t="shared" ref="L185:L187" si="60">K185/F185</f>
        <v>0.27192982456140352</v>
      </c>
      <c r="M185" s="220" t="s">
        <v>614</v>
      </c>
      <c r="N185" s="226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75</v>
      </c>
      <c r="B186" s="218">
        <v>42660</v>
      </c>
      <c r="C186" s="218"/>
      <c r="D186" s="219" t="s">
        <v>752</v>
      </c>
      <c r="E186" s="220" t="s">
        <v>646</v>
      </c>
      <c r="F186" s="221">
        <v>212</v>
      </c>
      <c r="G186" s="220"/>
      <c r="H186" s="220">
        <v>280</v>
      </c>
      <c r="I186" s="222">
        <v>276</v>
      </c>
      <c r="J186" s="223" t="s">
        <v>753</v>
      </c>
      <c r="K186" s="224">
        <f t="shared" si="58"/>
        <v>68</v>
      </c>
      <c r="L186" s="225">
        <f t="shared" si="60"/>
        <v>0.32075471698113206</v>
      </c>
      <c r="M186" s="220" t="s">
        <v>614</v>
      </c>
      <c r="N186" s="226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76</v>
      </c>
      <c r="B187" s="218">
        <v>42678</v>
      </c>
      <c r="C187" s="218"/>
      <c r="D187" s="219" t="s">
        <v>472</v>
      </c>
      <c r="E187" s="220" t="s">
        <v>646</v>
      </c>
      <c r="F187" s="221">
        <v>155</v>
      </c>
      <c r="G187" s="220"/>
      <c r="H187" s="220">
        <v>210</v>
      </c>
      <c r="I187" s="222">
        <v>210</v>
      </c>
      <c r="J187" s="223" t="s">
        <v>754</v>
      </c>
      <c r="K187" s="224">
        <f t="shared" si="58"/>
        <v>55</v>
      </c>
      <c r="L187" s="225">
        <f t="shared" si="60"/>
        <v>0.35483870967741937</v>
      </c>
      <c r="M187" s="220" t="s">
        <v>614</v>
      </c>
      <c r="N187" s="226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7">
        <v>77</v>
      </c>
      <c r="B188" s="228">
        <v>42710</v>
      </c>
      <c r="C188" s="228"/>
      <c r="D188" s="229" t="s">
        <v>755</v>
      </c>
      <c r="E188" s="230" t="s">
        <v>646</v>
      </c>
      <c r="F188" s="231">
        <v>150.5</v>
      </c>
      <c r="G188" s="231"/>
      <c r="H188" s="232">
        <v>72.5</v>
      </c>
      <c r="I188" s="232">
        <v>174</v>
      </c>
      <c r="J188" s="233" t="s">
        <v>756</v>
      </c>
      <c r="K188" s="234">
        <v>-78</v>
      </c>
      <c r="L188" s="235">
        <v>-0.51827242524916906</v>
      </c>
      <c r="M188" s="231" t="s">
        <v>627</v>
      </c>
      <c r="N188" s="228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78</v>
      </c>
      <c r="B189" s="218">
        <v>42712</v>
      </c>
      <c r="C189" s="218"/>
      <c r="D189" s="219" t="s">
        <v>757</v>
      </c>
      <c r="E189" s="220" t="s">
        <v>646</v>
      </c>
      <c r="F189" s="221">
        <v>380</v>
      </c>
      <c r="G189" s="220"/>
      <c r="H189" s="220">
        <v>478</v>
      </c>
      <c r="I189" s="222">
        <v>468</v>
      </c>
      <c r="J189" s="223" t="s">
        <v>704</v>
      </c>
      <c r="K189" s="224">
        <f t="shared" ref="K189:K191" si="61">H189-F189</f>
        <v>98</v>
      </c>
      <c r="L189" s="225">
        <f t="shared" ref="L189:L191" si="62">K189/F189</f>
        <v>0.25789473684210529</v>
      </c>
      <c r="M189" s="220" t="s">
        <v>614</v>
      </c>
      <c r="N189" s="226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79</v>
      </c>
      <c r="B190" s="218">
        <v>42734</v>
      </c>
      <c r="C190" s="218"/>
      <c r="D190" s="219" t="s">
        <v>110</v>
      </c>
      <c r="E190" s="220" t="s">
        <v>646</v>
      </c>
      <c r="F190" s="221">
        <v>305</v>
      </c>
      <c r="G190" s="220"/>
      <c r="H190" s="220">
        <v>375</v>
      </c>
      <c r="I190" s="222">
        <v>375</v>
      </c>
      <c r="J190" s="223" t="s">
        <v>704</v>
      </c>
      <c r="K190" s="224">
        <f t="shared" si="61"/>
        <v>70</v>
      </c>
      <c r="L190" s="225">
        <f t="shared" si="62"/>
        <v>0.22950819672131148</v>
      </c>
      <c r="M190" s="220" t="s">
        <v>614</v>
      </c>
      <c r="N190" s="226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80</v>
      </c>
      <c r="B191" s="218">
        <v>42739</v>
      </c>
      <c r="C191" s="218"/>
      <c r="D191" s="219" t="s">
        <v>96</v>
      </c>
      <c r="E191" s="220" t="s">
        <v>646</v>
      </c>
      <c r="F191" s="221">
        <v>99.5</v>
      </c>
      <c r="G191" s="220"/>
      <c r="H191" s="220">
        <v>158</v>
      </c>
      <c r="I191" s="222">
        <v>158</v>
      </c>
      <c r="J191" s="223" t="s">
        <v>704</v>
      </c>
      <c r="K191" s="224">
        <f t="shared" si="61"/>
        <v>58.5</v>
      </c>
      <c r="L191" s="225">
        <f t="shared" si="62"/>
        <v>0.5879396984924623</v>
      </c>
      <c r="M191" s="220" t="s">
        <v>614</v>
      </c>
      <c r="N191" s="226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81</v>
      </c>
      <c r="B192" s="218">
        <v>42739</v>
      </c>
      <c r="C192" s="218"/>
      <c r="D192" s="219" t="s">
        <v>96</v>
      </c>
      <c r="E192" s="220" t="s">
        <v>646</v>
      </c>
      <c r="F192" s="221">
        <v>99.5</v>
      </c>
      <c r="G192" s="220"/>
      <c r="H192" s="220">
        <v>158</v>
      </c>
      <c r="I192" s="222">
        <v>158</v>
      </c>
      <c r="J192" s="223" t="s">
        <v>704</v>
      </c>
      <c r="K192" s="224">
        <v>58.5</v>
      </c>
      <c r="L192" s="225">
        <v>0.58793969849246197</v>
      </c>
      <c r="M192" s="220" t="s">
        <v>614</v>
      </c>
      <c r="N192" s="226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82</v>
      </c>
      <c r="B193" s="218">
        <v>42786</v>
      </c>
      <c r="C193" s="218"/>
      <c r="D193" s="219" t="s">
        <v>187</v>
      </c>
      <c r="E193" s="220" t="s">
        <v>646</v>
      </c>
      <c r="F193" s="221">
        <v>140.5</v>
      </c>
      <c r="G193" s="220"/>
      <c r="H193" s="220">
        <v>220</v>
      </c>
      <c r="I193" s="222">
        <v>220</v>
      </c>
      <c r="J193" s="223" t="s">
        <v>704</v>
      </c>
      <c r="K193" s="224">
        <f>H193-F193</f>
        <v>79.5</v>
      </c>
      <c r="L193" s="225">
        <f>K193/F193</f>
        <v>0.5658362989323843</v>
      </c>
      <c r="M193" s="220" t="s">
        <v>614</v>
      </c>
      <c r="N193" s="226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83</v>
      </c>
      <c r="B194" s="218">
        <v>42786</v>
      </c>
      <c r="C194" s="218"/>
      <c r="D194" s="219" t="s">
        <v>758</v>
      </c>
      <c r="E194" s="220" t="s">
        <v>646</v>
      </c>
      <c r="F194" s="221">
        <v>202.5</v>
      </c>
      <c r="G194" s="220"/>
      <c r="H194" s="220">
        <v>234</v>
      </c>
      <c r="I194" s="222">
        <v>234</v>
      </c>
      <c r="J194" s="223" t="s">
        <v>704</v>
      </c>
      <c r="K194" s="224">
        <v>31.5</v>
      </c>
      <c r="L194" s="225">
        <v>0.155555555555556</v>
      </c>
      <c r="M194" s="220" t="s">
        <v>614</v>
      </c>
      <c r="N194" s="226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84</v>
      </c>
      <c r="B195" s="218">
        <v>42818</v>
      </c>
      <c r="C195" s="218"/>
      <c r="D195" s="219" t="s">
        <v>759</v>
      </c>
      <c r="E195" s="220" t="s">
        <v>646</v>
      </c>
      <c r="F195" s="221">
        <v>300.5</v>
      </c>
      <c r="G195" s="220"/>
      <c r="H195" s="220">
        <v>417.5</v>
      </c>
      <c r="I195" s="222">
        <v>420</v>
      </c>
      <c r="J195" s="223" t="s">
        <v>760</v>
      </c>
      <c r="K195" s="224">
        <f>H195-F195</f>
        <v>117</v>
      </c>
      <c r="L195" s="225">
        <f>K195/F195</f>
        <v>0.38935108153078202</v>
      </c>
      <c r="M195" s="220" t="s">
        <v>614</v>
      </c>
      <c r="N195" s="226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85</v>
      </c>
      <c r="B196" s="218">
        <v>42818</v>
      </c>
      <c r="C196" s="218"/>
      <c r="D196" s="219" t="s">
        <v>734</v>
      </c>
      <c r="E196" s="220" t="s">
        <v>646</v>
      </c>
      <c r="F196" s="221">
        <v>850</v>
      </c>
      <c r="G196" s="220"/>
      <c r="H196" s="220">
        <v>1042.5</v>
      </c>
      <c r="I196" s="222">
        <v>1023</v>
      </c>
      <c r="J196" s="223" t="s">
        <v>761</v>
      </c>
      <c r="K196" s="224">
        <v>192.5</v>
      </c>
      <c r="L196" s="225">
        <v>0.22647058823529401</v>
      </c>
      <c r="M196" s="220" t="s">
        <v>614</v>
      </c>
      <c r="N196" s="226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86</v>
      </c>
      <c r="B197" s="218">
        <v>42830</v>
      </c>
      <c r="C197" s="218"/>
      <c r="D197" s="219" t="s">
        <v>503</v>
      </c>
      <c r="E197" s="220" t="s">
        <v>646</v>
      </c>
      <c r="F197" s="221">
        <v>785</v>
      </c>
      <c r="G197" s="220"/>
      <c r="H197" s="220">
        <v>930</v>
      </c>
      <c r="I197" s="222">
        <v>920</v>
      </c>
      <c r="J197" s="223" t="s">
        <v>762</v>
      </c>
      <c r="K197" s="224">
        <f>H197-F197</f>
        <v>145</v>
      </c>
      <c r="L197" s="225">
        <f>K197/F197</f>
        <v>0.18471337579617833</v>
      </c>
      <c r="M197" s="220" t="s">
        <v>614</v>
      </c>
      <c r="N197" s="226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7">
        <v>87</v>
      </c>
      <c r="B198" s="228">
        <v>42831</v>
      </c>
      <c r="C198" s="228"/>
      <c r="D198" s="229" t="s">
        <v>763</v>
      </c>
      <c r="E198" s="230" t="s">
        <v>646</v>
      </c>
      <c r="F198" s="231">
        <v>40</v>
      </c>
      <c r="G198" s="231"/>
      <c r="H198" s="232">
        <v>13.1</v>
      </c>
      <c r="I198" s="232">
        <v>60</v>
      </c>
      <c r="J198" s="233" t="s">
        <v>764</v>
      </c>
      <c r="K198" s="234">
        <v>-26.9</v>
      </c>
      <c r="L198" s="235">
        <v>-0.67249999999999999</v>
      </c>
      <c r="M198" s="231" t="s">
        <v>627</v>
      </c>
      <c r="N198" s="228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88</v>
      </c>
      <c r="B199" s="218">
        <v>42837</v>
      </c>
      <c r="C199" s="218"/>
      <c r="D199" s="219" t="s">
        <v>95</v>
      </c>
      <c r="E199" s="220" t="s">
        <v>646</v>
      </c>
      <c r="F199" s="221">
        <v>289.5</v>
      </c>
      <c r="G199" s="220"/>
      <c r="H199" s="220">
        <v>354</v>
      </c>
      <c r="I199" s="222">
        <v>360</v>
      </c>
      <c r="J199" s="223" t="s">
        <v>765</v>
      </c>
      <c r="K199" s="224">
        <f t="shared" ref="K199:K207" si="63">H199-F199</f>
        <v>64.5</v>
      </c>
      <c r="L199" s="225">
        <f t="shared" ref="L199:L207" si="64">K199/F199</f>
        <v>0.22279792746113988</v>
      </c>
      <c r="M199" s="220" t="s">
        <v>614</v>
      </c>
      <c r="N199" s="226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89</v>
      </c>
      <c r="B200" s="218">
        <v>42845</v>
      </c>
      <c r="C200" s="218"/>
      <c r="D200" s="219" t="s">
        <v>439</v>
      </c>
      <c r="E200" s="220" t="s">
        <v>646</v>
      </c>
      <c r="F200" s="221">
        <v>700</v>
      </c>
      <c r="G200" s="220"/>
      <c r="H200" s="220">
        <v>840</v>
      </c>
      <c r="I200" s="222">
        <v>840</v>
      </c>
      <c r="J200" s="223" t="s">
        <v>766</v>
      </c>
      <c r="K200" s="224">
        <f t="shared" si="63"/>
        <v>140</v>
      </c>
      <c r="L200" s="225">
        <f t="shared" si="64"/>
        <v>0.2</v>
      </c>
      <c r="M200" s="220" t="s">
        <v>614</v>
      </c>
      <c r="N200" s="226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90</v>
      </c>
      <c r="B201" s="218">
        <v>42887</v>
      </c>
      <c r="C201" s="218"/>
      <c r="D201" s="219" t="s">
        <v>767</v>
      </c>
      <c r="E201" s="220" t="s">
        <v>646</v>
      </c>
      <c r="F201" s="221">
        <v>130</v>
      </c>
      <c r="G201" s="220"/>
      <c r="H201" s="220">
        <v>144.25</v>
      </c>
      <c r="I201" s="222">
        <v>170</v>
      </c>
      <c r="J201" s="223" t="s">
        <v>768</v>
      </c>
      <c r="K201" s="224">
        <f t="shared" si="63"/>
        <v>14.25</v>
      </c>
      <c r="L201" s="225">
        <f t="shared" si="64"/>
        <v>0.10961538461538461</v>
      </c>
      <c r="M201" s="220" t="s">
        <v>614</v>
      </c>
      <c r="N201" s="226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91</v>
      </c>
      <c r="B202" s="218">
        <v>42901</v>
      </c>
      <c r="C202" s="218"/>
      <c r="D202" s="219" t="s">
        <v>769</v>
      </c>
      <c r="E202" s="220" t="s">
        <v>646</v>
      </c>
      <c r="F202" s="221">
        <v>214.5</v>
      </c>
      <c r="G202" s="220"/>
      <c r="H202" s="220">
        <v>262</v>
      </c>
      <c r="I202" s="222">
        <v>262</v>
      </c>
      <c r="J202" s="223" t="s">
        <v>770</v>
      </c>
      <c r="K202" s="224">
        <f t="shared" si="63"/>
        <v>47.5</v>
      </c>
      <c r="L202" s="225">
        <f t="shared" si="64"/>
        <v>0.22144522144522144</v>
      </c>
      <c r="M202" s="220" t="s">
        <v>614</v>
      </c>
      <c r="N202" s="226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8">
        <v>92</v>
      </c>
      <c r="B203" s="249">
        <v>42933</v>
      </c>
      <c r="C203" s="249"/>
      <c r="D203" s="250" t="s">
        <v>771</v>
      </c>
      <c r="E203" s="251" t="s">
        <v>646</v>
      </c>
      <c r="F203" s="252">
        <v>370</v>
      </c>
      <c r="G203" s="251"/>
      <c r="H203" s="251">
        <v>447.5</v>
      </c>
      <c r="I203" s="253">
        <v>450</v>
      </c>
      <c r="J203" s="254" t="s">
        <v>704</v>
      </c>
      <c r="K203" s="224">
        <f t="shared" si="63"/>
        <v>77.5</v>
      </c>
      <c r="L203" s="255">
        <f t="shared" si="64"/>
        <v>0.20945945945945946</v>
      </c>
      <c r="M203" s="251" t="s">
        <v>614</v>
      </c>
      <c r="N203" s="256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8">
        <v>93</v>
      </c>
      <c r="B204" s="249">
        <v>42943</v>
      </c>
      <c r="C204" s="249"/>
      <c r="D204" s="250" t="s">
        <v>185</v>
      </c>
      <c r="E204" s="251" t="s">
        <v>646</v>
      </c>
      <c r="F204" s="252">
        <v>657.5</v>
      </c>
      <c r="G204" s="251"/>
      <c r="H204" s="251">
        <v>825</v>
      </c>
      <c r="I204" s="253">
        <v>820</v>
      </c>
      <c r="J204" s="254" t="s">
        <v>704</v>
      </c>
      <c r="K204" s="224">
        <f t="shared" si="63"/>
        <v>167.5</v>
      </c>
      <c r="L204" s="255">
        <f t="shared" si="64"/>
        <v>0.25475285171102663</v>
      </c>
      <c r="M204" s="251" t="s">
        <v>614</v>
      </c>
      <c r="N204" s="256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94</v>
      </c>
      <c r="B205" s="218">
        <v>42964</v>
      </c>
      <c r="C205" s="218"/>
      <c r="D205" s="219" t="s">
        <v>370</v>
      </c>
      <c r="E205" s="220" t="s">
        <v>646</v>
      </c>
      <c r="F205" s="221">
        <v>605</v>
      </c>
      <c r="G205" s="220"/>
      <c r="H205" s="220">
        <v>750</v>
      </c>
      <c r="I205" s="222">
        <v>750</v>
      </c>
      <c r="J205" s="223" t="s">
        <v>762</v>
      </c>
      <c r="K205" s="224">
        <f t="shared" si="63"/>
        <v>145</v>
      </c>
      <c r="L205" s="225">
        <f t="shared" si="64"/>
        <v>0.23966942148760331</v>
      </c>
      <c r="M205" s="220" t="s">
        <v>614</v>
      </c>
      <c r="N205" s="226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7">
        <v>95</v>
      </c>
      <c r="B206" s="228">
        <v>42979</v>
      </c>
      <c r="C206" s="228"/>
      <c r="D206" s="236" t="s">
        <v>772</v>
      </c>
      <c r="E206" s="231" t="s">
        <v>646</v>
      </c>
      <c r="F206" s="231">
        <v>255</v>
      </c>
      <c r="G206" s="232"/>
      <c r="H206" s="232">
        <v>217.25</v>
      </c>
      <c r="I206" s="232">
        <v>320</v>
      </c>
      <c r="J206" s="233" t="s">
        <v>773</v>
      </c>
      <c r="K206" s="234">
        <f t="shared" si="63"/>
        <v>-37.75</v>
      </c>
      <c r="L206" s="237">
        <f t="shared" si="64"/>
        <v>-0.14803921568627451</v>
      </c>
      <c r="M206" s="231" t="s">
        <v>627</v>
      </c>
      <c r="N206" s="228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96</v>
      </c>
      <c r="B207" s="218">
        <v>42997</v>
      </c>
      <c r="C207" s="218"/>
      <c r="D207" s="219" t="s">
        <v>774</v>
      </c>
      <c r="E207" s="220" t="s">
        <v>646</v>
      </c>
      <c r="F207" s="221">
        <v>215</v>
      </c>
      <c r="G207" s="220"/>
      <c r="H207" s="220">
        <v>258</v>
      </c>
      <c r="I207" s="222">
        <v>258</v>
      </c>
      <c r="J207" s="223" t="s">
        <v>704</v>
      </c>
      <c r="K207" s="224">
        <f t="shared" si="63"/>
        <v>43</v>
      </c>
      <c r="L207" s="225">
        <f t="shared" si="64"/>
        <v>0.2</v>
      </c>
      <c r="M207" s="220" t="s">
        <v>614</v>
      </c>
      <c r="N207" s="226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7">
        <v>97</v>
      </c>
      <c r="B208" s="218">
        <v>42997</v>
      </c>
      <c r="C208" s="218"/>
      <c r="D208" s="219" t="s">
        <v>774</v>
      </c>
      <c r="E208" s="220" t="s">
        <v>646</v>
      </c>
      <c r="F208" s="221">
        <v>215</v>
      </c>
      <c r="G208" s="220"/>
      <c r="H208" s="220">
        <v>258</v>
      </c>
      <c r="I208" s="222">
        <v>258</v>
      </c>
      <c r="J208" s="254" t="s">
        <v>704</v>
      </c>
      <c r="K208" s="224">
        <v>43</v>
      </c>
      <c r="L208" s="225">
        <v>0.2</v>
      </c>
      <c r="M208" s="220" t="s">
        <v>614</v>
      </c>
      <c r="N208" s="226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8">
        <v>98</v>
      </c>
      <c r="B209" s="249">
        <v>42998</v>
      </c>
      <c r="C209" s="249"/>
      <c r="D209" s="250" t="s">
        <v>775</v>
      </c>
      <c r="E209" s="251" t="s">
        <v>646</v>
      </c>
      <c r="F209" s="221">
        <v>75</v>
      </c>
      <c r="G209" s="251"/>
      <c r="H209" s="251">
        <v>90</v>
      </c>
      <c r="I209" s="253">
        <v>90</v>
      </c>
      <c r="J209" s="223" t="s">
        <v>776</v>
      </c>
      <c r="K209" s="224">
        <f t="shared" ref="K209:K214" si="65">H209-F209</f>
        <v>15</v>
      </c>
      <c r="L209" s="225">
        <f t="shared" ref="L209:L214" si="66">K209/F209</f>
        <v>0.2</v>
      </c>
      <c r="M209" s="220" t="s">
        <v>614</v>
      </c>
      <c r="N209" s="226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8">
        <v>99</v>
      </c>
      <c r="B210" s="249">
        <v>43011</v>
      </c>
      <c r="C210" s="249"/>
      <c r="D210" s="250" t="s">
        <v>629</v>
      </c>
      <c r="E210" s="251" t="s">
        <v>646</v>
      </c>
      <c r="F210" s="252">
        <v>315</v>
      </c>
      <c r="G210" s="251"/>
      <c r="H210" s="251">
        <v>392</v>
      </c>
      <c r="I210" s="253">
        <v>384</v>
      </c>
      <c r="J210" s="254" t="s">
        <v>777</v>
      </c>
      <c r="K210" s="224">
        <f t="shared" si="65"/>
        <v>77</v>
      </c>
      <c r="L210" s="255">
        <f t="shared" si="66"/>
        <v>0.24444444444444444</v>
      </c>
      <c r="M210" s="251" t="s">
        <v>614</v>
      </c>
      <c r="N210" s="256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8">
        <v>100</v>
      </c>
      <c r="B211" s="249">
        <v>43013</v>
      </c>
      <c r="C211" s="249"/>
      <c r="D211" s="250" t="s">
        <v>477</v>
      </c>
      <c r="E211" s="251" t="s">
        <v>646</v>
      </c>
      <c r="F211" s="252">
        <v>145</v>
      </c>
      <c r="G211" s="251"/>
      <c r="H211" s="251">
        <v>179</v>
      </c>
      <c r="I211" s="253">
        <v>180</v>
      </c>
      <c r="J211" s="254" t="s">
        <v>778</v>
      </c>
      <c r="K211" s="224">
        <f t="shared" si="65"/>
        <v>34</v>
      </c>
      <c r="L211" s="255">
        <f t="shared" si="66"/>
        <v>0.23448275862068965</v>
      </c>
      <c r="M211" s="251" t="s">
        <v>614</v>
      </c>
      <c r="N211" s="256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8">
        <v>101</v>
      </c>
      <c r="B212" s="249">
        <v>43014</v>
      </c>
      <c r="C212" s="249"/>
      <c r="D212" s="250" t="s">
        <v>342</v>
      </c>
      <c r="E212" s="251" t="s">
        <v>646</v>
      </c>
      <c r="F212" s="252">
        <v>256</v>
      </c>
      <c r="G212" s="251"/>
      <c r="H212" s="251">
        <v>323</v>
      </c>
      <c r="I212" s="253">
        <v>320</v>
      </c>
      <c r="J212" s="254" t="s">
        <v>704</v>
      </c>
      <c r="K212" s="224">
        <f t="shared" si="65"/>
        <v>67</v>
      </c>
      <c r="L212" s="255">
        <f t="shared" si="66"/>
        <v>0.26171875</v>
      </c>
      <c r="M212" s="251" t="s">
        <v>614</v>
      </c>
      <c r="N212" s="256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8">
        <v>102</v>
      </c>
      <c r="B213" s="249">
        <v>43017</v>
      </c>
      <c r="C213" s="249"/>
      <c r="D213" s="250" t="s">
        <v>360</v>
      </c>
      <c r="E213" s="251" t="s">
        <v>646</v>
      </c>
      <c r="F213" s="252">
        <v>137.5</v>
      </c>
      <c r="G213" s="251"/>
      <c r="H213" s="251">
        <v>184</v>
      </c>
      <c r="I213" s="253">
        <v>183</v>
      </c>
      <c r="J213" s="254" t="s">
        <v>779</v>
      </c>
      <c r="K213" s="224">
        <f t="shared" si="65"/>
        <v>46.5</v>
      </c>
      <c r="L213" s="255">
        <f t="shared" si="66"/>
        <v>0.33818181818181819</v>
      </c>
      <c r="M213" s="251" t="s">
        <v>614</v>
      </c>
      <c r="N213" s="256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8">
        <v>103</v>
      </c>
      <c r="B214" s="249">
        <v>43018</v>
      </c>
      <c r="C214" s="249"/>
      <c r="D214" s="250" t="s">
        <v>780</v>
      </c>
      <c r="E214" s="251" t="s">
        <v>646</v>
      </c>
      <c r="F214" s="252">
        <v>125.5</v>
      </c>
      <c r="G214" s="251"/>
      <c r="H214" s="251">
        <v>158</v>
      </c>
      <c r="I214" s="253">
        <v>155</v>
      </c>
      <c r="J214" s="254" t="s">
        <v>781</v>
      </c>
      <c r="K214" s="224">
        <f t="shared" si="65"/>
        <v>32.5</v>
      </c>
      <c r="L214" s="255">
        <f t="shared" si="66"/>
        <v>0.25896414342629481</v>
      </c>
      <c r="M214" s="251" t="s">
        <v>614</v>
      </c>
      <c r="N214" s="256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8">
        <v>104</v>
      </c>
      <c r="B215" s="249">
        <v>43018</v>
      </c>
      <c r="C215" s="249"/>
      <c r="D215" s="250" t="s">
        <v>782</v>
      </c>
      <c r="E215" s="251" t="s">
        <v>646</v>
      </c>
      <c r="F215" s="252">
        <v>895</v>
      </c>
      <c r="G215" s="251"/>
      <c r="H215" s="251">
        <v>1122.5</v>
      </c>
      <c r="I215" s="253">
        <v>1078</v>
      </c>
      <c r="J215" s="254" t="s">
        <v>783</v>
      </c>
      <c r="K215" s="224">
        <v>227.5</v>
      </c>
      <c r="L215" s="255">
        <v>0.25418994413407803</v>
      </c>
      <c r="M215" s="251" t="s">
        <v>614</v>
      </c>
      <c r="N215" s="256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8">
        <v>105</v>
      </c>
      <c r="B216" s="249">
        <v>43020</v>
      </c>
      <c r="C216" s="249"/>
      <c r="D216" s="250" t="s">
        <v>351</v>
      </c>
      <c r="E216" s="251" t="s">
        <v>646</v>
      </c>
      <c r="F216" s="252">
        <v>525</v>
      </c>
      <c r="G216" s="251"/>
      <c r="H216" s="251">
        <v>629</v>
      </c>
      <c r="I216" s="253">
        <v>629</v>
      </c>
      <c r="J216" s="254" t="s">
        <v>704</v>
      </c>
      <c r="K216" s="224">
        <v>104</v>
      </c>
      <c r="L216" s="255">
        <v>0.19809523809523799</v>
      </c>
      <c r="M216" s="251" t="s">
        <v>614</v>
      </c>
      <c r="N216" s="256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8">
        <v>106</v>
      </c>
      <c r="B217" s="249">
        <v>43046</v>
      </c>
      <c r="C217" s="249"/>
      <c r="D217" s="250" t="s">
        <v>397</v>
      </c>
      <c r="E217" s="251" t="s">
        <v>646</v>
      </c>
      <c r="F217" s="252">
        <v>740</v>
      </c>
      <c r="G217" s="251"/>
      <c r="H217" s="251">
        <v>892.5</v>
      </c>
      <c r="I217" s="253">
        <v>900</v>
      </c>
      <c r="J217" s="254" t="s">
        <v>784</v>
      </c>
      <c r="K217" s="224">
        <f t="shared" ref="K217:K219" si="67">H217-F217</f>
        <v>152.5</v>
      </c>
      <c r="L217" s="255">
        <f t="shared" ref="L217:L219" si="68">K217/F217</f>
        <v>0.20608108108108109</v>
      </c>
      <c r="M217" s="251" t="s">
        <v>614</v>
      </c>
      <c r="N217" s="256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107</v>
      </c>
      <c r="B218" s="218">
        <v>43073</v>
      </c>
      <c r="C218" s="218"/>
      <c r="D218" s="219" t="s">
        <v>785</v>
      </c>
      <c r="E218" s="220" t="s">
        <v>646</v>
      </c>
      <c r="F218" s="221">
        <v>118.5</v>
      </c>
      <c r="G218" s="220"/>
      <c r="H218" s="220">
        <v>143.5</v>
      </c>
      <c r="I218" s="222">
        <v>145</v>
      </c>
      <c r="J218" s="223" t="s">
        <v>636</v>
      </c>
      <c r="K218" s="224">
        <f t="shared" si="67"/>
        <v>25</v>
      </c>
      <c r="L218" s="225">
        <f t="shared" si="68"/>
        <v>0.2109704641350211</v>
      </c>
      <c r="M218" s="220" t="s">
        <v>614</v>
      </c>
      <c r="N218" s="226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7">
        <v>108</v>
      </c>
      <c r="B219" s="228">
        <v>43090</v>
      </c>
      <c r="C219" s="228"/>
      <c r="D219" s="229" t="s">
        <v>445</v>
      </c>
      <c r="E219" s="230" t="s">
        <v>646</v>
      </c>
      <c r="F219" s="231">
        <v>715</v>
      </c>
      <c r="G219" s="231"/>
      <c r="H219" s="232">
        <v>500</v>
      </c>
      <c r="I219" s="232">
        <v>872</v>
      </c>
      <c r="J219" s="233" t="s">
        <v>786</v>
      </c>
      <c r="K219" s="234">
        <f t="shared" si="67"/>
        <v>-215</v>
      </c>
      <c r="L219" s="235">
        <f t="shared" si="68"/>
        <v>-0.30069930069930068</v>
      </c>
      <c r="M219" s="231" t="s">
        <v>627</v>
      </c>
      <c r="N219" s="228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109</v>
      </c>
      <c r="B220" s="218">
        <v>43098</v>
      </c>
      <c r="C220" s="218"/>
      <c r="D220" s="219" t="s">
        <v>629</v>
      </c>
      <c r="E220" s="220" t="s">
        <v>646</v>
      </c>
      <c r="F220" s="221">
        <v>435</v>
      </c>
      <c r="G220" s="220"/>
      <c r="H220" s="220">
        <v>542.5</v>
      </c>
      <c r="I220" s="222">
        <v>539</v>
      </c>
      <c r="J220" s="223" t="s">
        <v>704</v>
      </c>
      <c r="K220" s="224">
        <v>107.5</v>
      </c>
      <c r="L220" s="225">
        <v>0.247126436781609</v>
      </c>
      <c r="M220" s="220" t="s">
        <v>614</v>
      </c>
      <c r="N220" s="226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7">
        <v>110</v>
      </c>
      <c r="B221" s="218">
        <v>43098</v>
      </c>
      <c r="C221" s="218"/>
      <c r="D221" s="219" t="s">
        <v>584</v>
      </c>
      <c r="E221" s="220" t="s">
        <v>646</v>
      </c>
      <c r="F221" s="221">
        <v>885</v>
      </c>
      <c r="G221" s="220"/>
      <c r="H221" s="220">
        <v>1090</v>
      </c>
      <c r="I221" s="222">
        <v>1084</v>
      </c>
      <c r="J221" s="223" t="s">
        <v>704</v>
      </c>
      <c r="K221" s="224">
        <v>205</v>
      </c>
      <c r="L221" s="225">
        <v>0.23163841807909599</v>
      </c>
      <c r="M221" s="220" t="s">
        <v>614</v>
      </c>
      <c r="N221" s="226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57">
        <v>111</v>
      </c>
      <c r="B222" s="258">
        <v>43192</v>
      </c>
      <c r="C222" s="258"/>
      <c r="D222" s="236" t="s">
        <v>787</v>
      </c>
      <c r="E222" s="231" t="s">
        <v>646</v>
      </c>
      <c r="F222" s="259">
        <v>478.5</v>
      </c>
      <c r="G222" s="231"/>
      <c r="H222" s="231">
        <v>442</v>
      </c>
      <c r="I222" s="232">
        <v>613</v>
      </c>
      <c r="J222" s="233" t="s">
        <v>788</v>
      </c>
      <c r="K222" s="234">
        <f t="shared" ref="K222:K225" si="69">H222-F222</f>
        <v>-36.5</v>
      </c>
      <c r="L222" s="235">
        <f t="shared" ref="L222:L225" si="70">K222/F222</f>
        <v>-7.6280041797283177E-2</v>
      </c>
      <c r="M222" s="231" t="s">
        <v>627</v>
      </c>
      <c r="N222" s="228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7">
        <v>112</v>
      </c>
      <c r="B223" s="228">
        <v>43194</v>
      </c>
      <c r="C223" s="228"/>
      <c r="D223" s="229" t="s">
        <v>789</v>
      </c>
      <c r="E223" s="230" t="s">
        <v>646</v>
      </c>
      <c r="F223" s="231">
        <f>141.5-7.3</f>
        <v>134.19999999999999</v>
      </c>
      <c r="G223" s="231"/>
      <c r="H223" s="232">
        <v>77</v>
      </c>
      <c r="I223" s="232">
        <v>180</v>
      </c>
      <c r="J223" s="233" t="s">
        <v>790</v>
      </c>
      <c r="K223" s="234">
        <f t="shared" si="69"/>
        <v>-57.199999999999989</v>
      </c>
      <c r="L223" s="235">
        <f t="shared" si="70"/>
        <v>-0.42622950819672129</v>
      </c>
      <c r="M223" s="231" t="s">
        <v>627</v>
      </c>
      <c r="N223" s="228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7">
        <v>113</v>
      </c>
      <c r="B224" s="228">
        <v>43209</v>
      </c>
      <c r="C224" s="228"/>
      <c r="D224" s="229" t="s">
        <v>791</v>
      </c>
      <c r="E224" s="230" t="s">
        <v>646</v>
      </c>
      <c r="F224" s="231">
        <v>430</v>
      </c>
      <c r="G224" s="231"/>
      <c r="H224" s="232">
        <v>220</v>
      </c>
      <c r="I224" s="232">
        <v>537</v>
      </c>
      <c r="J224" s="233" t="s">
        <v>792</v>
      </c>
      <c r="K224" s="234">
        <f t="shared" si="69"/>
        <v>-210</v>
      </c>
      <c r="L224" s="235">
        <f t="shared" si="70"/>
        <v>-0.48837209302325579</v>
      </c>
      <c r="M224" s="231" t="s">
        <v>627</v>
      </c>
      <c r="N224" s="228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8">
        <v>114</v>
      </c>
      <c r="B225" s="249">
        <v>43220</v>
      </c>
      <c r="C225" s="249"/>
      <c r="D225" s="250" t="s">
        <v>398</v>
      </c>
      <c r="E225" s="251" t="s">
        <v>646</v>
      </c>
      <c r="F225" s="251">
        <v>153.5</v>
      </c>
      <c r="G225" s="251"/>
      <c r="H225" s="251">
        <v>196</v>
      </c>
      <c r="I225" s="253">
        <v>196</v>
      </c>
      <c r="J225" s="223" t="s">
        <v>793</v>
      </c>
      <c r="K225" s="224">
        <f t="shared" si="69"/>
        <v>42.5</v>
      </c>
      <c r="L225" s="225">
        <f t="shared" si="70"/>
        <v>0.27687296416938112</v>
      </c>
      <c r="M225" s="220" t="s">
        <v>614</v>
      </c>
      <c r="N225" s="226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7">
        <v>115</v>
      </c>
      <c r="B226" s="228">
        <v>43306</v>
      </c>
      <c r="C226" s="228"/>
      <c r="D226" s="229" t="s">
        <v>763</v>
      </c>
      <c r="E226" s="230" t="s">
        <v>646</v>
      </c>
      <c r="F226" s="231">
        <v>27.5</v>
      </c>
      <c r="G226" s="231"/>
      <c r="H226" s="232">
        <v>13.1</v>
      </c>
      <c r="I226" s="232">
        <v>60</v>
      </c>
      <c r="J226" s="233" t="s">
        <v>794</v>
      </c>
      <c r="K226" s="234">
        <v>-14.4</v>
      </c>
      <c r="L226" s="235">
        <v>-0.52363636363636401</v>
      </c>
      <c r="M226" s="231" t="s">
        <v>627</v>
      </c>
      <c r="N226" s="228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57">
        <v>116</v>
      </c>
      <c r="B227" s="258">
        <v>43318</v>
      </c>
      <c r="C227" s="258"/>
      <c r="D227" s="236" t="s">
        <v>795</v>
      </c>
      <c r="E227" s="231" t="s">
        <v>646</v>
      </c>
      <c r="F227" s="231">
        <v>148.5</v>
      </c>
      <c r="G227" s="231"/>
      <c r="H227" s="231">
        <v>102</v>
      </c>
      <c r="I227" s="232">
        <v>182</v>
      </c>
      <c r="J227" s="233" t="s">
        <v>796</v>
      </c>
      <c r="K227" s="234">
        <f>H227-F227</f>
        <v>-46.5</v>
      </c>
      <c r="L227" s="235">
        <f>K227/F227</f>
        <v>-0.31313131313131315</v>
      </c>
      <c r="M227" s="231" t="s">
        <v>627</v>
      </c>
      <c r="N227" s="228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7">
        <v>117</v>
      </c>
      <c r="B228" s="218">
        <v>43335</v>
      </c>
      <c r="C228" s="218"/>
      <c r="D228" s="219" t="s">
        <v>797</v>
      </c>
      <c r="E228" s="220" t="s">
        <v>646</v>
      </c>
      <c r="F228" s="251">
        <v>285</v>
      </c>
      <c r="G228" s="220"/>
      <c r="H228" s="220">
        <v>355</v>
      </c>
      <c r="I228" s="222">
        <v>364</v>
      </c>
      <c r="J228" s="223" t="s">
        <v>798</v>
      </c>
      <c r="K228" s="224">
        <v>70</v>
      </c>
      <c r="L228" s="225">
        <v>0.24561403508771901</v>
      </c>
      <c r="M228" s="220" t="s">
        <v>614</v>
      </c>
      <c r="N228" s="226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7">
        <v>118</v>
      </c>
      <c r="B229" s="218">
        <v>43341</v>
      </c>
      <c r="C229" s="218"/>
      <c r="D229" s="219" t="s">
        <v>386</v>
      </c>
      <c r="E229" s="220" t="s">
        <v>646</v>
      </c>
      <c r="F229" s="251">
        <v>525</v>
      </c>
      <c r="G229" s="220"/>
      <c r="H229" s="220">
        <v>585</v>
      </c>
      <c r="I229" s="222">
        <v>635</v>
      </c>
      <c r="J229" s="223" t="s">
        <v>799</v>
      </c>
      <c r="K229" s="224">
        <f t="shared" ref="K229:K246" si="71">H229-F229</f>
        <v>60</v>
      </c>
      <c r="L229" s="225">
        <f t="shared" ref="L229:L246" si="72">K229/F229</f>
        <v>0.11428571428571428</v>
      </c>
      <c r="M229" s="220" t="s">
        <v>614</v>
      </c>
      <c r="N229" s="226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7">
        <v>119</v>
      </c>
      <c r="B230" s="218">
        <v>43395</v>
      </c>
      <c r="C230" s="218"/>
      <c r="D230" s="219" t="s">
        <v>370</v>
      </c>
      <c r="E230" s="220" t="s">
        <v>646</v>
      </c>
      <c r="F230" s="251">
        <v>475</v>
      </c>
      <c r="G230" s="220"/>
      <c r="H230" s="220">
        <v>574</v>
      </c>
      <c r="I230" s="222">
        <v>570</v>
      </c>
      <c r="J230" s="223" t="s">
        <v>704</v>
      </c>
      <c r="K230" s="224">
        <f t="shared" si="71"/>
        <v>99</v>
      </c>
      <c r="L230" s="225">
        <f t="shared" si="72"/>
        <v>0.20842105263157895</v>
      </c>
      <c r="M230" s="220" t="s">
        <v>614</v>
      </c>
      <c r="N230" s="226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8">
        <v>120</v>
      </c>
      <c r="B231" s="249">
        <v>43397</v>
      </c>
      <c r="C231" s="249"/>
      <c r="D231" s="250" t="s">
        <v>393</v>
      </c>
      <c r="E231" s="251" t="s">
        <v>646</v>
      </c>
      <c r="F231" s="251">
        <v>707.5</v>
      </c>
      <c r="G231" s="251"/>
      <c r="H231" s="251">
        <v>872</v>
      </c>
      <c r="I231" s="253">
        <v>872</v>
      </c>
      <c r="J231" s="254" t="s">
        <v>704</v>
      </c>
      <c r="K231" s="224">
        <f t="shared" si="71"/>
        <v>164.5</v>
      </c>
      <c r="L231" s="255">
        <f t="shared" si="72"/>
        <v>0.23250883392226149</v>
      </c>
      <c r="M231" s="251" t="s">
        <v>614</v>
      </c>
      <c r="N231" s="256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121</v>
      </c>
      <c r="B232" s="249">
        <v>43398</v>
      </c>
      <c r="C232" s="249"/>
      <c r="D232" s="250" t="s">
        <v>800</v>
      </c>
      <c r="E232" s="251" t="s">
        <v>646</v>
      </c>
      <c r="F232" s="251">
        <v>162</v>
      </c>
      <c r="G232" s="251"/>
      <c r="H232" s="251">
        <v>204</v>
      </c>
      <c r="I232" s="253">
        <v>209</v>
      </c>
      <c r="J232" s="254" t="s">
        <v>801</v>
      </c>
      <c r="K232" s="224">
        <f t="shared" si="71"/>
        <v>42</v>
      </c>
      <c r="L232" s="255">
        <f t="shared" si="72"/>
        <v>0.25925925925925924</v>
      </c>
      <c r="M232" s="251" t="s">
        <v>614</v>
      </c>
      <c r="N232" s="256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8">
        <v>122</v>
      </c>
      <c r="B233" s="249">
        <v>43399</v>
      </c>
      <c r="C233" s="249"/>
      <c r="D233" s="250" t="s">
        <v>496</v>
      </c>
      <c r="E233" s="251" t="s">
        <v>646</v>
      </c>
      <c r="F233" s="251">
        <v>240</v>
      </c>
      <c r="G233" s="251"/>
      <c r="H233" s="251">
        <v>297</v>
      </c>
      <c r="I233" s="253">
        <v>297</v>
      </c>
      <c r="J233" s="254" t="s">
        <v>704</v>
      </c>
      <c r="K233" s="260">
        <f t="shared" si="71"/>
        <v>57</v>
      </c>
      <c r="L233" s="255">
        <f t="shared" si="72"/>
        <v>0.23749999999999999</v>
      </c>
      <c r="M233" s="251" t="s">
        <v>614</v>
      </c>
      <c r="N233" s="256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7">
        <v>123</v>
      </c>
      <c r="B234" s="218">
        <v>43439</v>
      </c>
      <c r="C234" s="218"/>
      <c r="D234" s="219" t="s">
        <v>802</v>
      </c>
      <c r="E234" s="220" t="s">
        <v>646</v>
      </c>
      <c r="F234" s="220">
        <v>202.5</v>
      </c>
      <c r="G234" s="220"/>
      <c r="H234" s="220">
        <v>255</v>
      </c>
      <c r="I234" s="222">
        <v>252</v>
      </c>
      <c r="J234" s="223" t="s">
        <v>704</v>
      </c>
      <c r="K234" s="224">
        <f t="shared" si="71"/>
        <v>52.5</v>
      </c>
      <c r="L234" s="225">
        <f t="shared" si="72"/>
        <v>0.25925925925925924</v>
      </c>
      <c r="M234" s="220" t="s">
        <v>614</v>
      </c>
      <c r="N234" s="226">
        <v>43542</v>
      </c>
      <c r="O234" s="1"/>
      <c r="P234" s="1"/>
      <c r="Q234" s="1"/>
      <c r="R234" s="6" t="s">
        <v>803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8">
        <v>124</v>
      </c>
      <c r="B235" s="249">
        <v>43465</v>
      </c>
      <c r="C235" s="218"/>
      <c r="D235" s="250" t="s">
        <v>426</v>
      </c>
      <c r="E235" s="251" t="s">
        <v>646</v>
      </c>
      <c r="F235" s="251">
        <v>710</v>
      </c>
      <c r="G235" s="251"/>
      <c r="H235" s="251">
        <v>866</v>
      </c>
      <c r="I235" s="253">
        <v>866</v>
      </c>
      <c r="J235" s="254" t="s">
        <v>704</v>
      </c>
      <c r="K235" s="224">
        <f t="shared" si="71"/>
        <v>156</v>
      </c>
      <c r="L235" s="225">
        <f t="shared" si="72"/>
        <v>0.21971830985915494</v>
      </c>
      <c r="M235" s="220" t="s">
        <v>614</v>
      </c>
      <c r="N235" s="226">
        <v>43553</v>
      </c>
      <c r="O235" s="1"/>
      <c r="P235" s="1"/>
      <c r="Q235" s="1"/>
      <c r="R235" s="6" t="s">
        <v>803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125</v>
      </c>
      <c r="B236" s="249">
        <v>43522</v>
      </c>
      <c r="C236" s="249"/>
      <c r="D236" s="250" t="s">
        <v>154</v>
      </c>
      <c r="E236" s="251" t="s">
        <v>646</v>
      </c>
      <c r="F236" s="251">
        <v>337.25</v>
      </c>
      <c r="G236" s="251"/>
      <c r="H236" s="251">
        <v>398.5</v>
      </c>
      <c r="I236" s="253">
        <v>411</v>
      </c>
      <c r="J236" s="223" t="s">
        <v>804</v>
      </c>
      <c r="K236" s="224">
        <f t="shared" si="71"/>
        <v>61.25</v>
      </c>
      <c r="L236" s="225">
        <f t="shared" si="72"/>
        <v>0.1816160118606375</v>
      </c>
      <c r="M236" s="220" t="s">
        <v>614</v>
      </c>
      <c r="N236" s="226">
        <v>43760</v>
      </c>
      <c r="O236" s="1"/>
      <c r="P236" s="1"/>
      <c r="Q236" s="1"/>
      <c r="R236" s="6" t="s">
        <v>803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61">
        <v>126</v>
      </c>
      <c r="B237" s="262">
        <v>43559</v>
      </c>
      <c r="C237" s="262"/>
      <c r="D237" s="263" t="s">
        <v>805</v>
      </c>
      <c r="E237" s="264" t="s">
        <v>646</v>
      </c>
      <c r="F237" s="264">
        <v>130</v>
      </c>
      <c r="G237" s="264"/>
      <c r="H237" s="264">
        <v>65</v>
      </c>
      <c r="I237" s="265">
        <v>158</v>
      </c>
      <c r="J237" s="233" t="s">
        <v>806</v>
      </c>
      <c r="K237" s="234">
        <f t="shared" si="71"/>
        <v>-65</v>
      </c>
      <c r="L237" s="235">
        <f t="shared" si="72"/>
        <v>-0.5</v>
      </c>
      <c r="M237" s="231" t="s">
        <v>627</v>
      </c>
      <c r="N237" s="228">
        <v>43726</v>
      </c>
      <c r="O237" s="1"/>
      <c r="P237" s="1"/>
      <c r="Q237" s="1"/>
      <c r="R237" s="6" t="s">
        <v>807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421">
        <v>127</v>
      </c>
      <c r="B238" s="422">
        <v>43017</v>
      </c>
      <c r="C238" s="422"/>
      <c r="D238" s="423" t="s">
        <v>187</v>
      </c>
      <c r="E238" s="424" t="s">
        <v>646</v>
      </c>
      <c r="F238" s="424">
        <v>141.5</v>
      </c>
      <c r="G238" s="425"/>
      <c r="H238" s="425">
        <v>183.5</v>
      </c>
      <c r="I238" s="425">
        <v>210</v>
      </c>
      <c r="J238" s="426" t="s">
        <v>801</v>
      </c>
      <c r="K238" s="427">
        <f t="shared" si="71"/>
        <v>42</v>
      </c>
      <c r="L238" s="428">
        <f t="shared" si="72"/>
        <v>0.29681978798586572</v>
      </c>
      <c r="M238" s="424" t="s">
        <v>614</v>
      </c>
      <c r="N238" s="422">
        <v>43042</v>
      </c>
      <c r="O238" s="1"/>
      <c r="P238" s="1"/>
      <c r="Q238" s="1"/>
      <c r="R238" s="6" t="s">
        <v>807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61">
        <v>128</v>
      </c>
      <c r="B239" s="262">
        <v>43074</v>
      </c>
      <c r="C239" s="262"/>
      <c r="D239" s="263" t="s">
        <v>808</v>
      </c>
      <c r="E239" s="264" t="s">
        <v>646</v>
      </c>
      <c r="F239" s="259">
        <v>172</v>
      </c>
      <c r="G239" s="264"/>
      <c r="H239" s="264">
        <v>155.25</v>
      </c>
      <c r="I239" s="265">
        <v>230</v>
      </c>
      <c r="J239" s="233" t="s">
        <v>809</v>
      </c>
      <c r="K239" s="234">
        <f t="shared" si="71"/>
        <v>-16.75</v>
      </c>
      <c r="L239" s="235">
        <f t="shared" si="72"/>
        <v>-9.7383720930232565E-2</v>
      </c>
      <c r="M239" s="231" t="s">
        <v>627</v>
      </c>
      <c r="N239" s="228">
        <v>43787</v>
      </c>
      <c r="O239" s="1"/>
      <c r="P239" s="1"/>
      <c r="Q239" s="1"/>
      <c r="R239" s="6" t="s">
        <v>807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8">
        <v>129</v>
      </c>
      <c r="B240" s="249">
        <v>43398</v>
      </c>
      <c r="C240" s="249"/>
      <c r="D240" s="250" t="s">
        <v>109</v>
      </c>
      <c r="E240" s="251" t="s">
        <v>646</v>
      </c>
      <c r="F240" s="251">
        <v>698.5</v>
      </c>
      <c r="G240" s="251"/>
      <c r="H240" s="251">
        <v>890</v>
      </c>
      <c r="I240" s="253">
        <v>890</v>
      </c>
      <c r="J240" s="223" t="s">
        <v>810</v>
      </c>
      <c r="K240" s="224">
        <f t="shared" si="71"/>
        <v>191.5</v>
      </c>
      <c r="L240" s="225">
        <f t="shared" si="72"/>
        <v>0.27415891195418757</v>
      </c>
      <c r="M240" s="220" t="s">
        <v>614</v>
      </c>
      <c r="N240" s="226">
        <v>44328</v>
      </c>
      <c r="O240" s="1"/>
      <c r="P240" s="1"/>
      <c r="Q240" s="1"/>
      <c r="R240" s="6" t="s">
        <v>803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130</v>
      </c>
      <c r="B241" s="249">
        <v>42877</v>
      </c>
      <c r="C241" s="249"/>
      <c r="D241" s="250" t="s">
        <v>385</v>
      </c>
      <c r="E241" s="251" t="s">
        <v>646</v>
      </c>
      <c r="F241" s="251">
        <v>127.6</v>
      </c>
      <c r="G241" s="251"/>
      <c r="H241" s="251">
        <v>138</v>
      </c>
      <c r="I241" s="253">
        <v>190</v>
      </c>
      <c r="J241" s="223" t="s">
        <v>811</v>
      </c>
      <c r="K241" s="224">
        <f t="shared" si="71"/>
        <v>10.400000000000006</v>
      </c>
      <c r="L241" s="225">
        <f t="shared" si="72"/>
        <v>8.1504702194357417E-2</v>
      </c>
      <c r="M241" s="220" t="s">
        <v>614</v>
      </c>
      <c r="N241" s="226">
        <v>43774</v>
      </c>
      <c r="O241" s="1"/>
      <c r="P241" s="1"/>
      <c r="Q241" s="1"/>
      <c r="R241" s="6" t="s">
        <v>807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8">
        <v>131</v>
      </c>
      <c r="B242" s="249">
        <v>43158</v>
      </c>
      <c r="C242" s="249"/>
      <c r="D242" s="250" t="s">
        <v>812</v>
      </c>
      <c r="E242" s="251" t="s">
        <v>646</v>
      </c>
      <c r="F242" s="251">
        <v>317</v>
      </c>
      <c r="G242" s="251"/>
      <c r="H242" s="251">
        <v>382.5</v>
      </c>
      <c r="I242" s="253">
        <v>398</v>
      </c>
      <c r="J242" s="223" t="s">
        <v>813</v>
      </c>
      <c r="K242" s="224">
        <f t="shared" si="71"/>
        <v>65.5</v>
      </c>
      <c r="L242" s="225">
        <f t="shared" si="72"/>
        <v>0.20662460567823343</v>
      </c>
      <c r="M242" s="220" t="s">
        <v>614</v>
      </c>
      <c r="N242" s="226">
        <v>44238</v>
      </c>
      <c r="O242" s="1"/>
      <c r="P242" s="1"/>
      <c r="Q242" s="1"/>
      <c r="R242" s="6" t="s">
        <v>807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61">
        <v>132</v>
      </c>
      <c r="B243" s="262">
        <v>43164</v>
      </c>
      <c r="C243" s="262"/>
      <c r="D243" s="263" t="s">
        <v>146</v>
      </c>
      <c r="E243" s="264" t="s">
        <v>646</v>
      </c>
      <c r="F243" s="259">
        <f>510-14.4</f>
        <v>495.6</v>
      </c>
      <c r="G243" s="264"/>
      <c r="H243" s="264">
        <v>350</v>
      </c>
      <c r="I243" s="265">
        <v>672</v>
      </c>
      <c r="J243" s="233" t="s">
        <v>814</v>
      </c>
      <c r="K243" s="234">
        <f t="shared" si="71"/>
        <v>-145.60000000000002</v>
      </c>
      <c r="L243" s="235">
        <f t="shared" si="72"/>
        <v>-0.29378531073446329</v>
      </c>
      <c r="M243" s="231" t="s">
        <v>627</v>
      </c>
      <c r="N243" s="228">
        <v>43887</v>
      </c>
      <c r="O243" s="1"/>
      <c r="P243" s="1"/>
      <c r="Q243" s="1"/>
      <c r="R243" s="6" t="s">
        <v>803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61">
        <v>133</v>
      </c>
      <c r="B244" s="262">
        <v>43237</v>
      </c>
      <c r="C244" s="262"/>
      <c r="D244" s="263" t="s">
        <v>488</v>
      </c>
      <c r="E244" s="264" t="s">
        <v>646</v>
      </c>
      <c r="F244" s="259">
        <v>230.3</v>
      </c>
      <c r="G244" s="264"/>
      <c r="H244" s="264">
        <v>102.5</v>
      </c>
      <c r="I244" s="265">
        <v>348</v>
      </c>
      <c r="J244" s="233" t="s">
        <v>815</v>
      </c>
      <c r="K244" s="234">
        <f t="shared" si="71"/>
        <v>-127.80000000000001</v>
      </c>
      <c r="L244" s="235">
        <f t="shared" si="72"/>
        <v>-0.55492835432045162</v>
      </c>
      <c r="M244" s="231" t="s">
        <v>627</v>
      </c>
      <c r="N244" s="228">
        <v>43896</v>
      </c>
      <c r="O244" s="1"/>
      <c r="P244" s="1"/>
      <c r="Q244" s="1"/>
      <c r="R244" s="6" t="s">
        <v>803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134</v>
      </c>
      <c r="B245" s="249">
        <v>43258</v>
      </c>
      <c r="C245" s="249"/>
      <c r="D245" s="250" t="s">
        <v>450</v>
      </c>
      <c r="E245" s="251" t="s">
        <v>646</v>
      </c>
      <c r="F245" s="251">
        <f>342.5-5.1</f>
        <v>337.4</v>
      </c>
      <c r="G245" s="251"/>
      <c r="H245" s="251">
        <v>412.5</v>
      </c>
      <c r="I245" s="253">
        <v>439</v>
      </c>
      <c r="J245" s="223" t="s">
        <v>816</v>
      </c>
      <c r="K245" s="224">
        <f t="shared" si="71"/>
        <v>75.100000000000023</v>
      </c>
      <c r="L245" s="225">
        <f t="shared" si="72"/>
        <v>0.22258446947243635</v>
      </c>
      <c r="M245" s="220" t="s">
        <v>614</v>
      </c>
      <c r="N245" s="226">
        <v>44230</v>
      </c>
      <c r="O245" s="1"/>
      <c r="P245" s="1"/>
      <c r="Q245" s="1"/>
      <c r="R245" s="6" t="s">
        <v>807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135</v>
      </c>
      <c r="B246" s="241">
        <v>43285</v>
      </c>
      <c r="C246" s="241"/>
      <c r="D246" s="242" t="s">
        <v>56</v>
      </c>
      <c r="E246" s="243" t="s">
        <v>646</v>
      </c>
      <c r="F246" s="243">
        <f>127.5-5.53</f>
        <v>121.97</v>
      </c>
      <c r="G246" s="244"/>
      <c r="H246" s="244">
        <v>122.5</v>
      </c>
      <c r="I246" s="244">
        <v>170</v>
      </c>
      <c r="J246" s="245" t="s">
        <v>968</v>
      </c>
      <c r="K246" s="246">
        <f t="shared" si="71"/>
        <v>0.53000000000000114</v>
      </c>
      <c r="L246" s="247">
        <f t="shared" si="72"/>
        <v>4.3453308190538747E-3</v>
      </c>
      <c r="M246" s="243" t="s">
        <v>737</v>
      </c>
      <c r="N246" s="241">
        <v>44431</v>
      </c>
      <c r="O246" s="1"/>
      <c r="P246" s="1"/>
      <c r="Q246" s="1"/>
      <c r="R246" s="6" t="s">
        <v>803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61">
        <v>136</v>
      </c>
      <c r="B247" s="262">
        <v>43294</v>
      </c>
      <c r="C247" s="262"/>
      <c r="D247" s="263" t="s">
        <v>372</v>
      </c>
      <c r="E247" s="264" t="s">
        <v>646</v>
      </c>
      <c r="F247" s="259">
        <v>46.5</v>
      </c>
      <c r="G247" s="264"/>
      <c r="H247" s="264">
        <v>17</v>
      </c>
      <c r="I247" s="265">
        <v>59</v>
      </c>
      <c r="J247" s="233" t="s">
        <v>817</v>
      </c>
      <c r="K247" s="234">
        <f t="shared" ref="K247:K255" si="73">H247-F247</f>
        <v>-29.5</v>
      </c>
      <c r="L247" s="235">
        <f t="shared" ref="L247:L255" si="74">K247/F247</f>
        <v>-0.63440860215053763</v>
      </c>
      <c r="M247" s="231" t="s">
        <v>627</v>
      </c>
      <c r="N247" s="228">
        <v>43887</v>
      </c>
      <c r="O247" s="1"/>
      <c r="P247" s="1"/>
      <c r="Q247" s="1"/>
      <c r="R247" s="6" t="s">
        <v>803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137</v>
      </c>
      <c r="B248" s="249">
        <v>43396</v>
      </c>
      <c r="C248" s="249"/>
      <c r="D248" s="250" t="s">
        <v>428</v>
      </c>
      <c r="E248" s="251" t="s">
        <v>646</v>
      </c>
      <c r="F248" s="251">
        <v>156.5</v>
      </c>
      <c r="G248" s="251"/>
      <c r="H248" s="251">
        <v>207.5</v>
      </c>
      <c r="I248" s="253">
        <v>191</v>
      </c>
      <c r="J248" s="223" t="s">
        <v>704</v>
      </c>
      <c r="K248" s="224">
        <f t="shared" si="73"/>
        <v>51</v>
      </c>
      <c r="L248" s="225">
        <f t="shared" si="74"/>
        <v>0.32587859424920129</v>
      </c>
      <c r="M248" s="220" t="s">
        <v>614</v>
      </c>
      <c r="N248" s="226">
        <v>44369</v>
      </c>
      <c r="O248" s="1"/>
      <c r="P248" s="1"/>
      <c r="Q248" s="1"/>
      <c r="R248" s="6" t="s">
        <v>803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8">
        <v>138</v>
      </c>
      <c r="B249" s="249">
        <v>43439</v>
      </c>
      <c r="C249" s="249"/>
      <c r="D249" s="250" t="s">
        <v>332</v>
      </c>
      <c r="E249" s="251" t="s">
        <v>646</v>
      </c>
      <c r="F249" s="251">
        <v>259.5</v>
      </c>
      <c r="G249" s="251"/>
      <c r="H249" s="251">
        <v>320</v>
      </c>
      <c r="I249" s="253">
        <v>320</v>
      </c>
      <c r="J249" s="223" t="s">
        <v>704</v>
      </c>
      <c r="K249" s="224">
        <f t="shared" si="73"/>
        <v>60.5</v>
      </c>
      <c r="L249" s="225">
        <f t="shared" si="74"/>
        <v>0.23314065510597304</v>
      </c>
      <c r="M249" s="220" t="s">
        <v>614</v>
      </c>
      <c r="N249" s="226">
        <v>44323</v>
      </c>
      <c r="O249" s="1"/>
      <c r="P249" s="1"/>
      <c r="Q249" s="1"/>
      <c r="R249" s="6" t="s">
        <v>803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61">
        <v>139</v>
      </c>
      <c r="B250" s="262">
        <v>43439</v>
      </c>
      <c r="C250" s="262"/>
      <c r="D250" s="263" t="s">
        <v>818</v>
      </c>
      <c r="E250" s="264" t="s">
        <v>646</v>
      </c>
      <c r="F250" s="264">
        <v>715</v>
      </c>
      <c r="G250" s="264"/>
      <c r="H250" s="264">
        <v>445</v>
      </c>
      <c r="I250" s="265">
        <v>840</v>
      </c>
      <c r="J250" s="233" t="s">
        <v>819</v>
      </c>
      <c r="K250" s="234">
        <f t="shared" si="73"/>
        <v>-270</v>
      </c>
      <c r="L250" s="235">
        <f t="shared" si="74"/>
        <v>-0.3776223776223776</v>
      </c>
      <c r="M250" s="231" t="s">
        <v>627</v>
      </c>
      <c r="N250" s="228">
        <v>43800</v>
      </c>
      <c r="O250" s="1"/>
      <c r="P250" s="1"/>
      <c r="Q250" s="1"/>
      <c r="R250" s="6" t="s">
        <v>803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140</v>
      </c>
      <c r="B251" s="249">
        <v>43469</v>
      </c>
      <c r="C251" s="249"/>
      <c r="D251" s="250" t="s">
        <v>159</v>
      </c>
      <c r="E251" s="251" t="s">
        <v>646</v>
      </c>
      <c r="F251" s="251">
        <v>875</v>
      </c>
      <c r="G251" s="251"/>
      <c r="H251" s="251">
        <v>1165</v>
      </c>
      <c r="I251" s="253">
        <v>1185</v>
      </c>
      <c r="J251" s="223" t="s">
        <v>820</v>
      </c>
      <c r="K251" s="224">
        <f t="shared" si="73"/>
        <v>290</v>
      </c>
      <c r="L251" s="225">
        <f t="shared" si="74"/>
        <v>0.33142857142857141</v>
      </c>
      <c r="M251" s="220" t="s">
        <v>614</v>
      </c>
      <c r="N251" s="226">
        <v>43847</v>
      </c>
      <c r="O251" s="1"/>
      <c r="P251" s="1"/>
      <c r="Q251" s="1"/>
      <c r="R251" s="6" t="s">
        <v>803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8">
        <v>141</v>
      </c>
      <c r="B252" s="249">
        <v>43559</v>
      </c>
      <c r="C252" s="249"/>
      <c r="D252" s="250" t="s">
        <v>348</v>
      </c>
      <c r="E252" s="251" t="s">
        <v>646</v>
      </c>
      <c r="F252" s="251">
        <f>387-14.63</f>
        <v>372.37</v>
      </c>
      <c r="G252" s="251"/>
      <c r="H252" s="251">
        <v>490</v>
      </c>
      <c r="I252" s="253">
        <v>490</v>
      </c>
      <c r="J252" s="223" t="s">
        <v>704</v>
      </c>
      <c r="K252" s="224">
        <f t="shared" si="73"/>
        <v>117.63</v>
      </c>
      <c r="L252" s="225">
        <f t="shared" si="74"/>
        <v>0.31589548030185027</v>
      </c>
      <c r="M252" s="220" t="s">
        <v>614</v>
      </c>
      <c r="N252" s="226">
        <v>43850</v>
      </c>
      <c r="O252" s="1"/>
      <c r="P252" s="1"/>
      <c r="Q252" s="1"/>
      <c r="R252" s="6" t="s">
        <v>803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61">
        <v>142</v>
      </c>
      <c r="B253" s="262">
        <v>43578</v>
      </c>
      <c r="C253" s="262"/>
      <c r="D253" s="263" t="s">
        <v>821</v>
      </c>
      <c r="E253" s="264" t="s">
        <v>616</v>
      </c>
      <c r="F253" s="264">
        <v>220</v>
      </c>
      <c r="G253" s="264"/>
      <c r="H253" s="264">
        <v>127.5</v>
      </c>
      <c r="I253" s="265">
        <v>284</v>
      </c>
      <c r="J253" s="233" t="s">
        <v>822</v>
      </c>
      <c r="K253" s="234">
        <f t="shared" si="73"/>
        <v>-92.5</v>
      </c>
      <c r="L253" s="235">
        <f t="shared" si="74"/>
        <v>-0.42045454545454547</v>
      </c>
      <c r="M253" s="231" t="s">
        <v>627</v>
      </c>
      <c r="N253" s="228">
        <v>43896</v>
      </c>
      <c r="O253" s="1"/>
      <c r="P253" s="1"/>
      <c r="Q253" s="1"/>
      <c r="R253" s="6" t="s">
        <v>803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8">
        <v>143</v>
      </c>
      <c r="B254" s="249">
        <v>43622</v>
      </c>
      <c r="C254" s="249"/>
      <c r="D254" s="250" t="s">
        <v>497</v>
      </c>
      <c r="E254" s="251" t="s">
        <v>616</v>
      </c>
      <c r="F254" s="251">
        <v>332.8</v>
      </c>
      <c r="G254" s="251"/>
      <c r="H254" s="251">
        <v>405</v>
      </c>
      <c r="I254" s="253">
        <v>419</v>
      </c>
      <c r="J254" s="223" t="s">
        <v>823</v>
      </c>
      <c r="K254" s="224">
        <f t="shared" si="73"/>
        <v>72.199999999999989</v>
      </c>
      <c r="L254" s="225">
        <f t="shared" si="74"/>
        <v>0.21694711538461534</v>
      </c>
      <c r="M254" s="220" t="s">
        <v>614</v>
      </c>
      <c r="N254" s="226">
        <v>43860</v>
      </c>
      <c r="O254" s="1"/>
      <c r="P254" s="1"/>
      <c r="Q254" s="1"/>
      <c r="R254" s="6" t="s">
        <v>807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2">
        <v>144</v>
      </c>
      <c r="B255" s="241">
        <v>43641</v>
      </c>
      <c r="C255" s="241"/>
      <c r="D255" s="242" t="s">
        <v>152</v>
      </c>
      <c r="E255" s="243" t="s">
        <v>646</v>
      </c>
      <c r="F255" s="243">
        <v>386</v>
      </c>
      <c r="G255" s="244"/>
      <c r="H255" s="244">
        <v>395</v>
      </c>
      <c r="I255" s="244">
        <v>452</v>
      </c>
      <c r="J255" s="245" t="s">
        <v>824</v>
      </c>
      <c r="K255" s="246">
        <f t="shared" si="73"/>
        <v>9</v>
      </c>
      <c r="L255" s="247">
        <f t="shared" si="74"/>
        <v>2.3316062176165803E-2</v>
      </c>
      <c r="M255" s="243" t="s">
        <v>737</v>
      </c>
      <c r="N255" s="241">
        <v>43868</v>
      </c>
      <c r="O255" s="1"/>
      <c r="P255" s="1"/>
      <c r="Q255" s="1"/>
      <c r="R255" s="6" t="s">
        <v>807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145</v>
      </c>
      <c r="B256" s="241">
        <v>43707</v>
      </c>
      <c r="C256" s="241"/>
      <c r="D256" s="242" t="s">
        <v>132</v>
      </c>
      <c r="E256" s="243" t="s">
        <v>646</v>
      </c>
      <c r="F256" s="243">
        <v>137.5</v>
      </c>
      <c r="G256" s="244"/>
      <c r="H256" s="244">
        <v>138.5</v>
      </c>
      <c r="I256" s="244">
        <v>190</v>
      </c>
      <c r="J256" s="245" t="s">
        <v>861</v>
      </c>
      <c r="K256" s="246">
        <f t="shared" ref="K256" si="75">H256-F256</f>
        <v>1</v>
      </c>
      <c r="L256" s="247">
        <f t="shared" ref="L256" si="76">K256/F256</f>
        <v>7.2727272727272727E-3</v>
      </c>
      <c r="M256" s="243" t="s">
        <v>737</v>
      </c>
      <c r="N256" s="241">
        <v>44432</v>
      </c>
      <c r="O256" s="1"/>
      <c r="P256" s="1"/>
      <c r="Q256" s="1"/>
      <c r="R256" s="6" t="s">
        <v>803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146</v>
      </c>
      <c r="B257" s="249">
        <v>43731</v>
      </c>
      <c r="C257" s="249"/>
      <c r="D257" s="250" t="s">
        <v>441</v>
      </c>
      <c r="E257" s="251" t="s">
        <v>646</v>
      </c>
      <c r="F257" s="251">
        <v>235</v>
      </c>
      <c r="G257" s="251"/>
      <c r="H257" s="251">
        <v>295</v>
      </c>
      <c r="I257" s="253">
        <v>296</v>
      </c>
      <c r="J257" s="223" t="s">
        <v>825</v>
      </c>
      <c r="K257" s="224">
        <f t="shared" ref="K257:K262" si="77">H257-F257</f>
        <v>60</v>
      </c>
      <c r="L257" s="225">
        <f t="shared" ref="L257:L262" si="78">K257/F257</f>
        <v>0.25531914893617019</v>
      </c>
      <c r="M257" s="220" t="s">
        <v>614</v>
      </c>
      <c r="N257" s="226">
        <v>43844</v>
      </c>
      <c r="O257" s="1"/>
      <c r="P257" s="1"/>
      <c r="Q257" s="1"/>
      <c r="R257" s="6" t="s">
        <v>807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147</v>
      </c>
      <c r="B258" s="249">
        <v>43752</v>
      </c>
      <c r="C258" s="249"/>
      <c r="D258" s="250" t="s">
        <v>826</v>
      </c>
      <c r="E258" s="251" t="s">
        <v>646</v>
      </c>
      <c r="F258" s="251">
        <v>277.5</v>
      </c>
      <c r="G258" s="251"/>
      <c r="H258" s="251">
        <v>333</v>
      </c>
      <c r="I258" s="253">
        <v>333</v>
      </c>
      <c r="J258" s="223" t="s">
        <v>827</v>
      </c>
      <c r="K258" s="224">
        <f t="shared" si="77"/>
        <v>55.5</v>
      </c>
      <c r="L258" s="225">
        <f t="shared" si="78"/>
        <v>0.2</v>
      </c>
      <c r="M258" s="220" t="s">
        <v>614</v>
      </c>
      <c r="N258" s="226">
        <v>43846</v>
      </c>
      <c r="O258" s="1"/>
      <c r="P258" s="1"/>
      <c r="Q258" s="1"/>
      <c r="R258" s="6" t="s">
        <v>803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148</v>
      </c>
      <c r="B259" s="249">
        <v>43752</v>
      </c>
      <c r="C259" s="249"/>
      <c r="D259" s="250" t="s">
        <v>828</v>
      </c>
      <c r="E259" s="251" t="s">
        <v>646</v>
      </c>
      <c r="F259" s="251">
        <v>930</v>
      </c>
      <c r="G259" s="251"/>
      <c r="H259" s="251">
        <v>1165</v>
      </c>
      <c r="I259" s="253">
        <v>1200</v>
      </c>
      <c r="J259" s="223" t="s">
        <v>829</v>
      </c>
      <c r="K259" s="224">
        <f t="shared" si="77"/>
        <v>235</v>
      </c>
      <c r="L259" s="225">
        <f t="shared" si="78"/>
        <v>0.25268817204301075</v>
      </c>
      <c r="M259" s="220" t="s">
        <v>614</v>
      </c>
      <c r="N259" s="226">
        <v>43847</v>
      </c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8">
        <v>149</v>
      </c>
      <c r="B260" s="249">
        <v>43753</v>
      </c>
      <c r="C260" s="249"/>
      <c r="D260" s="250" t="s">
        <v>830</v>
      </c>
      <c r="E260" s="251" t="s">
        <v>646</v>
      </c>
      <c r="F260" s="221">
        <v>111</v>
      </c>
      <c r="G260" s="251"/>
      <c r="H260" s="251">
        <v>141</v>
      </c>
      <c r="I260" s="253">
        <v>141</v>
      </c>
      <c r="J260" s="223" t="s">
        <v>630</v>
      </c>
      <c r="K260" s="224">
        <f t="shared" si="77"/>
        <v>30</v>
      </c>
      <c r="L260" s="225">
        <f t="shared" si="78"/>
        <v>0.27027027027027029</v>
      </c>
      <c r="M260" s="220" t="s">
        <v>614</v>
      </c>
      <c r="N260" s="226">
        <v>44328</v>
      </c>
      <c r="O260" s="1"/>
      <c r="P260" s="1"/>
      <c r="Q260" s="1"/>
      <c r="R260" s="6" t="s">
        <v>807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150</v>
      </c>
      <c r="B261" s="249">
        <v>43753</v>
      </c>
      <c r="C261" s="249"/>
      <c r="D261" s="250" t="s">
        <v>831</v>
      </c>
      <c r="E261" s="251" t="s">
        <v>646</v>
      </c>
      <c r="F261" s="221">
        <v>296</v>
      </c>
      <c r="G261" s="251"/>
      <c r="H261" s="251">
        <v>370</v>
      </c>
      <c r="I261" s="253">
        <v>370</v>
      </c>
      <c r="J261" s="223" t="s">
        <v>704</v>
      </c>
      <c r="K261" s="224">
        <f t="shared" si="77"/>
        <v>74</v>
      </c>
      <c r="L261" s="225">
        <f t="shared" si="78"/>
        <v>0.25</v>
      </c>
      <c r="M261" s="220" t="s">
        <v>614</v>
      </c>
      <c r="N261" s="226">
        <v>43853</v>
      </c>
      <c r="O261" s="1"/>
      <c r="P261" s="1"/>
      <c r="Q261" s="1"/>
      <c r="R261" s="6" t="s">
        <v>807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151</v>
      </c>
      <c r="B262" s="249">
        <v>43754</v>
      </c>
      <c r="C262" s="249"/>
      <c r="D262" s="250" t="s">
        <v>832</v>
      </c>
      <c r="E262" s="251" t="s">
        <v>646</v>
      </c>
      <c r="F262" s="221">
        <v>300</v>
      </c>
      <c r="G262" s="251"/>
      <c r="H262" s="251">
        <v>382.5</v>
      </c>
      <c r="I262" s="253">
        <v>344</v>
      </c>
      <c r="J262" s="223" t="s">
        <v>833</v>
      </c>
      <c r="K262" s="224">
        <f t="shared" si="77"/>
        <v>82.5</v>
      </c>
      <c r="L262" s="225">
        <f t="shared" si="78"/>
        <v>0.27500000000000002</v>
      </c>
      <c r="M262" s="220" t="s">
        <v>614</v>
      </c>
      <c r="N262" s="226">
        <v>44238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67">
        <v>152</v>
      </c>
      <c r="B263" s="268">
        <v>43832</v>
      </c>
      <c r="C263" s="268"/>
      <c r="D263" s="269" t="s">
        <v>834</v>
      </c>
      <c r="E263" s="56" t="s">
        <v>646</v>
      </c>
      <c r="F263" s="270" t="s">
        <v>835</v>
      </c>
      <c r="G263" s="56"/>
      <c r="H263" s="56"/>
      <c r="I263" s="271">
        <v>590</v>
      </c>
      <c r="J263" s="266" t="s">
        <v>617</v>
      </c>
      <c r="K263" s="266"/>
      <c r="L263" s="272"/>
      <c r="M263" s="273" t="s">
        <v>617</v>
      </c>
      <c r="N263" s="274"/>
      <c r="O263" s="1"/>
      <c r="P263" s="1"/>
      <c r="Q263" s="1"/>
      <c r="R263" s="6" t="s">
        <v>807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153</v>
      </c>
      <c r="B264" s="249">
        <v>43966</v>
      </c>
      <c r="C264" s="249"/>
      <c r="D264" s="250" t="s">
        <v>72</v>
      </c>
      <c r="E264" s="251" t="s">
        <v>646</v>
      </c>
      <c r="F264" s="221">
        <v>67.5</v>
      </c>
      <c r="G264" s="251"/>
      <c r="H264" s="251">
        <v>86</v>
      </c>
      <c r="I264" s="253">
        <v>86</v>
      </c>
      <c r="J264" s="223" t="s">
        <v>836</v>
      </c>
      <c r="K264" s="224">
        <f t="shared" ref="K264:K271" si="79">H264-F264</f>
        <v>18.5</v>
      </c>
      <c r="L264" s="225">
        <f t="shared" ref="L264:L271" si="80">K264/F264</f>
        <v>0.27407407407407408</v>
      </c>
      <c r="M264" s="220" t="s">
        <v>614</v>
      </c>
      <c r="N264" s="226">
        <v>44008</v>
      </c>
      <c r="O264" s="1"/>
      <c r="P264" s="1"/>
      <c r="Q264" s="1"/>
      <c r="R264" s="6" t="s">
        <v>807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154</v>
      </c>
      <c r="B265" s="249">
        <v>44035</v>
      </c>
      <c r="C265" s="249"/>
      <c r="D265" s="250" t="s">
        <v>496</v>
      </c>
      <c r="E265" s="251" t="s">
        <v>646</v>
      </c>
      <c r="F265" s="221">
        <v>231</v>
      </c>
      <c r="G265" s="251"/>
      <c r="H265" s="251">
        <v>281</v>
      </c>
      <c r="I265" s="253">
        <v>281</v>
      </c>
      <c r="J265" s="223" t="s">
        <v>704</v>
      </c>
      <c r="K265" s="224">
        <f t="shared" si="79"/>
        <v>50</v>
      </c>
      <c r="L265" s="225">
        <f t="shared" si="80"/>
        <v>0.21645021645021645</v>
      </c>
      <c r="M265" s="220" t="s">
        <v>614</v>
      </c>
      <c r="N265" s="226">
        <v>44358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155</v>
      </c>
      <c r="B266" s="249">
        <v>44092</v>
      </c>
      <c r="C266" s="249"/>
      <c r="D266" s="250" t="s">
        <v>417</v>
      </c>
      <c r="E266" s="251" t="s">
        <v>646</v>
      </c>
      <c r="F266" s="251">
        <v>206</v>
      </c>
      <c r="G266" s="251"/>
      <c r="H266" s="251">
        <v>248</v>
      </c>
      <c r="I266" s="253">
        <v>248</v>
      </c>
      <c r="J266" s="223" t="s">
        <v>704</v>
      </c>
      <c r="K266" s="224">
        <f t="shared" si="79"/>
        <v>42</v>
      </c>
      <c r="L266" s="225">
        <f t="shared" si="80"/>
        <v>0.20388349514563106</v>
      </c>
      <c r="M266" s="220" t="s">
        <v>614</v>
      </c>
      <c r="N266" s="226">
        <v>44214</v>
      </c>
      <c r="O266" s="1"/>
      <c r="P266" s="1"/>
      <c r="Q266" s="1"/>
      <c r="R266" s="6" t="s">
        <v>807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156</v>
      </c>
      <c r="B267" s="249">
        <v>44140</v>
      </c>
      <c r="C267" s="249"/>
      <c r="D267" s="250" t="s">
        <v>417</v>
      </c>
      <c r="E267" s="251" t="s">
        <v>646</v>
      </c>
      <c r="F267" s="251">
        <v>182.5</v>
      </c>
      <c r="G267" s="251"/>
      <c r="H267" s="251">
        <v>248</v>
      </c>
      <c r="I267" s="253">
        <v>248</v>
      </c>
      <c r="J267" s="223" t="s">
        <v>704</v>
      </c>
      <c r="K267" s="224">
        <f t="shared" si="79"/>
        <v>65.5</v>
      </c>
      <c r="L267" s="225">
        <f t="shared" si="80"/>
        <v>0.35890410958904112</v>
      </c>
      <c r="M267" s="220" t="s">
        <v>614</v>
      </c>
      <c r="N267" s="226">
        <v>44214</v>
      </c>
      <c r="O267" s="1"/>
      <c r="P267" s="1"/>
      <c r="Q267" s="1"/>
      <c r="R267" s="6" t="s">
        <v>807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157</v>
      </c>
      <c r="B268" s="249">
        <v>44140</v>
      </c>
      <c r="C268" s="249"/>
      <c r="D268" s="250" t="s">
        <v>332</v>
      </c>
      <c r="E268" s="251" t="s">
        <v>646</v>
      </c>
      <c r="F268" s="251">
        <v>247.5</v>
      </c>
      <c r="G268" s="251"/>
      <c r="H268" s="251">
        <v>320</v>
      </c>
      <c r="I268" s="253">
        <v>320</v>
      </c>
      <c r="J268" s="223" t="s">
        <v>704</v>
      </c>
      <c r="K268" s="224">
        <f t="shared" si="79"/>
        <v>72.5</v>
      </c>
      <c r="L268" s="225">
        <f t="shared" si="80"/>
        <v>0.29292929292929293</v>
      </c>
      <c r="M268" s="220" t="s">
        <v>614</v>
      </c>
      <c r="N268" s="226">
        <v>44323</v>
      </c>
      <c r="O268" s="1"/>
      <c r="P268" s="1"/>
      <c r="Q268" s="1"/>
      <c r="R268" s="6" t="s">
        <v>807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158</v>
      </c>
      <c r="B269" s="249">
        <v>44140</v>
      </c>
      <c r="C269" s="249"/>
      <c r="D269" s="250" t="s">
        <v>273</v>
      </c>
      <c r="E269" s="251" t="s">
        <v>646</v>
      </c>
      <c r="F269" s="221">
        <v>925</v>
      </c>
      <c r="G269" s="251"/>
      <c r="H269" s="251">
        <v>1095</v>
      </c>
      <c r="I269" s="253">
        <v>1093</v>
      </c>
      <c r="J269" s="223" t="s">
        <v>837</v>
      </c>
      <c r="K269" s="224">
        <f t="shared" si="79"/>
        <v>170</v>
      </c>
      <c r="L269" s="225">
        <f t="shared" si="80"/>
        <v>0.18378378378378379</v>
      </c>
      <c r="M269" s="220" t="s">
        <v>614</v>
      </c>
      <c r="N269" s="226">
        <v>44201</v>
      </c>
      <c r="O269" s="1"/>
      <c r="P269" s="1"/>
      <c r="Q269" s="1"/>
      <c r="R269" s="6" t="s">
        <v>807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159</v>
      </c>
      <c r="B270" s="249">
        <v>44140</v>
      </c>
      <c r="C270" s="249"/>
      <c r="D270" s="250" t="s">
        <v>348</v>
      </c>
      <c r="E270" s="251" t="s">
        <v>646</v>
      </c>
      <c r="F270" s="221">
        <v>332.5</v>
      </c>
      <c r="G270" s="251"/>
      <c r="H270" s="251">
        <v>393</v>
      </c>
      <c r="I270" s="253">
        <v>406</v>
      </c>
      <c r="J270" s="223" t="s">
        <v>838</v>
      </c>
      <c r="K270" s="224">
        <f t="shared" si="79"/>
        <v>60.5</v>
      </c>
      <c r="L270" s="225">
        <f t="shared" si="80"/>
        <v>0.18195488721804512</v>
      </c>
      <c r="M270" s="220" t="s">
        <v>614</v>
      </c>
      <c r="N270" s="226">
        <v>44256</v>
      </c>
      <c r="O270" s="1"/>
      <c r="P270" s="1"/>
      <c r="Q270" s="1"/>
      <c r="R270" s="6" t="s">
        <v>807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8">
        <v>160</v>
      </c>
      <c r="B271" s="249">
        <v>44141</v>
      </c>
      <c r="C271" s="249"/>
      <c r="D271" s="250" t="s">
        <v>496</v>
      </c>
      <c r="E271" s="251" t="s">
        <v>646</v>
      </c>
      <c r="F271" s="221">
        <v>231</v>
      </c>
      <c r="G271" s="251"/>
      <c r="H271" s="251">
        <v>281</v>
      </c>
      <c r="I271" s="253">
        <v>281</v>
      </c>
      <c r="J271" s="223" t="s">
        <v>704</v>
      </c>
      <c r="K271" s="224">
        <f t="shared" si="79"/>
        <v>50</v>
      </c>
      <c r="L271" s="225">
        <f t="shared" si="80"/>
        <v>0.21645021645021645</v>
      </c>
      <c r="M271" s="220" t="s">
        <v>614</v>
      </c>
      <c r="N271" s="226">
        <v>44358</v>
      </c>
      <c r="O271" s="1"/>
      <c r="P271" s="1"/>
      <c r="Q271" s="1"/>
      <c r="R271" s="6" t="s">
        <v>807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5">
        <v>161</v>
      </c>
      <c r="B272" s="268">
        <v>44187</v>
      </c>
      <c r="C272" s="268"/>
      <c r="D272" s="269" t="s">
        <v>469</v>
      </c>
      <c r="E272" s="56" t="s">
        <v>646</v>
      </c>
      <c r="F272" s="270" t="s">
        <v>839</v>
      </c>
      <c r="G272" s="56"/>
      <c r="H272" s="56"/>
      <c r="I272" s="271">
        <v>239</v>
      </c>
      <c r="J272" s="266" t="s">
        <v>617</v>
      </c>
      <c r="K272" s="266"/>
      <c r="L272" s="272"/>
      <c r="M272" s="273"/>
      <c r="N272" s="274"/>
      <c r="O272" s="1"/>
      <c r="P272" s="1"/>
      <c r="Q272" s="1"/>
      <c r="R272" s="6" t="s">
        <v>807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5">
        <v>162</v>
      </c>
      <c r="B273" s="268">
        <v>44258</v>
      </c>
      <c r="C273" s="268"/>
      <c r="D273" s="269" t="s">
        <v>834</v>
      </c>
      <c r="E273" s="56" t="s">
        <v>646</v>
      </c>
      <c r="F273" s="270" t="s">
        <v>835</v>
      </c>
      <c r="G273" s="56"/>
      <c r="H273" s="56"/>
      <c r="I273" s="271">
        <v>590</v>
      </c>
      <c r="J273" s="266" t="s">
        <v>617</v>
      </c>
      <c r="K273" s="266"/>
      <c r="L273" s="272"/>
      <c r="M273" s="273"/>
      <c r="N273" s="274"/>
      <c r="O273" s="1"/>
      <c r="P273" s="1"/>
      <c r="R273" s="6" t="s">
        <v>807</v>
      </c>
    </row>
    <row r="274" spans="1:26" ht="12.75" customHeight="1">
      <c r="A274" s="248">
        <v>163</v>
      </c>
      <c r="B274" s="249">
        <v>44274</v>
      </c>
      <c r="C274" s="249"/>
      <c r="D274" s="250" t="s">
        <v>348</v>
      </c>
      <c r="E274" s="251" t="s">
        <v>646</v>
      </c>
      <c r="F274" s="221">
        <v>355</v>
      </c>
      <c r="G274" s="251"/>
      <c r="H274" s="251">
        <v>422.5</v>
      </c>
      <c r="I274" s="253">
        <v>420</v>
      </c>
      <c r="J274" s="223" t="s">
        <v>840</v>
      </c>
      <c r="K274" s="224">
        <f t="shared" ref="K274:K276" si="81">H274-F274</f>
        <v>67.5</v>
      </c>
      <c r="L274" s="225">
        <f t="shared" ref="L274:L276" si="82">K274/F274</f>
        <v>0.19014084507042253</v>
      </c>
      <c r="M274" s="220" t="s">
        <v>614</v>
      </c>
      <c r="N274" s="226">
        <v>44361</v>
      </c>
      <c r="O274" s="1"/>
      <c r="R274" s="276" t="s">
        <v>807</v>
      </c>
    </row>
    <row r="275" spans="1:26" ht="12.75" customHeight="1">
      <c r="A275" s="248">
        <v>164</v>
      </c>
      <c r="B275" s="249">
        <v>44295</v>
      </c>
      <c r="C275" s="249"/>
      <c r="D275" s="250" t="s">
        <v>841</v>
      </c>
      <c r="E275" s="251" t="s">
        <v>646</v>
      </c>
      <c r="F275" s="221">
        <v>555</v>
      </c>
      <c r="G275" s="251"/>
      <c r="H275" s="251">
        <v>663</v>
      </c>
      <c r="I275" s="253">
        <v>663</v>
      </c>
      <c r="J275" s="223" t="s">
        <v>842</v>
      </c>
      <c r="K275" s="224">
        <f t="shared" si="81"/>
        <v>108</v>
      </c>
      <c r="L275" s="225">
        <f t="shared" si="82"/>
        <v>0.19459459459459461</v>
      </c>
      <c r="M275" s="220" t="s">
        <v>614</v>
      </c>
      <c r="N275" s="226">
        <v>44321</v>
      </c>
      <c r="O275" s="1"/>
      <c r="P275" s="1"/>
      <c r="Q275" s="1"/>
      <c r="R275" s="276" t="s">
        <v>807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165</v>
      </c>
      <c r="B276" s="249">
        <v>44308</v>
      </c>
      <c r="C276" s="249"/>
      <c r="D276" s="250" t="s">
        <v>385</v>
      </c>
      <c r="E276" s="251" t="s">
        <v>646</v>
      </c>
      <c r="F276" s="221">
        <v>126.5</v>
      </c>
      <c r="G276" s="251"/>
      <c r="H276" s="251">
        <v>155</v>
      </c>
      <c r="I276" s="253">
        <v>155</v>
      </c>
      <c r="J276" s="223" t="s">
        <v>704</v>
      </c>
      <c r="K276" s="224">
        <f t="shared" si="81"/>
        <v>28.5</v>
      </c>
      <c r="L276" s="225">
        <f t="shared" si="82"/>
        <v>0.22529644268774704</v>
      </c>
      <c r="M276" s="220" t="s">
        <v>614</v>
      </c>
      <c r="N276" s="226">
        <v>44362</v>
      </c>
      <c r="O276" s="1"/>
      <c r="R276" s="276" t="s">
        <v>807</v>
      </c>
    </row>
    <row r="277" spans="1:26" ht="12.75" customHeight="1">
      <c r="A277" s="275">
        <v>166</v>
      </c>
      <c r="B277" s="268">
        <v>44368</v>
      </c>
      <c r="C277" s="268"/>
      <c r="D277" s="269" t="s">
        <v>404</v>
      </c>
      <c r="E277" s="56" t="s">
        <v>646</v>
      </c>
      <c r="F277" s="270" t="s">
        <v>843</v>
      </c>
      <c r="G277" s="56"/>
      <c r="H277" s="56"/>
      <c r="I277" s="271">
        <v>344</v>
      </c>
      <c r="J277" s="266" t="s">
        <v>617</v>
      </c>
      <c r="K277" s="275"/>
      <c r="L277" s="268"/>
      <c r="M277" s="268"/>
      <c r="N277" s="269"/>
      <c r="O277" s="1"/>
      <c r="R277" s="276" t="s">
        <v>807</v>
      </c>
    </row>
    <row r="278" spans="1:26" ht="12.75" customHeight="1">
      <c r="A278" s="275">
        <v>167</v>
      </c>
      <c r="B278" s="268">
        <v>44368</v>
      </c>
      <c r="C278" s="268"/>
      <c r="D278" s="269" t="s">
        <v>496</v>
      </c>
      <c r="E278" s="56" t="s">
        <v>646</v>
      </c>
      <c r="F278" s="270" t="s">
        <v>844</v>
      </c>
      <c r="G278" s="56"/>
      <c r="H278" s="56"/>
      <c r="I278" s="271">
        <v>320</v>
      </c>
      <c r="J278" s="266" t="s">
        <v>617</v>
      </c>
      <c r="K278" s="275"/>
      <c r="L278" s="268"/>
      <c r="M278" s="268"/>
      <c r="N278" s="269"/>
      <c r="O278" s="44"/>
      <c r="R278" s="276" t="s">
        <v>807</v>
      </c>
    </row>
    <row r="279" spans="1:26" ht="12.75" customHeight="1">
      <c r="A279" s="275">
        <v>168</v>
      </c>
      <c r="B279" s="268">
        <v>44406</v>
      </c>
      <c r="C279" s="268"/>
      <c r="D279" s="269" t="s">
        <v>385</v>
      </c>
      <c r="E279" s="56" t="s">
        <v>646</v>
      </c>
      <c r="F279" s="270" t="s">
        <v>849</v>
      </c>
      <c r="G279" s="56"/>
      <c r="H279" s="56"/>
      <c r="I279" s="56">
        <v>200</v>
      </c>
      <c r="J279" s="266" t="s">
        <v>617</v>
      </c>
      <c r="K279" s="275"/>
      <c r="L279" s="268"/>
      <c r="M279" s="268"/>
      <c r="N279" s="269"/>
      <c r="O279" s="44"/>
      <c r="R279" s="276" t="s">
        <v>807</v>
      </c>
    </row>
    <row r="280" spans="1:26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276"/>
    </row>
    <row r="281" spans="1:26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276"/>
    </row>
    <row r="282" spans="1:26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276"/>
    </row>
    <row r="283" spans="1:26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276"/>
    </row>
    <row r="284" spans="1:26" ht="12.75" customHeight="1">
      <c r="A284" s="275"/>
      <c r="B284" s="277" t="s">
        <v>845</v>
      </c>
      <c r="F284" s="59"/>
      <c r="G284" s="59"/>
      <c r="H284" s="59"/>
      <c r="I284" s="59"/>
      <c r="J284" s="44"/>
      <c r="K284" s="59"/>
      <c r="L284" s="59"/>
      <c r="M284" s="59"/>
      <c r="O284" s="44"/>
      <c r="R284" s="276"/>
    </row>
    <row r="285" spans="1:26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A294" s="278"/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A295" s="278"/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A296" s="56"/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</sheetData>
  <autoFilter ref="R1:R292"/>
  <mergeCells count="7">
    <mergeCell ref="O58:O59"/>
    <mergeCell ref="P58:P59"/>
    <mergeCell ref="A58:A59"/>
    <mergeCell ref="B58:B59"/>
    <mergeCell ref="J58:J59"/>
    <mergeCell ref="M58:M59"/>
    <mergeCell ref="N58:N59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2021-09-08T02:33:20Z</dcterms:modified>
</cp:coreProperties>
</file>