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F&amp;O)'!$R$1:$R$271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59" i="6"/>
  <c r="M59" s="1"/>
  <c r="K56"/>
  <c r="M56" s="1"/>
  <c r="K55"/>
  <c r="M55" s="1"/>
  <c r="K54"/>
  <c r="M54" s="1"/>
  <c r="P18"/>
  <c r="P19"/>
  <c r="P17"/>
  <c r="L32" l="1"/>
  <c r="K32"/>
  <c r="L29"/>
  <c r="K29"/>
  <c r="L11"/>
  <c r="K11"/>
  <c r="L14"/>
  <c r="K14"/>
  <c r="P16"/>
  <c r="P15"/>
  <c r="M29" l="1"/>
  <c r="M32"/>
  <c r="M11"/>
  <c r="M14"/>
  <c r="P13" l="1"/>
  <c r="P12" l="1"/>
  <c r="K10" l="1"/>
  <c r="L10"/>
  <c r="P66"/>
  <c r="L66"/>
  <c r="K66"/>
  <c r="M10" l="1"/>
  <c r="M66"/>
  <c r="K233" l="1"/>
  <c r="L233" s="1"/>
  <c r="K253" l="1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F229"/>
  <c r="K229" s="1"/>
  <c r="L229" s="1"/>
  <c r="K228"/>
  <c r="L228" s="1"/>
  <c r="K227"/>
  <c r="L227" s="1"/>
  <c r="K226"/>
  <c r="L226" s="1"/>
  <c r="K225"/>
  <c r="L225" s="1"/>
  <c r="K224"/>
  <c r="L224" s="1"/>
  <c r="F223"/>
  <c r="K223" s="1"/>
  <c r="L223" s="1"/>
  <c r="F222"/>
  <c r="K222" s="1"/>
  <c r="L222" s="1"/>
  <c r="K22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1"/>
  <c r="L201" s="1"/>
  <c r="F200"/>
  <c r="K200" s="1"/>
  <c r="L200" s="1"/>
  <c r="K199"/>
  <c r="L199" s="1"/>
  <c r="K196"/>
  <c r="L196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2"/>
  <c r="L172" s="1"/>
  <c r="K170"/>
  <c r="L170" s="1"/>
  <c r="K168"/>
  <c r="L168" s="1"/>
  <c r="K167"/>
  <c r="L167" s="1"/>
  <c r="K166"/>
  <c r="L166" s="1"/>
  <c r="K164"/>
  <c r="L164" s="1"/>
  <c r="K163"/>
  <c r="L163" s="1"/>
  <c r="K162"/>
  <c r="L162" s="1"/>
  <c r="K161"/>
  <c r="K160"/>
  <c r="L160" s="1"/>
  <c r="K159"/>
  <c r="L159" s="1"/>
  <c r="K157"/>
  <c r="L157" s="1"/>
  <c r="K156"/>
  <c r="L156" s="1"/>
  <c r="K155"/>
  <c r="L155" s="1"/>
  <c r="K154"/>
  <c r="L154" s="1"/>
  <c r="K153"/>
  <c r="L153" s="1"/>
  <c r="F152"/>
  <c r="K152" s="1"/>
  <c r="L152" s="1"/>
  <c r="H151"/>
  <c r="K151" s="1"/>
  <c r="L151" s="1"/>
  <c r="K148"/>
  <c r="L148" s="1"/>
  <c r="K147"/>
  <c r="L147" s="1"/>
  <c r="K146"/>
  <c r="L146" s="1"/>
  <c r="K145"/>
  <c r="L145" s="1"/>
  <c r="K144"/>
  <c r="L144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H117"/>
  <c r="K117" s="1"/>
  <c r="L117" s="1"/>
  <c r="F116"/>
  <c r="K116" s="1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M7"/>
  <c r="D7" i="5"/>
  <c r="K6" i="4"/>
  <c r="K6" i="3"/>
  <c r="L6" i="2"/>
</calcChain>
</file>

<file path=xl/sharedStrings.xml><?xml version="1.0" encoding="utf-8"?>
<sst xmlns="http://schemas.openxmlformats.org/spreadsheetml/2006/main" count="2418" uniqueCount="975">
  <si>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</si>
  <si>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</si>
  <si>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</si>
  <si>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</si>
  <si>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</si>
  <si>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</si>
  <si>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</si>
  <si>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</si>
  <si>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</si>
  <si>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</si>
  <si>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</si>
  <si>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</si>
  <si>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</si>
  <si>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</si>
  <si>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</si>
  <si>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</si>
  <si>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</si>
  <si>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</si>
  <si>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</si>
  <si>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</si>
  <si>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</si>
  <si>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</si>
  <si>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</si>
  <si>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</si>
  <si>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</si>
  <si>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</si>
  <si>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</si>
  <si>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</si>
  <si>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</si>
  <si>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</si>
  <si>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</si>
  <si>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</si>
  <si>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</si>
  <si>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</si>
  <si>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</si>
  <si>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</si>
  <si>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</si>
  <si>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</si>
  <si>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</si>
  <si>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</si>
  <si>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</si>
  <si>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</si>
  <si>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</si>
  <si>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</si>
  <si>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</si>
  <si>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</si>
  <si>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</si>
  <si>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</si>
  <si>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</si>
  <si>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</si>
  <si>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</si>
  <si>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</si>
  <si>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</si>
  <si>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</si>
  <si>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</si>
  <si>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</si>
  <si>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</si>
  <si>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</si>
  <si>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</si>
  <si>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</si>
  <si>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</si>
  <si>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</si>
  <si>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</si>
  <si>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</si>
  <si>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</si>
  <si>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</si>
  <si>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</si>
  <si>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</si>
  <si>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</si>
  <si>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</si>
  <si>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</si>
  <si>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</si>
  <si>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</si>
  <si>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</si>
  <si>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</si>
  <si>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</si>
  <si>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</si>
  <si>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</si>
  <si>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</si>
  <si>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</si>
  <si>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</si>
  <si>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</si>
  <si>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</si>
  <si>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</si>
  <si>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</si>
  <si>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</si>
  <si>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</si>
  <si>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</si>
  <si>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</si>
  <si>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</si>
  <si>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</si>
  <si>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</si>
  <si>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</si>
  <si>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</si>
  <si>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</si>
  <si>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</si>
  <si>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</si>
  <si>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</si>
  <si>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</si>
  <si>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</si>
  <si>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</si>
  <si>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</si>
  <si>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</si>
  <si>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</si>
  <si>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</si>
  <si>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</si>
  <si>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</si>
  <si>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</si>
  <si>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</si>
  <si>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</si>
  <si>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</si>
  <si>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</si>
  <si>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</si>
  <si>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</si>
  <si>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</si>
  <si>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</si>
  <si>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</si>
  <si>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</si>
  <si>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</si>
  <si>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</si>
  <si>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</si>
  <si>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</si>
  <si>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</si>
  <si>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</si>
  <si>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</si>
  <si>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</si>
  <si>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</si>
  <si>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</si>
  <si>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</si>
  <si>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</si>
  <si>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</si>
  <si>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</si>
  <si>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</si>
  <si>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</si>
  <si>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</si>
  <si>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</si>
  <si>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</si>
  <si>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</si>
  <si>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</si>
  <si>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</si>
  <si>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</si>
  <si>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</si>
  <si>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</si>
  <si>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</si>
  <si>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</si>
  <si>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</si>
  <si>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</si>
  <si>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</si>
  <si>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</si>
  <si>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</si>
  <si>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</si>
  <si>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</si>
  <si>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</si>
  <si>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</si>
  <si>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</si>
  <si>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</si>
  <si>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</si>
  <si>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</si>
  <si>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</si>
  <si>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</si>
  <si>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</si>
  <si>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</si>
  <si>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</si>
  <si>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</si>
  <si>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</si>
  <si>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</si>
  <si>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</si>
  <si>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</si>
  <si>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</si>
  <si>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</si>
  <si>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</si>
  <si>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</si>
  <si>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</si>
  <si>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</si>
  <si>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</si>
  <si>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</si>
  <si>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</si>
  <si>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</si>
  <si>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</si>
  <si>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</si>
  <si>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</si>
  <si>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</si>
  <si>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</si>
  <si>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</si>
  <si>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</si>
  <si>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</si>
  <si>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</si>
  <si>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</si>
  <si>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</si>
  <si>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</si>
  <si>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</si>
  <si>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</si>
  <si>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</si>
  <si>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</si>
  <si>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</si>
  <si>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</si>
  <si>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</si>
  <si>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</si>
  <si>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</si>
  <si>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</si>
  <si>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</si>
  <si>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</si>
  <si>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</si>
  <si>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</si>
  <si>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</si>
  <si>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</si>
  <si>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</si>
  <si>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</si>
  <si>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</si>
  <si>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</si>
  <si>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</si>
  <si>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</si>
  <si>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</si>
  <si>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</si>
  <si>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</si>
  <si>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</si>
  <si>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</si>
  <si>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</si>
  <si>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</si>
  <si>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</si>
  <si>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</si>
  <si>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</si>
  <si>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</si>
  <si>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</si>
  <si>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</si>
  <si>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</si>
  <si>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</si>
  <si>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</si>
  <si>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</si>
  <si>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</si>
  <si>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</si>
  <si>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</si>
  <si>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</si>
  <si>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</si>
  <si>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</si>
  <si>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</si>
  <si>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</si>
  <si>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</si>
  <si>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</si>
  <si>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</si>
  <si>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</si>
  <si>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</si>
  <si>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</si>
  <si>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</si>
  <si>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</si>
  <si>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</si>
  <si>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</si>
  <si>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</si>
  <si>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</si>
  <si>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</si>
  <si>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</si>
  <si>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</si>
  <si>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</si>
  <si>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</si>
  <si>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</si>
  <si>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</si>
  <si>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</si>
  <si>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</si>
  <si>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</si>
  <si>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</si>
  <si>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</si>
  <si>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</si>
  <si>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</si>
  <si>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</si>
  <si>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</si>
  <si>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</si>
  <si>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</si>
  <si>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</si>
  <si>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</si>
  <si>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</si>
  <si>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</si>
  <si>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</si>
  <si>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</si>
  <si>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</si>
  <si>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</si>
  <si>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</si>
  <si>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</si>
  <si>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</si>
  <si>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</si>
  <si>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</si>
  <si>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</si>
  <si>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</si>
  <si>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</si>
  <si>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</si>
  <si>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</si>
  <si>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</si>
  <si>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</si>
  <si>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</si>
  <si>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</si>
  <si>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</si>
  <si>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</si>
  <si>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</si>
  <si>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</si>
  <si>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</si>
  <si>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</si>
  <si>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</si>
  <si>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</si>
  <si>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</si>
  <si>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</si>
  <si>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</si>
  <si>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</si>
  <si>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</si>
  <si>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</si>
  <si>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</si>
  <si>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</si>
  <si>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</si>
  <si>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</si>
  <si>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</si>
  <si>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</si>
  <si>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</si>
  <si>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</si>
  <si>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</si>
  <si>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</si>
  <si>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</si>
  <si>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</si>
  <si>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</si>
  <si>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</si>
  <si>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</si>
  <si>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</si>
  <si>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</si>
  <si>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</si>
  <si>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</si>
  <si>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</si>
  <si>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</si>
  <si>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</si>
  <si>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</si>
  <si>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</si>
  <si>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</si>
  <si>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</si>
  <si>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</si>
  <si>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</si>
  <si>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</si>
  <si>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</si>
  <si>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</si>
  <si>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</si>
  <si>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</si>
  <si>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</si>
  <si>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</si>
  <si>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</si>
  <si>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</si>
  <si>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</si>
  <si>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</si>
  <si>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</si>
  <si>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</si>
  <si>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</si>
  <si>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</si>
  <si>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</si>
  <si>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</si>
  <si>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</si>
  <si>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</si>
  <si>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</si>
  <si>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</si>
  <si>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</si>
  <si>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</si>
  <si>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</si>
  <si>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</si>
  <si>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</si>
  <si>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</si>
  <si>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</si>
  <si>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</si>
  <si>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</si>
  <si>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</si>
  <si>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</si>
  <si>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</si>
  <si>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</si>
  <si>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</si>
  <si>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</si>
  <si>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</si>
  <si>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</si>
  <si>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</si>
  <si>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</si>
  <si>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</si>
  <si>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</si>
  <si>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</si>
  <si>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</si>
  <si>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</si>
  <si>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</si>
  <si>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</si>
  <si>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</si>
  <si>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</si>
  <si>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</si>
  <si>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</si>
  <si>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</si>
  <si>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</si>
  <si>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</si>
  <si>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</si>
  <si>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</si>
  <si>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</si>
  <si>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</si>
  <si>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</si>
  <si>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</si>
  <si>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</si>
  <si>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</si>
  <si>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</si>
  <si>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</si>
  <si>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</si>
  <si>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</si>
  <si>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</si>
  <si>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</si>
  <si>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</si>
  <si>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</si>
  <si>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</si>
  <si>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</si>
  <si>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</si>
  <si>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</si>
  <si>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</si>
  <si>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</si>
  <si>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</si>
  <si>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</si>
  <si>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</si>
  <si>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</si>
  <si>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</si>
  <si>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</si>
  <si>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</si>
  <si>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</si>
  <si>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</si>
  <si>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</si>
  <si>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</si>
  <si>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</si>
  <si>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</si>
  <si>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</si>
  <si>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</si>
  <si>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</si>
  <si>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</si>
  <si>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</si>
  <si>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</si>
  <si>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</si>
  <si>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</si>
  <si>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</si>
  <si>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</si>
  <si>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</si>
  <si>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</si>
  <si>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</si>
  <si>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</si>
  <si>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</si>
  <si>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</si>
  <si>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</si>
  <si>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</si>
  <si>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</si>
  <si>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</si>
  <si>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</si>
  <si>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</si>
  <si>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</si>
  <si>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</si>
  <si>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</si>
  <si>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</si>
  <si>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</si>
  <si>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</si>
  <si>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</si>
  <si>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</si>
  <si>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</si>
  <si>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</si>
  <si>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</si>
  <si>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</si>
  <si>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</si>
  <si>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</si>
  <si>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</si>
  <si>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</si>
  <si>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</si>
  <si>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</si>
  <si>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</si>
  <si>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</si>
  <si>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</si>
  <si>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</si>
  <si>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</si>
  <si>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</si>
  <si>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</si>
  <si>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</si>
  <si>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</si>
  <si>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</si>
  <si>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</si>
  <si>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</si>
  <si>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</si>
  <si>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</si>
  <si>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</si>
  <si>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</si>
  <si>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</si>
  <si>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</si>
  <si>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</si>
  <si>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</si>
  <si>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</si>
  <si>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</si>
  <si>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</si>
  <si>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</si>
  <si>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</si>
  <si>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</si>
  <si>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</si>
  <si>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</si>
  <si>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</si>
  <si>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</si>
  <si>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</si>
  <si>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</si>
  <si>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</si>
  <si>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</si>
  <si>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</si>
  <si>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</si>
  <si>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</si>
  <si>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</si>
  <si>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</si>
  <si>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</si>
  <si>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</si>
  <si>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</si>
  <si>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</si>
  <si>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</si>
  <si>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</si>
  <si>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</si>
  <si>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</si>
  <si>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</si>
  <si>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</si>
  <si>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</si>
  <si>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</si>
  <si>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</si>
  <si>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</si>
  <si>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</si>
  <si>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</si>
  <si>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</si>
  <si>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</si>
  <si>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</si>
  <si>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</si>
  <si>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</si>
  <si>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</si>
  <si>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</si>
  <si>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</si>
  <si>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</si>
  <si>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</si>
  <si>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</si>
  <si>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</si>
  <si>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</si>
  <si>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</si>
  <si>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</si>
  <si>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</si>
  <si>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</si>
  <si>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</si>
  <si>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</si>
  <si>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</si>
  <si>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</si>
  <si>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</si>
  <si>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</si>
  <si>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</si>
  <si>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</si>
  <si>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</si>
  <si>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</si>
  <si>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</si>
  <si>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</si>
  <si>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</si>
  <si>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</si>
  <si>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</si>
  <si>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</si>
  <si>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</si>
  <si>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</si>
  <si>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</si>
  <si>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</si>
  <si>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</si>
  <si>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</si>
  <si>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</si>
  <si>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</si>
  <si>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</si>
  <si>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</si>
  <si>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</si>
  <si>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</si>
  <si>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</si>
  <si>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</si>
  <si>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</si>
  <si>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</si>
  <si>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</si>
  <si>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</si>
  <si>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</si>
  <si>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</si>
  <si>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</si>
  <si>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</si>
  <si>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</si>
  <si>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</si>
  <si>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</si>
  <si>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</si>
  <si>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</si>
  <si>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</si>
  <si>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</si>
  <si>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</si>
  <si>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</si>
  <si>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</si>
  <si>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</si>
  <si>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</si>
  <si>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</si>
  <si>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</si>
  <si>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</si>
  <si>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</si>
  <si>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</si>
  <si>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</si>
  <si>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</si>
  <si>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</si>
  <si>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</si>
  <si>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</si>
  <si>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</si>
  <si>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</si>
  <si>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</si>
  <si>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</si>
  <si>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</si>
  <si>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</si>
  <si>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</si>
  <si>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</si>
  <si>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</si>
  <si>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</si>
  <si>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</si>
  <si>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</si>
  <si>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</si>
  <si>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</si>
  <si>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</si>
  <si>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</si>
  <si>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</si>
  <si>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</si>
  <si>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</si>
  <si>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</si>
  <si>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</si>
  <si>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</si>
  <si>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</si>
  <si>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</si>
  <si>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</si>
  <si>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</si>
  <si>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</si>
  <si>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</si>
  <si>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</si>
  <si>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</si>
  <si>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</si>
  <si>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</si>
  <si>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</si>
  <si>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</si>
  <si>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</si>
  <si>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</si>
  <si>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</si>
  <si>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</si>
  <si>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</si>
  <si>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</si>
  <si>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</si>
  <si>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</si>
  <si>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</si>
  <si>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</si>
  <si>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</si>
  <si>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</si>
  <si>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</si>
  <si>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</si>
  <si>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</si>
  <si>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</si>
  <si>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</si>
  <si>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</si>
  <si>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</si>
  <si>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</si>
  <si>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</si>
  <si>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</si>
  <si>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</si>
  <si>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</si>
  <si>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</si>
  <si>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</si>
  <si>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</si>
  <si>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</si>
  <si>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</si>
  <si>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</si>
  <si>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</si>
  <si>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</si>
  <si>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</si>
  <si>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</si>
  <si>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</si>
  <si>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</si>
  <si>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</si>
  <si>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</si>
  <si>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</si>
  <si>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</si>
  <si>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</si>
  <si>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</si>
  <si>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</si>
  <si>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</si>
  <si>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</si>
  <si>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</si>
  <si>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</si>
  <si>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</si>
  <si>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</si>
  <si>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</si>
  <si>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</si>
  <si>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</si>
  <si>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</si>
  <si>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</si>
  <si>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</si>
  <si>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</si>
  <si>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</si>
  <si>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</si>
  <si>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</si>
  <si>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</si>
  <si>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</si>
  <si>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</si>
  <si>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</si>
  <si>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</si>
  <si>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</si>
  <si>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</si>
  <si>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</si>
  <si>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</si>
  <si>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</si>
  <si>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</si>
  <si>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</si>
  <si>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</si>
  <si>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</si>
  <si>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</si>
  <si>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</si>
  <si>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</si>
  <si>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</si>
  <si>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</si>
  <si>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</si>
  <si>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</si>
  <si>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</si>
  <si>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</si>
  <si>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</si>
  <si>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</si>
  <si>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</si>
  <si>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</si>
  <si>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</si>
  <si>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</si>
  <si>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</si>
  <si>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</si>
  <si>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</si>
  <si>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</si>
  <si>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</si>
  <si>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</si>
  <si>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</si>
  <si>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</si>
  <si>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</si>
  <si>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</si>
  <si>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</si>
  <si>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</si>
  <si>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</si>
  <si>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</si>
  <si>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</si>
  <si>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</si>
  <si>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</si>
  <si>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</si>
  <si>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</si>
  <si>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</si>
  <si>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</si>
  <si>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</si>
  <si>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</si>
  <si>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</si>
  <si>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</si>
  <si>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</si>
  <si>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</si>
  <si>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</si>
  <si>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</si>
  <si>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</si>
  <si>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</si>
  <si>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</si>
  <si>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</si>
  <si>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</si>
  <si>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</si>
  <si>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</si>
  <si>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</si>
  <si>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</si>
  <si>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</si>
  <si>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</si>
  <si>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</si>
  <si>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</si>
  <si>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</si>
  <si>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</si>
  <si>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</si>
  <si>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</si>
  <si>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</si>
  <si>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</si>
  <si>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</si>
  <si>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</si>
  <si>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</si>
  <si>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</si>
  <si>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</si>
  <si>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</si>
  <si>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</si>
  <si>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</si>
  <si>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</si>
  <si>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</si>
  <si>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</si>
  <si>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</si>
  <si>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</si>
  <si>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</si>
  <si>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</si>
  <si>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</si>
  <si>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</si>
  <si>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</si>
  <si>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</si>
  <si>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</si>
  <si>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</si>
  <si>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</si>
  <si>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</si>
  <si>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</si>
  <si>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</si>
  <si>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</si>
  <si>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</si>
  <si>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</si>
  <si>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</si>
  <si>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</si>
  <si>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</si>
  <si>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</si>
  <si>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</si>
  <si>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</si>
  <si>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</si>
  <si>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</si>
  <si>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</si>
  <si>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</si>
  <si>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</si>
  <si>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</si>
  <si>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</si>
  <si>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</si>
  <si>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</si>
  <si>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</si>
  <si>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</si>
  <si>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</si>
  <si>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</si>
  <si>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</si>
  <si>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</si>
  <si>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</si>
  <si>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</si>
  <si>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</si>
  <si>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</si>
  <si>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</si>
  <si>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</si>
  <si>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</si>
  <si>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</si>
  <si>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</si>
  <si>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</si>
  <si>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</si>
  <si>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</si>
  <si>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</si>
  <si>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</si>
  <si>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</si>
  <si>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</si>
  <si>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</si>
  <si>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</si>
  <si>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</si>
  <si>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</si>
  <si>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</si>
  <si>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</si>
  <si>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</si>
  <si>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</si>
  <si>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</si>
  <si>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</si>
  <si>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</si>
  <si>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Retail Research Technical Calls &amp; Fundamental Performance Report for the month of Oct-2021</t>
  </si>
  <si>
    <t>715-725</t>
  </si>
  <si>
    <t>820-850</t>
  </si>
  <si>
    <t>3850-3890</t>
  </si>
  <si>
    <t>4200-4300</t>
  </si>
  <si>
    <t>FILATEX</t>
  </si>
  <si>
    <t>7700-8000</t>
  </si>
  <si>
    <t>HIKAL</t>
  </si>
  <si>
    <t>310-320</t>
  </si>
  <si>
    <t>45-46</t>
  </si>
  <si>
    <t>320-340</t>
  </si>
  <si>
    <t>KANELIND</t>
  </si>
  <si>
    <t>115-120</t>
  </si>
  <si>
    <t>5400-6000</t>
  </si>
  <si>
    <t>3020-3050</t>
  </si>
  <si>
    <t>120-140</t>
  </si>
  <si>
    <t>NSE</t>
  </si>
  <si>
    <t>3480-3495</t>
  </si>
  <si>
    <t>3600-3650</t>
  </si>
  <si>
    <t>FINNIFTY</t>
  </si>
  <si>
    <t>230-251</t>
  </si>
  <si>
    <t>4150-4550</t>
  </si>
  <si>
    <t>1480-1500</t>
  </si>
  <si>
    <t>1600-1700</t>
  </si>
  <si>
    <t>2230-2260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</si>
  <si>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</si>
  <si>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</si>
  <si>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</si>
  <si>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</si>
  <si>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</si>
  <si>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</si>
  <si>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</si>
  <si>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</si>
  <si>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</si>
  <si>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</si>
  <si>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</si>
  <si>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</si>
  <si>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</si>
  <si>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</si>
  <si>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</si>
  <si>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</si>
  <si>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</si>
  <si>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</si>
  <si>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</si>
  <si>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</si>
  <si>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</si>
  <si>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415-417</t>
  </si>
  <si>
    <t>432-445</t>
  </si>
  <si>
    <t>Profit of Rs.4300/-</t>
  </si>
  <si>
    <t>Profit of Rs.75/-</t>
  </si>
  <si>
    <t>520-530</t>
  </si>
  <si>
    <t>472-476</t>
  </si>
  <si>
    <t>500-520</t>
  </si>
  <si>
    <t>1005-1015</t>
  </si>
  <si>
    <t>1070-1120</t>
  </si>
  <si>
    <t>Profit of Rs.15/-</t>
  </si>
  <si>
    <t>HINDUNILVR NOV FUT</t>
  </si>
  <si>
    <t>2415-2421</t>
  </si>
  <si>
    <t>2460-2480</t>
  </si>
  <si>
    <t>NIFTY 17850 PE 3 NOV</t>
  </si>
  <si>
    <t>GUJTERC</t>
  </si>
  <si>
    <t>SATYA PRAKASH MITTAL HUF</t>
  </si>
  <si>
    <t>OLGA TRADING PRIVATE LIMITED</t>
  </si>
  <si>
    <t>SRESTHA</t>
  </si>
  <si>
    <t>SUNIL BHANDARI</t>
  </si>
  <si>
    <t>UFO</t>
  </si>
  <si>
    <t>UFO Moviez India Ltd.</t>
  </si>
  <si>
    <t>200-202</t>
  </si>
  <si>
    <t>215-225</t>
  </si>
  <si>
    <t>HDFC NOV FUT</t>
  </si>
  <si>
    <t>2885-2890</t>
  </si>
  <si>
    <t>2940-2960</t>
  </si>
  <si>
    <t>COLPAL NOV FUT</t>
  </si>
  <si>
    <t>1526-1530</t>
  </si>
  <si>
    <t>1580-1600</t>
  </si>
  <si>
    <t>NIFTY 17950 CE 3 NOV</t>
  </si>
  <si>
    <t xml:space="preserve">BANKNIFTY 39800 CE 3 NOV </t>
  </si>
  <si>
    <t>320-400</t>
  </si>
  <si>
    <t>NIFTY 17900 CE 3 NOV</t>
  </si>
  <si>
    <t>88-92</t>
  </si>
  <si>
    <t>120-150</t>
  </si>
  <si>
    <t>HDFC 2950 CE NOV</t>
  </si>
  <si>
    <t>49-51</t>
  </si>
  <si>
    <t>65-80</t>
  </si>
  <si>
    <t>BANKNIFTY 40000 CE 3 NOV</t>
  </si>
  <si>
    <t>260-350</t>
  </si>
  <si>
    <t>Profit of Rs.13/-</t>
  </si>
  <si>
    <t>Profit of Rs.50/-</t>
  </si>
  <si>
    <t>INTELSOFT</t>
  </si>
  <si>
    <t>MICRO LOGISTICS INDIA PRIVATE LIMITED</t>
  </si>
  <si>
    <t>ANIL KUMAR KANODIA HUF</t>
  </si>
  <si>
    <t>JATIN BALVANTRAI PAREKH</t>
  </si>
  <si>
    <t>MAYUKH</t>
  </si>
  <si>
    <t>RAWEDGE</t>
  </si>
  <si>
    <t>NATIONAL STOCK EXCHANGE OF INDIA LIMITED</t>
  </si>
  <si>
    <t>RGRL</t>
  </si>
  <si>
    <t>MOHD AZIM ABDULLAH MAPKAR</t>
  </si>
  <si>
    <t>SPS</t>
  </si>
  <si>
    <t>PRAMODBHAI PATANWALA REAL ESTATES (OPC) PVT. LTD.</t>
  </si>
  <si>
    <t>SPS MULTI-COMMODITY LLP</t>
  </si>
  <si>
    <t>SANDIP PRAMODKUMAR SHAH</t>
  </si>
  <si>
    <t>VATSAL RITESH BHATIA</t>
  </si>
  <si>
    <t>WALCHPF</t>
  </si>
  <si>
    <t>VIKRAM MOHANDEEP CHANDIRAMANI</t>
  </si>
  <si>
    <t>CLEDUCATE</t>
  </si>
  <si>
    <t>CL Educate Limited</t>
  </si>
  <si>
    <t>VANDERBILT UNIVERSITY</t>
  </si>
  <si>
    <t>DSML</t>
  </si>
  <si>
    <t>Debock Sale Marketing Ltd</t>
  </si>
  <si>
    <t>NANALAL BHANJI DUDHAIYA</t>
  </si>
  <si>
    <t>JUMPNET</t>
  </si>
  <si>
    <t>Jump Networks Limited</t>
  </si>
  <si>
    <t>B SATYANANDA KUMAR</t>
  </si>
  <si>
    <t>KOTYARK</t>
  </si>
  <si>
    <t>Kotyark Industries Ltd</t>
  </si>
  <si>
    <t>GOENKA BUSINESS &amp; FINANCE LIMITED</t>
  </si>
  <si>
    <t>MARINE</t>
  </si>
  <si>
    <t>Marine Electrical (I) Ltd</t>
  </si>
  <si>
    <t>RBL Bank Limited</t>
  </si>
  <si>
    <t>TOWER RESEARCH CAPITAL MARKETS INDIA PRIVATE LIMITED</t>
  </si>
  <si>
    <t>SHIVAMILLS</t>
  </si>
  <si>
    <t>Shiva Mills Limited</t>
  </si>
  <si>
    <t>PRASHANTH SHENOY</t>
  </si>
  <si>
    <t>SHRENIK</t>
  </si>
  <si>
    <t>Shrenik Limited</t>
  </si>
  <si>
    <t>ABDUL AZEES</t>
  </si>
  <si>
    <t>XTX MARKETS LLP</t>
  </si>
  <si>
    <t>UNIVASTU</t>
  </si>
  <si>
    <t>Univastu India Limited</t>
  </si>
  <si>
    <t>AVIRAT ENTERPRISE</t>
  </si>
  <si>
    <t>BNP PARIBAS ARBITRAGE</t>
  </si>
  <si>
    <t>FOCUS</t>
  </si>
  <si>
    <t>Focus Lightg &amp; Fixtrs Ltd</t>
  </si>
  <si>
    <t>VIVEK JAIN HUF</t>
  </si>
  <si>
    <t>SHREERAMA</t>
  </si>
  <si>
    <t>Shree Rama Multi-Tech Ltd</t>
  </si>
  <si>
    <t>DEEPINDER SINGH POONIAN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</si>
</sst>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4" borderId="0" xfId="0" applyFont="1" applyFill="1" applyAlignment="1"/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5" borderId="1" xfId="0" applyNumberFormat="1" applyFont="1" applyFill="1" applyBorder="1" applyAlignment="1">
      <alignment horizontal="center" vertical="center"/>
    </xf>
    <xf numFmtId="0" fontId="36" fillId="15" borderId="1" xfId="0" applyFont="1" applyFill="1" applyBorder="1"/>
    <xf numFmtId="43" fontId="35" fillId="15" borderId="1" xfId="0" applyNumberFormat="1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15" fontId="35" fillId="15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7" borderId="21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15" fontId="1" fillId="15" borderId="1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2" fontId="36" fillId="17" borderId="21" xfId="0" applyNumberFormat="1" applyFont="1" applyFill="1" applyBorder="1" applyAlignment="1">
      <alignment horizontal="center" vertical="center"/>
    </xf>
    <xf numFmtId="16" fontId="36" fillId="17" borderId="21" xfId="0" applyNumberFormat="1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43" fontId="36" fillId="18" borderId="15" xfId="0" applyNumberFormat="1" applyFont="1" applyFill="1" applyBorder="1" applyAlignment="1">
      <alignment horizontal="center" vertical="center"/>
    </xf>
    <xf numFmtId="16" fontId="37" fillId="17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9" borderId="21" xfId="0" applyNumberFormat="1" applyFont="1" applyFill="1" applyBorder="1" applyAlignment="1">
      <alignment horizontal="center" vertical="center"/>
    </xf>
    <xf numFmtId="0" fontId="36" fillId="20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7" borderId="24" xfId="0" applyFont="1" applyFill="1" applyBorder="1" applyAlignment="1">
      <alignment horizontal="center" vertical="center"/>
    </xf>
    <xf numFmtId="2" fontId="36" fillId="12" borderId="24" xfId="0" applyNumberFormat="1" applyFont="1" applyFill="1" applyBorder="1" applyAlignment="1">
      <alignment horizontal="center" vertical="center"/>
    </xf>
    <xf numFmtId="167" fontId="36" fillId="12" borderId="24" xfId="0" applyNumberFormat="1" applyFont="1" applyFill="1" applyBorder="1" applyAlignment="1">
      <alignment horizontal="center" vertical="center"/>
    </xf>
    <xf numFmtId="43" fontId="36" fillId="17" borderId="24" xfId="0" applyNumberFormat="1" applyFont="1" applyFill="1" applyBorder="1" applyAlignment="1">
      <alignment horizontal="center" vertical="center"/>
    </xf>
    <xf numFmtId="16" fontId="36" fillId="12" borderId="24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9" borderId="23" xfId="0" applyNumberFormat="1" applyFont="1" applyFill="1" applyBorder="1" applyAlignment="1">
      <alignment horizontal="center" vertical="center"/>
    </xf>
    <xf numFmtId="166" fontId="35" fillId="19" borderId="23" xfId="0" applyNumberFormat="1" applyFont="1" applyFill="1" applyBorder="1" applyAlignment="1">
      <alignment horizontal="center" vertical="center"/>
    </xf>
    <xf numFmtId="0" fontId="35" fillId="19" borderId="23" xfId="0" applyFont="1" applyFill="1" applyBorder="1" applyAlignment="1">
      <alignment horizontal="left"/>
    </xf>
    <xf numFmtId="0" fontId="35" fillId="19" borderId="23" xfId="0" applyFont="1" applyFill="1" applyBorder="1" applyAlignment="1">
      <alignment horizontal="center" vertical="center"/>
    </xf>
    <xf numFmtId="2" fontId="36" fillId="20" borderId="1" xfId="0" applyNumberFormat="1" applyFont="1" applyFill="1" applyBorder="1" applyAlignment="1">
      <alignment horizontal="center" vertical="center"/>
    </xf>
    <xf numFmtId="10" fontId="36" fillId="20" borderId="1" xfId="0" applyNumberFormat="1" applyFont="1" applyFill="1" applyBorder="1" applyAlignment="1">
      <alignment horizontal="center" vertical="center" wrapText="1"/>
    </xf>
    <xf numFmtId="16" fontId="36" fillId="20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1" fontId="35" fillId="12" borderId="21" xfId="0" applyNumberFormat="1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1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B21" sqref="B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7" t="s">
        <v>16</v>
      </c>
      <c r="B9" s="429" t="s">
        <v>17</v>
      </c>
      <c r="C9" s="429" t="s">
        <v>18</v>
      </c>
      <c r="D9" s="429" t="s">
        <v>19</v>
      </c>
      <c r="E9" s="26" t="s">
        <v>20</v>
      </c>
      <c r="F9" s="26" t="s">
        <v>21</v>
      </c>
      <c r="G9" s="424" t="s">
        <v>22</v>
      </c>
      <c r="H9" s="425"/>
      <c r="I9" s="426"/>
      <c r="J9" s="424" t="s">
        <v>23</v>
      </c>
      <c r="K9" s="425"/>
      <c r="L9" s="426"/>
      <c r="M9" s="26"/>
      <c r="N9" s="27"/>
      <c r="O9" s="27"/>
      <c r="P9" s="27"/>
    </row>
    <row r="10" spans="1:16" ht="59.25" customHeight="1">
      <c r="A10" s="428"/>
      <c r="B10" s="430"/>
      <c r="C10" s="430"/>
      <c r="D10" s="43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40081.550000000003</v>
      </c>
      <c r="F11" s="35">
        <v>40018.85</v>
      </c>
      <c r="G11" s="36">
        <v>39787.699999999997</v>
      </c>
      <c r="H11" s="36">
        <v>39493.85</v>
      </c>
      <c r="I11" s="36">
        <v>39262.699999999997</v>
      </c>
      <c r="J11" s="36">
        <v>40312.699999999997</v>
      </c>
      <c r="K11" s="36">
        <v>40543.850000000006</v>
      </c>
      <c r="L11" s="36">
        <v>40837.699999999997</v>
      </c>
      <c r="M11" s="37">
        <v>40250</v>
      </c>
      <c r="N11" s="37">
        <v>39725</v>
      </c>
      <c r="O11" s="38">
        <v>2149575</v>
      </c>
      <c r="P11" s="39">
        <v>-4.164112395367759E-2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17916.25</v>
      </c>
      <c r="F12" s="40">
        <v>17938.416666666668</v>
      </c>
      <c r="G12" s="41">
        <v>17838.833333333336</v>
      </c>
      <c r="H12" s="41">
        <v>17761.416666666668</v>
      </c>
      <c r="I12" s="41">
        <v>17661.833333333336</v>
      </c>
      <c r="J12" s="41">
        <v>18015.833333333336</v>
      </c>
      <c r="K12" s="41">
        <v>18115.416666666672</v>
      </c>
      <c r="L12" s="41">
        <v>18192.833333333336</v>
      </c>
      <c r="M12" s="31">
        <v>18038</v>
      </c>
      <c r="N12" s="31">
        <v>17861</v>
      </c>
      <c r="O12" s="42">
        <v>11104650</v>
      </c>
      <c r="P12" s="43">
        <v>-3.9431685480731803E-2</v>
      </c>
    </row>
    <row r="13" spans="1:16" ht="12.75" customHeight="1">
      <c r="A13" s="31">
        <v>3</v>
      </c>
      <c r="B13" s="32" t="s">
        <v>35</v>
      </c>
      <c r="C13" s="33" t="s">
        <v>857</v>
      </c>
      <c r="D13" s="34">
        <v>44530</v>
      </c>
      <c r="E13" s="40">
        <v>19238.5</v>
      </c>
      <c r="F13" s="40">
        <v>19126.149999999998</v>
      </c>
      <c r="G13" s="41">
        <v>19012.299999999996</v>
      </c>
      <c r="H13" s="41">
        <v>18786.099999999999</v>
      </c>
      <c r="I13" s="41">
        <v>18672.249999999996</v>
      </c>
      <c r="J13" s="41">
        <v>19352.349999999995</v>
      </c>
      <c r="K13" s="41">
        <v>19466.199999999993</v>
      </c>
      <c r="L13" s="41">
        <v>19692.399999999994</v>
      </c>
      <c r="M13" s="31">
        <v>19240</v>
      </c>
      <c r="N13" s="31">
        <v>18899.95</v>
      </c>
      <c r="O13" s="42">
        <v>1840</v>
      </c>
      <c r="P13" s="43">
        <v>4.5454545454545456E-2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959.1</v>
      </c>
      <c r="F14" s="40">
        <v>970.36666666666679</v>
      </c>
      <c r="G14" s="41">
        <v>941.93333333333362</v>
      </c>
      <c r="H14" s="41">
        <v>924.76666666666688</v>
      </c>
      <c r="I14" s="41">
        <v>896.33333333333371</v>
      </c>
      <c r="J14" s="41">
        <v>987.53333333333353</v>
      </c>
      <c r="K14" s="41">
        <v>1015.9666666666667</v>
      </c>
      <c r="L14" s="41">
        <v>1033.1333333333334</v>
      </c>
      <c r="M14" s="31">
        <v>998.8</v>
      </c>
      <c r="N14" s="31">
        <v>953.2</v>
      </c>
      <c r="O14" s="42">
        <v>3697500</v>
      </c>
      <c r="P14" s="43">
        <v>2.5701485498703137E-2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20403.55</v>
      </c>
      <c r="F15" s="40">
        <v>20327.983333333334</v>
      </c>
      <c r="G15" s="41">
        <v>20206.966666666667</v>
      </c>
      <c r="H15" s="41">
        <v>20010.383333333335</v>
      </c>
      <c r="I15" s="41">
        <v>19889.366666666669</v>
      </c>
      <c r="J15" s="41">
        <v>20524.566666666666</v>
      </c>
      <c r="K15" s="41">
        <v>20645.583333333336</v>
      </c>
      <c r="L15" s="41">
        <v>20842.166666666664</v>
      </c>
      <c r="M15" s="31">
        <v>20449</v>
      </c>
      <c r="N15" s="31">
        <v>20131.400000000001</v>
      </c>
      <c r="O15" s="42">
        <v>33400</v>
      </c>
      <c r="P15" s="43">
        <v>-1.3293943870014771E-2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288.89999999999998</v>
      </c>
      <c r="F16" s="40">
        <v>280.34999999999997</v>
      </c>
      <c r="G16" s="41">
        <v>270.69999999999993</v>
      </c>
      <c r="H16" s="41">
        <v>252.49999999999994</v>
      </c>
      <c r="I16" s="41">
        <v>242.84999999999991</v>
      </c>
      <c r="J16" s="41">
        <v>298.54999999999995</v>
      </c>
      <c r="K16" s="41">
        <v>308.19999999999993</v>
      </c>
      <c r="L16" s="41">
        <v>326.39999999999998</v>
      </c>
      <c r="M16" s="31">
        <v>290</v>
      </c>
      <c r="N16" s="31">
        <v>262.14999999999998</v>
      </c>
      <c r="O16" s="42">
        <v>10800400</v>
      </c>
      <c r="P16" s="43">
        <v>8.8004190675746469E-2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2405.1999999999998</v>
      </c>
      <c r="F17" s="40">
        <v>2407.0166666666669</v>
      </c>
      <c r="G17" s="41">
        <v>2386.4833333333336</v>
      </c>
      <c r="H17" s="41">
        <v>2367.7666666666669</v>
      </c>
      <c r="I17" s="41">
        <v>2347.2333333333336</v>
      </c>
      <c r="J17" s="41">
        <v>2425.7333333333336</v>
      </c>
      <c r="K17" s="41">
        <v>2446.2666666666673</v>
      </c>
      <c r="L17" s="41">
        <v>2464.9833333333336</v>
      </c>
      <c r="M17" s="31">
        <v>2427.5500000000002</v>
      </c>
      <c r="N17" s="31">
        <v>2388.3000000000002</v>
      </c>
      <c r="O17" s="42">
        <v>2393500</v>
      </c>
      <c r="P17" s="43">
        <v>2.9905335628227194E-2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1477.9</v>
      </c>
      <c r="F18" s="40">
        <v>1479.1666666666667</v>
      </c>
      <c r="G18" s="41">
        <v>1461.7333333333336</v>
      </c>
      <c r="H18" s="41">
        <v>1445.5666666666668</v>
      </c>
      <c r="I18" s="41">
        <v>1428.1333333333337</v>
      </c>
      <c r="J18" s="41">
        <v>1495.3333333333335</v>
      </c>
      <c r="K18" s="41">
        <v>1512.7666666666664</v>
      </c>
      <c r="L18" s="41">
        <v>1528.9333333333334</v>
      </c>
      <c r="M18" s="31">
        <v>1496.6</v>
      </c>
      <c r="N18" s="31">
        <v>1463</v>
      </c>
      <c r="O18" s="42">
        <v>27053000</v>
      </c>
      <c r="P18" s="43">
        <v>-1.1798655756867329E-2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705.45</v>
      </c>
      <c r="F19" s="40">
        <v>709.26666666666677</v>
      </c>
      <c r="G19" s="41">
        <v>699.73333333333358</v>
      </c>
      <c r="H19" s="41">
        <v>694.01666666666677</v>
      </c>
      <c r="I19" s="41">
        <v>684.48333333333358</v>
      </c>
      <c r="J19" s="41">
        <v>714.98333333333358</v>
      </c>
      <c r="K19" s="41">
        <v>724.51666666666665</v>
      </c>
      <c r="L19" s="41">
        <v>730.23333333333358</v>
      </c>
      <c r="M19" s="31">
        <v>718.8</v>
      </c>
      <c r="N19" s="31">
        <v>703.55</v>
      </c>
      <c r="O19" s="42">
        <v>95901250</v>
      </c>
      <c r="P19" s="43">
        <v>7.6961206334298605E-4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3720.6</v>
      </c>
      <c r="F20" s="40">
        <v>3736.65</v>
      </c>
      <c r="G20" s="41">
        <v>3685.3</v>
      </c>
      <c r="H20" s="41">
        <v>3650</v>
      </c>
      <c r="I20" s="41">
        <v>3598.65</v>
      </c>
      <c r="J20" s="41">
        <v>3771.9500000000003</v>
      </c>
      <c r="K20" s="41">
        <v>3823.2999999999997</v>
      </c>
      <c r="L20" s="41">
        <v>3858.6000000000004</v>
      </c>
      <c r="M20" s="31">
        <v>3788</v>
      </c>
      <c r="N20" s="31">
        <v>3701.35</v>
      </c>
      <c r="O20" s="42">
        <v>540400</v>
      </c>
      <c r="P20" s="43">
        <v>1.3883677298311446E-2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707.55</v>
      </c>
      <c r="F21" s="40">
        <v>706.80000000000007</v>
      </c>
      <c r="G21" s="41">
        <v>702.00000000000011</v>
      </c>
      <c r="H21" s="41">
        <v>696.45</v>
      </c>
      <c r="I21" s="41">
        <v>691.65000000000009</v>
      </c>
      <c r="J21" s="41">
        <v>712.35000000000014</v>
      </c>
      <c r="K21" s="41">
        <v>717.15000000000009</v>
      </c>
      <c r="L21" s="41">
        <v>722.70000000000016</v>
      </c>
      <c r="M21" s="31">
        <v>711.6</v>
      </c>
      <c r="N21" s="31">
        <v>701.25</v>
      </c>
      <c r="O21" s="42">
        <v>8932000</v>
      </c>
      <c r="P21" s="43">
        <v>-5.5947185856551412E-4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409.3</v>
      </c>
      <c r="F22" s="40">
        <v>410.73333333333329</v>
      </c>
      <c r="G22" s="41">
        <v>405.96666666666658</v>
      </c>
      <c r="H22" s="41">
        <v>402.63333333333327</v>
      </c>
      <c r="I22" s="41">
        <v>397.86666666666656</v>
      </c>
      <c r="J22" s="41">
        <v>414.06666666666661</v>
      </c>
      <c r="K22" s="41">
        <v>418.83333333333337</v>
      </c>
      <c r="L22" s="41">
        <v>422.16666666666663</v>
      </c>
      <c r="M22" s="31">
        <v>415.5</v>
      </c>
      <c r="N22" s="31">
        <v>407.4</v>
      </c>
      <c r="O22" s="42">
        <v>14206500</v>
      </c>
      <c r="P22" s="43">
        <v>-1.8955873213175885E-2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782.4</v>
      </c>
      <c r="F23" s="40">
        <v>781.96666666666658</v>
      </c>
      <c r="G23" s="41">
        <v>777.63333333333321</v>
      </c>
      <c r="H23" s="41">
        <v>772.86666666666667</v>
      </c>
      <c r="I23" s="41">
        <v>768.5333333333333</v>
      </c>
      <c r="J23" s="41">
        <v>786.73333333333312</v>
      </c>
      <c r="K23" s="41">
        <v>791.06666666666638</v>
      </c>
      <c r="L23" s="41">
        <v>795.83333333333303</v>
      </c>
      <c r="M23" s="31">
        <v>786.3</v>
      </c>
      <c r="N23" s="31">
        <v>777.2</v>
      </c>
      <c r="O23" s="42">
        <v>2187900</v>
      </c>
      <c r="P23" s="43">
        <v>-1.216786689843556E-2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4304.25</v>
      </c>
      <c r="F24" s="40">
        <v>4331.4333333333334</v>
      </c>
      <c r="G24" s="41">
        <v>4262.8166666666666</v>
      </c>
      <c r="H24" s="41">
        <v>4221.3833333333332</v>
      </c>
      <c r="I24" s="41">
        <v>4152.7666666666664</v>
      </c>
      <c r="J24" s="41">
        <v>4372.8666666666668</v>
      </c>
      <c r="K24" s="41">
        <v>4441.4833333333336</v>
      </c>
      <c r="L24" s="41">
        <v>4482.916666666667</v>
      </c>
      <c r="M24" s="31">
        <v>4400.05</v>
      </c>
      <c r="N24" s="31">
        <v>4290</v>
      </c>
      <c r="O24" s="42">
        <v>2504625</v>
      </c>
      <c r="P24" s="43">
        <v>-1.8431802331373916E-3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224.45</v>
      </c>
      <c r="F25" s="40">
        <v>223.98333333333335</v>
      </c>
      <c r="G25" s="41">
        <v>221.56666666666669</v>
      </c>
      <c r="H25" s="41">
        <v>218.68333333333334</v>
      </c>
      <c r="I25" s="41">
        <v>216.26666666666668</v>
      </c>
      <c r="J25" s="41">
        <v>226.8666666666667</v>
      </c>
      <c r="K25" s="41">
        <v>229.28333333333333</v>
      </c>
      <c r="L25" s="41">
        <v>232.16666666666671</v>
      </c>
      <c r="M25" s="31">
        <v>226.4</v>
      </c>
      <c r="N25" s="31">
        <v>221.1</v>
      </c>
      <c r="O25" s="42">
        <v>14200000</v>
      </c>
      <c r="P25" s="43">
        <v>-2.7563773326485189E-2</v>
      </c>
    </row>
    <row r="26" spans="1:16" ht="12.75" customHeight="1">
      <c r="A26" s="31">
        <v>16</v>
      </c>
      <c r="B26" s="337" t="s">
        <v>49</v>
      </c>
      <c r="C26" s="33" t="s">
        <v>55</v>
      </c>
      <c r="D26" s="34">
        <v>44525</v>
      </c>
      <c r="E26" s="40">
        <v>145.19999999999999</v>
      </c>
      <c r="F26" s="40">
        <v>146.06666666666666</v>
      </c>
      <c r="G26" s="41">
        <v>143.43333333333334</v>
      </c>
      <c r="H26" s="41">
        <v>141.66666666666669</v>
      </c>
      <c r="I26" s="41">
        <v>139.03333333333336</v>
      </c>
      <c r="J26" s="41">
        <v>147.83333333333331</v>
      </c>
      <c r="K26" s="41">
        <v>150.46666666666664</v>
      </c>
      <c r="L26" s="41">
        <v>152.23333333333329</v>
      </c>
      <c r="M26" s="31">
        <v>148.69999999999999</v>
      </c>
      <c r="N26" s="31">
        <v>144.30000000000001</v>
      </c>
      <c r="O26" s="42">
        <v>37566000</v>
      </c>
      <c r="P26" s="43">
        <v>2.9600394671928959E-2</v>
      </c>
    </row>
    <row r="27" spans="1:16" ht="12.75" customHeight="1">
      <c r="A27" s="31">
        <v>17</v>
      </c>
      <c r="B27" s="338" t="s">
        <v>56</v>
      </c>
      <c r="C27" s="33" t="s">
        <v>57</v>
      </c>
      <c r="D27" s="34">
        <v>44525</v>
      </c>
      <c r="E27" s="40">
        <v>3108.65</v>
      </c>
      <c r="F27" s="40">
        <v>3112.7000000000003</v>
      </c>
      <c r="G27" s="41">
        <v>3082.7000000000007</v>
      </c>
      <c r="H27" s="41">
        <v>3056.7500000000005</v>
      </c>
      <c r="I27" s="41">
        <v>3026.7500000000009</v>
      </c>
      <c r="J27" s="41">
        <v>3138.6500000000005</v>
      </c>
      <c r="K27" s="41">
        <v>3168.6499999999996</v>
      </c>
      <c r="L27" s="41">
        <v>3194.6000000000004</v>
      </c>
      <c r="M27" s="31">
        <v>3142.7</v>
      </c>
      <c r="N27" s="31">
        <v>3086.75</v>
      </c>
      <c r="O27" s="42">
        <v>4012350</v>
      </c>
      <c r="P27" s="43">
        <v>-1.6363903802309333E-2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44525</v>
      </c>
      <c r="E28" s="40">
        <v>2232.1999999999998</v>
      </c>
      <c r="F28" s="40">
        <v>2231.7166666666667</v>
      </c>
      <c r="G28" s="41">
        <v>2211.5333333333333</v>
      </c>
      <c r="H28" s="41">
        <v>2190.8666666666668</v>
      </c>
      <c r="I28" s="41">
        <v>2170.6833333333334</v>
      </c>
      <c r="J28" s="41">
        <v>2252.3833333333332</v>
      </c>
      <c r="K28" s="41">
        <v>2272.5666666666666</v>
      </c>
      <c r="L28" s="41">
        <v>2293.2333333333331</v>
      </c>
      <c r="M28" s="31">
        <v>2251.9</v>
      </c>
      <c r="N28" s="31">
        <v>2211.0500000000002</v>
      </c>
      <c r="O28" s="42">
        <v>693275</v>
      </c>
      <c r="P28" s="43">
        <v>3.1505728314238951E-2</v>
      </c>
    </row>
    <row r="29" spans="1:16" ht="12.75" customHeight="1">
      <c r="A29" s="31">
        <v>19</v>
      </c>
      <c r="B29" s="32" t="s">
        <v>44</v>
      </c>
      <c r="C29" s="33" t="s">
        <v>310</v>
      </c>
      <c r="D29" s="34">
        <v>44525</v>
      </c>
      <c r="E29" s="40">
        <v>9016.1</v>
      </c>
      <c r="F29" s="40">
        <v>9055.4</v>
      </c>
      <c r="G29" s="41">
        <v>8960.7999999999993</v>
      </c>
      <c r="H29" s="41">
        <v>8905.5</v>
      </c>
      <c r="I29" s="41">
        <v>8810.9</v>
      </c>
      <c r="J29" s="41">
        <v>9110.6999999999989</v>
      </c>
      <c r="K29" s="41">
        <v>9205.3000000000011</v>
      </c>
      <c r="L29" s="41">
        <v>9260.5999999999985</v>
      </c>
      <c r="M29" s="31">
        <v>9150</v>
      </c>
      <c r="N29" s="31">
        <v>9000.1</v>
      </c>
      <c r="O29" s="42">
        <v>20400</v>
      </c>
      <c r="P29" s="43">
        <v>0.1574468085106383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1251.45</v>
      </c>
      <c r="F30" s="40">
        <v>1243.2666666666667</v>
      </c>
      <c r="G30" s="41">
        <v>1219.5833333333333</v>
      </c>
      <c r="H30" s="41">
        <v>1187.7166666666667</v>
      </c>
      <c r="I30" s="41">
        <v>1164.0333333333333</v>
      </c>
      <c r="J30" s="41">
        <v>1275.1333333333332</v>
      </c>
      <c r="K30" s="41">
        <v>1298.8166666666666</v>
      </c>
      <c r="L30" s="41">
        <v>1330.6833333333332</v>
      </c>
      <c r="M30" s="31">
        <v>1266.95</v>
      </c>
      <c r="N30" s="31">
        <v>1211.4000000000001</v>
      </c>
      <c r="O30" s="42">
        <v>4131000</v>
      </c>
      <c r="P30" s="43">
        <v>-5.6565170297268024E-3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693.85</v>
      </c>
      <c r="F31" s="40">
        <v>696.94999999999993</v>
      </c>
      <c r="G31" s="41">
        <v>688.39999999999986</v>
      </c>
      <c r="H31" s="41">
        <v>682.94999999999993</v>
      </c>
      <c r="I31" s="41">
        <v>674.39999999999986</v>
      </c>
      <c r="J31" s="41">
        <v>702.39999999999986</v>
      </c>
      <c r="K31" s="41">
        <v>710.94999999999982</v>
      </c>
      <c r="L31" s="41">
        <v>716.39999999999986</v>
      </c>
      <c r="M31" s="31">
        <v>705.5</v>
      </c>
      <c r="N31" s="31">
        <v>691.5</v>
      </c>
      <c r="O31" s="42">
        <v>14518550</v>
      </c>
      <c r="P31" s="43">
        <v>1.441068172131663E-2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759.45</v>
      </c>
      <c r="F32" s="40">
        <v>758.44999999999993</v>
      </c>
      <c r="G32" s="41">
        <v>752.39999999999986</v>
      </c>
      <c r="H32" s="41">
        <v>745.34999999999991</v>
      </c>
      <c r="I32" s="41">
        <v>739.29999999999984</v>
      </c>
      <c r="J32" s="41">
        <v>765.49999999999989</v>
      </c>
      <c r="K32" s="41">
        <v>771.54999999999984</v>
      </c>
      <c r="L32" s="41">
        <v>778.59999999999991</v>
      </c>
      <c r="M32" s="31">
        <v>764.5</v>
      </c>
      <c r="N32" s="31">
        <v>751.4</v>
      </c>
      <c r="O32" s="42">
        <v>46502400</v>
      </c>
      <c r="P32" s="43">
        <v>-1.597361776678518E-3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3761.75</v>
      </c>
      <c r="F33" s="40">
        <v>3769.5500000000006</v>
      </c>
      <c r="G33" s="41">
        <v>3731.2500000000014</v>
      </c>
      <c r="H33" s="41">
        <v>3700.7500000000009</v>
      </c>
      <c r="I33" s="41">
        <v>3662.4500000000016</v>
      </c>
      <c r="J33" s="41">
        <v>3800.0500000000011</v>
      </c>
      <c r="K33" s="41">
        <v>3838.3500000000004</v>
      </c>
      <c r="L33" s="41">
        <v>3868.8500000000008</v>
      </c>
      <c r="M33" s="31">
        <v>3807.85</v>
      </c>
      <c r="N33" s="31">
        <v>3739.05</v>
      </c>
      <c r="O33" s="42">
        <v>2610750</v>
      </c>
      <c r="P33" s="43">
        <v>1.8332520721599219E-2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17607.45</v>
      </c>
      <c r="F34" s="40">
        <v>17673.883333333331</v>
      </c>
      <c r="G34" s="41">
        <v>17397.766666666663</v>
      </c>
      <c r="H34" s="41">
        <v>17188.083333333332</v>
      </c>
      <c r="I34" s="41">
        <v>16911.966666666664</v>
      </c>
      <c r="J34" s="41">
        <v>17883.566666666662</v>
      </c>
      <c r="K34" s="41">
        <v>18159.683333333331</v>
      </c>
      <c r="L34" s="41">
        <v>18369.366666666661</v>
      </c>
      <c r="M34" s="31">
        <v>17950</v>
      </c>
      <c r="N34" s="31">
        <v>17464.2</v>
      </c>
      <c r="O34" s="42">
        <v>728575</v>
      </c>
      <c r="P34" s="43">
        <v>1.5364782941955264E-2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7476.4</v>
      </c>
      <c r="F35" s="40">
        <v>7492.7</v>
      </c>
      <c r="G35" s="41">
        <v>7398.7</v>
      </c>
      <c r="H35" s="41">
        <v>7321</v>
      </c>
      <c r="I35" s="41">
        <v>7227</v>
      </c>
      <c r="J35" s="41">
        <v>7570.4</v>
      </c>
      <c r="K35" s="41">
        <v>7664.4</v>
      </c>
      <c r="L35" s="41">
        <v>7742.0999999999995</v>
      </c>
      <c r="M35" s="31">
        <v>7586.7</v>
      </c>
      <c r="N35" s="31">
        <v>7415</v>
      </c>
      <c r="O35" s="42">
        <v>4600125</v>
      </c>
      <c r="P35" s="43">
        <v>-1.0273512088857812E-2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2530.9</v>
      </c>
      <c r="F36" s="40">
        <v>2551.916666666667</v>
      </c>
      <c r="G36" s="41">
        <v>2500.5333333333338</v>
      </c>
      <c r="H36" s="41">
        <v>2470.166666666667</v>
      </c>
      <c r="I36" s="41">
        <v>2418.7833333333338</v>
      </c>
      <c r="J36" s="41">
        <v>2582.2833333333338</v>
      </c>
      <c r="K36" s="41">
        <v>2633.666666666667</v>
      </c>
      <c r="L36" s="41">
        <v>2664.0333333333338</v>
      </c>
      <c r="M36" s="31">
        <v>2603.3000000000002</v>
      </c>
      <c r="N36" s="31">
        <v>2521.5500000000002</v>
      </c>
      <c r="O36" s="42">
        <v>1212800</v>
      </c>
      <c r="P36" s="43">
        <v>7.3089700996677737E-3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312.10000000000002</v>
      </c>
      <c r="F37" s="40">
        <v>304.09999999999997</v>
      </c>
      <c r="G37" s="41">
        <v>293.04999999999995</v>
      </c>
      <c r="H37" s="41">
        <v>274</v>
      </c>
      <c r="I37" s="41">
        <v>262.95</v>
      </c>
      <c r="J37" s="41">
        <v>323.14999999999992</v>
      </c>
      <c r="K37" s="41">
        <v>334.2</v>
      </c>
      <c r="L37" s="41">
        <v>353.24999999999989</v>
      </c>
      <c r="M37" s="31">
        <v>315.14999999999998</v>
      </c>
      <c r="N37" s="31">
        <v>285.05</v>
      </c>
      <c r="O37" s="42">
        <v>22595400</v>
      </c>
      <c r="P37" s="43">
        <v>-0.18013193129122854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102.8</v>
      </c>
      <c r="F38" s="40">
        <v>101.83333333333333</v>
      </c>
      <c r="G38" s="41">
        <v>100.31666666666666</v>
      </c>
      <c r="H38" s="41">
        <v>97.833333333333329</v>
      </c>
      <c r="I38" s="41">
        <v>96.316666666666663</v>
      </c>
      <c r="J38" s="41">
        <v>104.31666666666666</v>
      </c>
      <c r="K38" s="41">
        <v>105.83333333333334</v>
      </c>
      <c r="L38" s="41">
        <v>108.31666666666666</v>
      </c>
      <c r="M38" s="31">
        <v>103.35</v>
      </c>
      <c r="N38" s="31">
        <v>99.35</v>
      </c>
      <c r="O38" s="42">
        <v>164104200</v>
      </c>
      <c r="P38" s="43">
        <v>3.6659275683665928E-2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2052</v>
      </c>
      <c r="F39" s="40">
        <v>2039</v>
      </c>
      <c r="G39" s="41">
        <v>2014</v>
      </c>
      <c r="H39" s="41">
        <v>1976</v>
      </c>
      <c r="I39" s="41">
        <v>1951</v>
      </c>
      <c r="J39" s="41">
        <v>2077</v>
      </c>
      <c r="K39" s="41">
        <v>2102</v>
      </c>
      <c r="L39" s="41">
        <v>2140</v>
      </c>
      <c r="M39" s="31">
        <v>2064</v>
      </c>
      <c r="N39" s="31">
        <v>2001</v>
      </c>
      <c r="O39" s="42">
        <v>1789150</v>
      </c>
      <c r="P39" s="43">
        <v>5.0032278889606201E-2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201.6</v>
      </c>
      <c r="F40" s="40">
        <v>201.5</v>
      </c>
      <c r="G40" s="41">
        <v>198.4</v>
      </c>
      <c r="H40" s="41">
        <v>195.20000000000002</v>
      </c>
      <c r="I40" s="41">
        <v>192.10000000000002</v>
      </c>
      <c r="J40" s="41">
        <v>204.7</v>
      </c>
      <c r="K40" s="41">
        <v>207.8</v>
      </c>
      <c r="L40" s="41">
        <v>210.99999999999997</v>
      </c>
      <c r="M40" s="31">
        <v>204.6</v>
      </c>
      <c r="N40" s="31">
        <v>198.3</v>
      </c>
      <c r="O40" s="42">
        <v>25733600</v>
      </c>
      <c r="P40" s="43">
        <v>2.5749772796122387E-2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759.5</v>
      </c>
      <c r="F41" s="40">
        <v>757.66666666666663</v>
      </c>
      <c r="G41" s="41">
        <v>752.83333333333326</v>
      </c>
      <c r="H41" s="41">
        <v>746.16666666666663</v>
      </c>
      <c r="I41" s="41">
        <v>741.33333333333326</v>
      </c>
      <c r="J41" s="41">
        <v>764.33333333333326</v>
      </c>
      <c r="K41" s="41">
        <v>769.16666666666652</v>
      </c>
      <c r="L41" s="41">
        <v>775.83333333333326</v>
      </c>
      <c r="M41" s="31">
        <v>762.5</v>
      </c>
      <c r="N41" s="31">
        <v>751</v>
      </c>
      <c r="O41" s="42">
        <v>5019300</v>
      </c>
      <c r="P41" s="43">
        <v>3.739551253849538E-3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787.6</v>
      </c>
      <c r="F42" s="40">
        <v>788.9</v>
      </c>
      <c r="G42" s="41">
        <v>781.8</v>
      </c>
      <c r="H42" s="41">
        <v>776</v>
      </c>
      <c r="I42" s="41">
        <v>768.9</v>
      </c>
      <c r="J42" s="41">
        <v>794.69999999999993</v>
      </c>
      <c r="K42" s="41">
        <v>801.80000000000007</v>
      </c>
      <c r="L42" s="41">
        <v>807.59999999999991</v>
      </c>
      <c r="M42" s="31">
        <v>796</v>
      </c>
      <c r="N42" s="31">
        <v>783.1</v>
      </c>
      <c r="O42" s="42">
        <v>10321500</v>
      </c>
      <c r="P42" s="43">
        <v>2.4263173563560583E-2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717.8</v>
      </c>
      <c r="F43" s="40">
        <v>717.88333333333321</v>
      </c>
      <c r="G43" s="41">
        <v>710.86666666666645</v>
      </c>
      <c r="H43" s="41">
        <v>703.93333333333328</v>
      </c>
      <c r="I43" s="41">
        <v>696.91666666666652</v>
      </c>
      <c r="J43" s="41">
        <v>724.81666666666638</v>
      </c>
      <c r="K43" s="41">
        <v>731.83333333333326</v>
      </c>
      <c r="L43" s="41">
        <v>738.76666666666631</v>
      </c>
      <c r="M43" s="31">
        <v>724.9</v>
      </c>
      <c r="N43" s="31">
        <v>710.95</v>
      </c>
      <c r="O43" s="42">
        <v>65880900</v>
      </c>
      <c r="P43" s="43">
        <v>1.2170274827208239E-2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72.75</v>
      </c>
      <c r="F44" s="40">
        <v>72.649999999999991</v>
      </c>
      <c r="G44" s="41">
        <v>71.84999999999998</v>
      </c>
      <c r="H44" s="41">
        <v>70.949999999999989</v>
      </c>
      <c r="I44" s="41">
        <v>70.149999999999977</v>
      </c>
      <c r="J44" s="41">
        <v>73.549999999999983</v>
      </c>
      <c r="K44" s="41">
        <v>74.349999999999994</v>
      </c>
      <c r="L44" s="41">
        <v>75.249999999999986</v>
      </c>
      <c r="M44" s="31">
        <v>73.45</v>
      </c>
      <c r="N44" s="31">
        <v>71.75</v>
      </c>
      <c r="O44" s="42">
        <v>127680000</v>
      </c>
      <c r="P44" s="43">
        <v>3.2696390658174097E-2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347.35</v>
      </c>
      <c r="F45" s="40">
        <v>347.58333333333331</v>
      </c>
      <c r="G45" s="41">
        <v>343.46666666666664</v>
      </c>
      <c r="H45" s="41">
        <v>339.58333333333331</v>
      </c>
      <c r="I45" s="41">
        <v>335.46666666666664</v>
      </c>
      <c r="J45" s="41">
        <v>351.46666666666664</v>
      </c>
      <c r="K45" s="41">
        <v>355.58333333333331</v>
      </c>
      <c r="L45" s="41">
        <v>359.46666666666664</v>
      </c>
      <c r="M45" s="31">
        <v>351.7</v>
      </c>
      <c r="N45" s="31">
        <v>343.7</v>
      </c>
      <c r="O45" s="42">
        <v>17049900</v>
      </c>
      <c r="P45" s="43">
        <v>-1.0780218299420562E-3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17841</v>
      </c>
      <c r="F46" s="40">
        <v>17813.383333333335</v>
      </c>
      <c r="G46" s="41">
        <v>17627.76666666667</v>
      </c>
      <c r="H46" s="41">
        <v>17414.533333333336</v>
      </c>
      <c r="I46" s="41">
        <v>17228.916666666672</v>
      </c>
      <c r="J46" s="41">
        <v>18026.616666666669</v>
      </c>
      <c r="K46" s="41">
        <v>18212.23333333333</v>
      </c>
      <c r="L46" s="41">
        <v>18425.466666666667</v>
      </c>
      <c r="M46" s="31">
        <v>17999</v>
      </c>
      <c r="N46" s="31">
        <v>17600.150000000001</v>
      </c>
      <c r="O46" s="42">
        <v>145800</v>
      </c>
      <c r="P46" s="43">
        <v>2.2082018927444796E-2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413.3</v>
      </c>
      <c r="F47" s="40">
        <v>415.7833333333333</v>
      </c>
      <c r="G47" s="41">
        <v>410.26666666666659</v>
      </c>
      <c r="H47" s="41">
        <v>407.23333333333329</v>
      </c>
      <c r="I47" s="41">
        <v>401.71666666666658</v>
      </c>
      <c r="J47" s="41">
        <v>418.81666666666661</v>
      </c>
      <c r="K47" s="41">
        <v>424.33333333333326</v>
      </c>
      <c r="L47" s="41">
        <v>427.36666666666662</v>
      </c>
      <c r="M47" s="31">
        <v>421.3</v>
      </c>
      <c r="N47" s="31">
        <v>412.75</v>
      </c>
      <c r="O47" s="42">
        <v>32389200</v>
      </c>
      <c r="P47" s="43">
        <v>2.9522828698935806E-2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3702.5</v>
      </c>
      <c r="F48" s="40">
        <v>3698.2166666666667</v>
      </c>
      <c r="G48" s="41">
        <v>3676.4833333333336</v>
      </c>
      <c r="H48" s="41">
        <v>3650.4666666666667</v>
      </c>
      <c r="I48" s="41">
        <v>3628.7333333333336</v>
      </c>
      <c r="J48" s="41">
        <v>3724.2333333333336</v>
      </c>
      <c r="K48" s="41">
        <v>3745.9666666666662</v>
      </c>
      <c r="L48" s="41">
        <v>3771.9833333333336</v>
      </c>
      <c r="M48" s="31">
        <v>3719.95</v>
      </c>
      <c r="N48" s="31">
        <v>3672.2</v>
      </c>
      <c r="O48" s="42">
        <v>1063800</v>
      </c>
      <c r="P48" s="43">
        <v>1.1793798744531101E-2</v>
      </c>
    </row>
    <row r="49" spans="1:16" ht="12.75" customHeight="1">
      <c r="A49" s="31">
        <v>39</v>
      </c>
      <c r="B49" s="32" t="s">
        <v>87</v>
      </c>
      <c r="C49" s="33" t="s">
        <v>324</v>
      </c>
      <c r="D49" s="34">
        <v>44525</v>
      </c>
      <c r="E49" s="40">
        <v>409.7</v>
      </c>
      <c r="F49" s="40">
        <v>411.90000000000003</v>
      </c>
      <c r="G49" s="41">
        <v>405.30000000000007</v>
      </c>
      <c r="H49" s="41">
        <v>400.90000000000003</v>
      </c>
      <c r="I49" s="41">
        <v>394.30000000000007</v>
      </c>
      <c r="J49" s="41">
        <v>416.30000000000007</v>
      </c>
      <c r="K49" s="41">
        <v>422.90000000000009</v>
      </c>
      <c r="L49" s="41">
        <v>427.30000000000007</v>
      </c>
      <c r="M49" s="31">
        <v>418.5</v>
      </c>
      <c r="N49" s="31">
        <v>407.5</v>
      </c>
      <c r="O49" s="42">
        <v>809900</v>
      </c>
      <c r="P49" s="43">
        <v>1.7973856209150325E-2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498.05</v>
      </c>
      <c r="F50" s="40">
        <v>498.7166666666667</v>
      </c>
      <c r="G50" s="41">
        <v>491.88333333333338</v>
      </c>
      <c r="H50" s="41">
        <v>485.7166666666667</v>
      </c>
      <c r="I50" s="41">
        <v>478.88333333333338</v>
      </c>
      <c r="J50" s="41">
        <v>504.88333333333338</v>
      </c>
      <c r="K50" s="41">
        <v>511.71666666666664</v>
      </c>
      <c r="L50" s="41">
        <v>517.88333333333344</v>
      </c>
      <c r="M50" s="31">
        <v>505.55</v>
      </c>
      <c r="N50" s="31">
        <v>492.55</v>
      </c>
      <c r="O50" s="42">
        <v>19488700</v>
      </c>
      <c r="P50" s="43">
        <v>3.0297743661316587E-2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224.3</v>
      </c>
      <c r="F51" s="40">
        <v>222.06666666666669</v>
      </c>
      <c r="G51" s="41">
        <v>217.08333333333337</v>
      </c>
      <c r="H51" s="41">
        <v>209.86666666666667</v>
      </c>
      <c r="I51" s="41">
        <v>204.88333333333335</v>
      </c>
      <c r="J51" s="41">
        <v>229.28333333333339</v>
      </c>
      <c r="K51" s="41">
        <v>234.26666666666668</v>
      </c>
      <c r="L51" s="41">
        <v>241.48333333333341</v>
      </c>
      <c r="M51" s="31">
        <v>227.05</v>
      </c>
      <c r="N51" s="31">
        <v>214.85</v>
      </c>
      <c r="O51" s="42">
        <v>50554800</v>
      </c>
      <c r="P51" s="43">
        <v>-1.5562565720294427E-2</v>
      </c>
    </row>
    <row r="52" spans="1:16" ht="12.75" customHeight="1">
      <c r="A52" s="31">
        <v>42</v>
      </c>
      <c r="B52" s="32" t="s">
        <v>63</v>
      </c>
      <c r="C52" s="33" t="s">
        <v>332</v>
      </c>
      <c r="D52" s="34">
        <v>44525</v>
      </c>
      <c r="E52" s="40">
        <v>655.85</v>
      </c>
      <c r="F52" s="40">
        <v>651.76666666666677</v>
      </c>
      <c r="G52" s="41">
        <v>643.73333333333358</v>
      </c>
      <c r="H52" s="41">
        <v>631.61666666666679</v>
      </c>
      <c r="I52" s="41">
        <v>623.5833333333336</v>
      </c>
      <c r="J52" s="41">
        <v>663.88333333333355</v>
      </c>
      <c r="K52" s="41">
        <v>671.91666666666663</v>
      </c>
      <c r="L52" s="41">
        <v>684.03333333333353</v>
      </c>
      <c r="M52" s="31">
        <v>659.8</v>
      </c>
      <c r="N52" s="31">
        <v>639.65</v>
      </c>
      <c r="O52" s="42">
        <v>4680000</v>
      </c>
      <c r="P52" s="43">
        <v>-2.7010180760440473E-3</v>
      </c>
    </row>
    <row r="53" spans="1:16" ht="12.75" customHeight="1">
      <c r="A53" s="31">
        <v>43</v>
      </c>
      <c r="B53" s="32" t="s">
        <v>44</v>
      </c>
      <c r="C53" s="33" t="s">
        <v>343</v>
      </c>
      <c r="D53" s="34">
        <v>44525</v>
      </c>
      <c r="E53" s="40">
        <v>368.35</v>
      </c>
      <c r="F53" s="40">
        <v>369.81666666666666</v>
      </c>
      <c r="G53" s="41">
        <v>362.98333333333335</v>
      </c>
      <c r="H53" s="41">
        <v>357.61666666666667</v>
      </c>
      <c r="I53" s="41">
        <v>350.78333333333336</v>
      </c>
      <c r="J53" s="41">
        <v>375.18333333333334</v>
      </c>
      <c r="K53" s="41">
        <v>382.01666666666671</v>
      </c>
      <c r="L53" s="41">
        <v>387.38333333333333</v>
      </c>
      <c r="M53" s="31">
        <v>376.65</v>
      </c>
      <c r="N53" s="31">
        <v>364.45</v>
      </c>
      <c r="O53" s="42">
        <v>568500</v>
      </c>
      <c r="P53" s="43">
        <v>0.30689655172413793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612.79999999999995</v>
      </c>
      <c r="F54" s="40">
        <v>605.7166666666667</v>
      </c>
      <c r="G54" s="41">
        <v>595.33333333333337</v>
      </c>
      <c r="H54" s="41">
        <v>577.86666666666667</v>
      </c>
      <c r="I54" s="41">
        <v>567.48333333333335</v>
      </c>
      <c r="J54" s="41">
        <v>623.18333333333339</v>
      </c>
      <c r="K54" s="41">
        <v>633.56666666666661</v>
      </c>
      <c r="L54" s="41">
        <v>651.03333333333342</v>
      </c>
      <c r="M54" s="31">
        <v>616.1</v>
      </c>
      <c r="N54" s="31">
        <v>588.25</v>
      </c>
      <c r="O54" s="42">
        <v>9458750</v>
      </c>
      <c r="P54" s="43">
        <v>-8.0782312925170074E-2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905.1</v>
      </c>
      <c r="F55" s="40">
        <v>907.55000000000007</v>
      </c>
      <c r="G55" s="41">
        <v>900.15000000000009</v>
      </c>
      <c r="H55" s="41">
        <v>895.2</v>
      </c>
      <c r="I55" s="41">
        <v>887.80000000000007</v>
      </c>
      <c r="J55" s="41">
        <v>912.50000000000011</v>
      </c>
      <c r="K55" s="41">
        <v>919.9</v>
      </c>
      <c r="L55" s="41">
        <v>924.85000000000014</v>
      </c>
      <c r="M55" s="31">
        <v>914.95</v>
      </c>
      <c r="N55" s="31">
        <v>902.6</v>
      </c>
      <c r="O55" s="42">
        <v>11237200</v>
      </c>
      <c r="P55" s="43">
        <v>-2.1839990947154012E-2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168.15</v>
      </c>
      <c r="F56" s="40">
        <v>169.25000000000003</v>
      </c>
      <c r="G56" s="41">
        <v>166.70000000000005</v>
      </c>
      <c r="H56" s="41">
        <v>165.25000000000003</v>
      </c>
      <c r="I56" s="41">
        <v>162.70000000000005</v>
      </c>
      <c r="J56" s="41">
        <v>170.70000000000005</v>
      </c>
      <c r="K56" s="41">
        <v>173.25000000000006</v>
      </c>
      <c r="L56" s="41">
        <v>174.70000000000005</v>
      </c>
      <c r="M56" s="31">
        <v>171.8</v>
      </c>
      <c r="N56" s="31">
        <v>167.8</v>
      </c>
      <c r="O56" s="42">
        <v>65066400</v>
      </c>
      <c r="P56" s="43">
        <v>-1.6630696965849942E-2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5022.3999999999996</v>
      </c>
      <c r="F57" s="40">
        <v>5049.1333333333332</v>
      </c>
      <c r="G57" s="41">
        <v>4973.2666666666664</v>
      </c>
      <c r="H57" s="41">
        <v>4924.1333333333332</v>
      </c>
      <c r="I57" s="41">
        <v>4848.2666666666664</v>
      </c>
      <c r="J57" s="41">
        <v>5098.2666666666664</v>
      </c>
      <c r="K57" s="41">
        <v>5174.1333333333332</v>
      </c>
      <c r="L57" s="41">
        <v>5223.2666666666664</v>
      </c>
      <c r="M57" s="31">
        <v>5125</v>
      </c>
      <c r="N57" s="31">
        <v>5000</v>
      </c>
      <c r="O57" s="42">
        <v>581900</v>
      </c>
      <c r="P57" s="43">
        <v>3.2836350727724527E-2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1535.1</v>
      </c>
      <c r="F58" s="40">
        <v>1534.9333333333334</v>
      </c>
      <c r="G58" s="41">
        <v>1521.8666666666668</v>
      </c>
      <c r="H58" s="41">
        <v>1508.6333333333334</v>
      </c>
      <c r="I58" s="41">
        <v>1495.5666666666668</v>
      </c>
      <c r="J58" s="41">
        <v>1548.1666666666667</v>
      </c>
      <c r="K58" s="41">
        <v>1561.2333333333333</v>
      </c>
      <c r="L58" s="41">
        <v>1574.4666666666667</v>
      </c>
      <c r="M58" s="31">
        <v>1548</v>
      </c>
      <c r="N58" s="31">
        <v>1521.7</v>
      </c>
      <c r="O58" s="42">
        <v>3262000</v>
      </c>
      <c r="P58" s="43">
        <v>8.9856013857312986E-3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672.05</v>
      </c>
      <c r="F59" s="40">
        <v>674.2</v>
      </c>
      <c r="G59" s="41">
        <v>664.80000000000007</v>
      </c>
      <c r="H59" s="41">
        <v>657.55000000000007</v>
      </c>
      <c r="I59" s="41">
        <v>648.15000000000009</v>
      </c>
      <c r="J59" s="41">
        <v>681.45</v>
      </c>
      <c r="K59" s="41">
        <v>690.85000000000014</v>
      </c>
      <c r="L59" s="41">
        <v>698.1</v>
      </c>
      <c r="M59" s="31">
        <v>683.6</v>
      </c>
      <c r="N59" s="31">
        <v>666.95</v>
      </c>
      <c r="O59" s="42">
        <v>6577215</v>
      </c>
      <c r="P59" s="43">
        <v>-4.6042171196424503E-3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787.35</v>
      </c>
      <c r="F60" s="40">
        <v>791.26666666666677</v>
      </c>
      <c r="G60" s="41">
        <v>778.53333333333353</v>
      </c>
      <c r="H60" s="41">
        <v>769.71666666666681</v>
      </c>
      <c r="I60" s="41">
        <v>756.98333333333358</v>
      </c>
      <c r="J60" s="41">
        <v>800.08333333333348</v>
      </c>
      <c r="K60" s="41">
        <v>812.81666666666683</v>
      </c>
      <c r="L60" s="41">
        <v>821.63333333333344</v>
      </c>
      <c r="M60" s="31">
        <v>804</v>
      </c>
      <c r="N60" s="31">
        <v>782.45</v>
      </c>
      <c r="O60" s="42">
        <v>1783125</v>
      </c>
      <c r="P60" s="43">
        <v>1.0526315789473684E-3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479.2</v>
      </c>
      <c r="F61" s="40">
        <v>483.76666666666665</v>
      </c>
      <c r="G61" s="41">
        <v>471.68333333333328</v>
      </c>
      <c r="H61" s="41">
        <v>464.16666666666663</v>
      </c>
      <c r="I61" s="41">
        <v>452.08333333333326</v>
      </c>
      <c r="J61" s="41">
        <v>491.2833333333333</v>
      </c>
      <c r="K61" s="41">
        <v>503.36666666666667</v>
      </c>
      <c r="L61" s="41">
        <v>510.88333333333333</v>
      </c>
      <c r="M61" s="31">
        <v>495.85</v>
      </c>
      <c r="N61" s="31">
        <v>476.25</v>
      </c>
      <c r="O61" s="42">
        <v>1783100</v>
      </c>
      <c r="P61" s="43">
        <v>6.086387434554974E-2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170.85</v>
      </c>
      <c r="F62" s="40">
        <v>170.21666666666667</v>
      </c>
      <c r="G62" s="41">
        <v>167.83333333333334</v>
      </c>
      <c r="H62" s="41">
        <v>164.81666666666666</v>
      </c>
      <c r="I62" s="41">
        <v>162.43333333333334</v>
      </c>
      <c r="J62" s="41">
        <v>173.23333333333335</v>
      </c>
      <c r="K62" s="41">
        <v>175.61666666666667</v>
      </c>
      <c r="L62" s="41">
        <v>178.63333333333335</v>
      </c>
      <c r="M62" s="31">
        <v>172.6</v>
      </c>
      <c r="N62" s="31">
        <v>167.2</v>
      </c>
      <c r="O62" s="42">
        <v>8855400</v>
      </c>
      <c r="P62" s="43">
        <v>3.2603372280137127E-2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914.15</v>
      </c>
      <c r="F63" s="40">
        <v>913.65</v>
      </c>
      <c r="G63" s="41">
        <v>900.5</v>
      </c>
      <c r="H63" s="41">
        <v>886.85</v>
      </c>
      <c r="I63" s="41">
        <v>873.7</v>
      </c>
      <c r="J63" s="41">
        <v>927.3</v>
      </c>
      <c r="K63" s="41">
        <v>940.44999999999982</v>
      </c>
      <c r="L63" s="41">
        <v>954.09999999999991</v>
      </c>
      <c r="M63" s="31">
        <v>926.8</v>
      </c>
      <c r="N63" s="31">
        <v>900</v>
      </c>
      <c r="O63" s="42">
        <v>2625600</v>
      </c>
      <c r="P63" s="43">
        <v>-4.6207497820401046E-2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598.9</v>
      </c>
      <c r="F64" s="40">
        <v>597.88333333333333</v>
      </c>
      <c r="G64" s="41">
        <v>590.4666666666667</v>
      </c>
      <c r="H64" s="41">
        <v>582.03333333333342</v>
      </c>
      <c r="I64" s="41">
        <v>574.61666666666679</v>
      </c>
      <c r="J64" s="41">
        <v>606.31666666666661</v>
      </c>
      <c r="K64" s="41">
        <v>613.73333333333335</v>
      </c>
      <c r="L64" s="41">
        <v>622.16666666666652</v>
      </c>
      <c r="M64" s="31">
        <v>605.29999999999995</v>
      </c>
      <c r="N64" s="31">
        <v>589.45000000000005</v>
      </c>
      <c r="O64" s="42">
        <v>15795000</v>
      </c>
      <c r="P64" s="43">
        <v>8.6313617606602472E-2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2020.15</v>
      </c>
      <c r="F65" s="40">
        <v>2021.3999999999999</v>
      </c>
      <c r="G65" s="41">
        <v>2002.1999999999998</v>
      </c>
      <c r="H65" s="41">
        <v>1984.25</v>
      </c>
      <c r="I65" s="41">
        <v>1965.05</v>
      </c>
      <c r="J65" s="41">
        <v>2039.3499999999997</v>
      </c>
      <c r="K65" s="41">
        <v>2058.5500000000002</v>
      </c>
      <c r="L65" s="41">
        <v>2076.4999999999995</v>
      </c>
      <c r="M65" s="31">
        <v>2040.6</v>
      </c>
      <c r="N65" s="31">
        <v>2003.45</v>
      </c>
      <c r="O65" s="42">
        <v>567500</v>
      </c>
      <c r="P65" s="43">
        <v>7.9928952042628773E-3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2299.75</v>
      </c>
      <c r="F66" s="40">
        <v>2311.1333333333332</v>
      </c>
      <c r="G66" s="41">
        <v>2269.6166666666663</v>
      </c>
      <c r="H66" s="41">
        <v>2239.4833333333331</v>
      </c>
      <c r="I66" s="41">
        <v>2197.9666666666662</v>
      </c>
      <c r="J66" s="41">
        <v>2341.2666666666664</v>
      </c>
      <c r="K66" s="41">
        <v>2382.7833333333328</v>
      </c>
      <c r="L66" s="41">
        <v>2412.9166666666665</v>
      </c>
      <c r="M66" s="31">
        <v>2352.65</v>
      </c>
      <c r="N66" s="31">
        <v>2281</v>
      </c>
      <c r="O66" s="42">
        <v>3272750</v>
      </c>
      <c r="P66" s="43">
        <v>7.5425228969445085E-3</v>
      </c>
    </row>
    <row r="67" spans="1:16" ht="12.75" customHeight="1">
      <c r="A67" s="31">
        <v>57</v>
      </c>
      <c r="B67" s="32" t="s">
        <v>44</v>
      </c>
      <c r="C67" s="33" t="s">
        <v>351</v>
      </c>
      <c r="D67" s="34">
        <v>44525</v>
      </c>
      <c r="E67" s="40">
        <v>274.14999999999998</v>
      </c>
      <c r="F67" s="40">
        <v>275.5</v>
      </c>
      <c r="G67" s="41">
        <v>272</v>
      </c>
      <c r="H67" s="41">
        <v>269.85000000000002</v>
      </c>
      <c r="I67" s="41">
        <v>266.35000000000002</v>
      </c>
      <c r="J67" s="41">
        <v>277.64999999999998</v>
      </c>
      <c r="K67" s="41">
        <v>281.14999999999998</v>
      </c>
      <c r="L67" s="41">
        <v>283.29999999999995</v>
      </c>
      <c r="M67" s="31">
        <v>279</v>
      </c>
      <c r="N67" s="31">
        <v>273.35000000000002</v>
      </c>
      <c r="O67" s="42">
        <v>12972000</v>
      </c>
      <c r="P67" s="43">
        <v>5.7962858750703436E-2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5225.6499999999996</v>
      </c>
      <c r="F68" s="40">
        <v>5240.166666666667</v>
      </c>
      <c r="G68" s="41">
        <v>5192.4833333333336</v>
      </c>
      <c r="H68" s="41">
        <v>5159.3166666666666</v>
      </c>
      <c r="I68" s="41">
        <v>5111.6333333333332</v>
      </c>
      <c r="J68" s="41">
        <v>5273.3333333333339</v>
      </c>
      <c r="K68" s="41">
        <v>5321.0166666666664</v>
      </c>
      <c r="L68" s="41">
        <v>5354.1833333333343</v>
      </c>
      <c r="M68" s="31">
        <v>5287.85</v>
      </c>
      <c r="N68" s="31">
        <v>5207</v>
      </c>
      <c r="O68" s="42">
        <v>1810800</v>
      </c>
      <c r="P68" s="43">
        <v>-1.5066630405221649E-2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5524.25</v>
      </c>
      <c r="F69" s="40">
        <v>5467.3666666666659</v>
      </c>
      <c r="G69" s="41">
        <v>5374.7333333333318</v>
      </c>
      <c r="H69" s="41">
        <v>5225.2166666666662</v>
      </c>
      <c r="I69" s="41">
        <v>5132.5833333333321</v>
      </c>
      <c r="J69" s="41">
        <v>5616.8833333333314</v>
      </c>
      <c r="K69" s="41">
        <v>5709.5166666666646</v>
      </c>
      <c r="L69" s="41">
        <v>5859.033333333331</v>
      </c>
      <c r="M69" s="31">
        <v>5560</v>
      </c>
      <c r="N69" s="31">
        <v>5317.85</v>
      </c>
      <c r="O69" s="42">
        <v>423625</v>
      </c>
      <c r="P69" s="43">
        <v>-0.12879177377892032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430.8</v>
      </c>
      <c r="F70" s="40">
        <v>425.16666666666669</v>
      </c>
      <c r="G70" s="41">
        <v>418.03333333333336</v>
      </c>
      <c r="H70" s="41">
        <v>405.26666666666665</v>
      </c>
      <c r="I70" s="41">
        <v>398.13333333333333</v>
      </c>
      <c r="J70" s="41">
        <v>437.93333333333339</v>
      </c>
      <c r="K70" s="41">
        <v>445.06666666666672</v>
      </c>
      <c r="L70" s="41">
        <v>457.83333333333343</v>
      </c>
      <c r="M70" s="31">
        <v>432.3</v>
      </c>
      <c r="N70" s="31">
        <v>412.4</v>
      </c>
      <c r="O70" s="42">
        <v>40091700</v>
      </c>
      <c r="P70" s="43">
        <v>5.337415697794696E-3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4755.1000000000004</v>
      </c>
      <c r="F71" s="40">
        <v>4771.6833333333334</v>
      </c>
      <c r="G71" s="41">
        <v>4720.3666666666668</v>
      </c>
      <c r="H71" s="41">
        <v>4685.6333333333332</v>
      </c>
      <c r="I71" s="41">
        <v>4634.3166666666666</v>
      </c>
      <c r="J71" s="41">
        <v>4806.416666666667</v>
      </c>
      <c r="K71" s="41">
        <v>4857.7333333333345</v>
      </c>
      <c r="L71" s="41">
        <v>4892.4666666666672</v>
      </c>
      <c r="M71" s="31">
        <v>4823</v>
      </c>
      <c r="N71" s="31">
        <v>4736.95</v>
      </c>
      <c r="O71" s="42">
        <v>2628500</v>
      </c>
      <c r="P71" s="43">
        <v>-2.9894814541428307E-2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2555.1999999999998</v>
      </c>
      <c r="F72" s="40">
        <v>2559.4666666666667</v>
      </c>
      <c r="G72" s="41">
        <v>2535.7833333333333</v>
      </c>
      <c r="H72" s="41">
        <v>2516.3666666666668</v>
      </c>
      <c r="I72" s="41">
        <v>2492.6833333333334</v>
      </c>
      <c r="J72" s="41">
        <v>2578.8833333333332</v>
      </c>
      <c r="K72" s="41">
        <v>2602.5666666666666</v>
      </c>
      <c r="L72" s="41">
        <v>2621.9833333333331</v>
      </c>
      <c r="M72" s="31">
        <v>2583.15</v>
      </c>
      <c r="N72" s="31">
        <v>2540.0500000000002</v>
      </c>
      <c r="O72" s="42">
        <v>4291000</v>
      </c>
      <c r="P72" s="43">
        <v>4.6342920542801057E-2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1569.55</v>
      </c>
      <c r="F73" s="40">
        <v>1569.8666666666668</v>
      </c>
      <c r="G73" s="41">
        <v>1544.7333333333336</v>
      </c>
      <c r="H73" s="41">
        <v>1519.9166666666667</v>
      </c>
      <c r="I73" s="41">
        <v>1494.7833333333335</v>
      </c>
      <c r="J73" s="41">
        <v>1594.6833333333336</v>
      </c>
      <c r="K73" s="41">
        <v>1619.8166666666668</v>
      </c>
      <c r="L73" s="41">
        <v>1644.6333333333337</v>
      </c>
      <c r="M73" s="31">
        <v>1595</v>
      </c>
      <c r="N73" s="31">
        <v>1545.05</v>
      </c>
      <c r="O73" s="42">
        <v>9957750</v>
      </c>
      <c r="P73" s="43">
        <v>-4.7004947889251497E-2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180.2</v>
      </c>
      <c r="F74" s="40">
        <v>180.28333333333333</v>
      </c>
      <c r="G74" s="41">
        <v>179.06666666666666</v>
      </c>
      <c r="H74" s="41">
        <v>177.93333333333334</v>
      </c>
      <c r="I74" s="41">
        <v>176.71666666666667</v>
      </c>
      <c r="J74" s="41">
        <v>181.41666666666666</v>
      </c>
      <c r="K74" s="41">
        <v>182.6333333333333</v>
      </c>
      <c r="L74" s="41">
        <v>183.76666666666665</v>
      </c>
      <c r="M74" s="31">
        <v>181.5</v>
      </c>
      <c r="N74" s="31">
        <v>179.15</v>
      </c>
      <c r="O74" s="42">
        <v>28782000</v>
      </c>
      <c r="P74" s="43">
        <v>-5.8443173339965179E-3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102.45</v>
      </c>
      <c r="F75" s="40">
        <v>101.46666666666665</v>
      </c>
      <c r="G75" s="41">
        <v>99.933333333333309</v>
      </c>
      <c r="H75" s="41">
        <v>97.416666666666657</v>
      </c>
      <c r="I75" s="41">
        <v>95.883333333333312</v>
      </c>
      <c r="J75" s="41">
        <v>103.98333333333331</v>
      </c>
      <c r="K75" s="41">
        <v>105.51666666666664</v>
      </c>
      <c r="L75" s="41">
        <v>108.0333333333333</v>
      </c>
      <c r="M75" s="31">
        <v>103</v>
      </c>
      <c r="N75" s="31">
        <v>98.95</v>
      </c>
      <c r="O75" s="42">
        <v>101320000</v>
      </c>
      <c r="P75" s="43">
        <v>4.0630264592210882E-3</v>
      </c>
    </row>
    <row r="76" spans="1:16" ht="12.75" customHeight="1">
      <c r="A76" s="31">
        <v>66</v>
      </c>
      <c r="B76" s="32" t="s">
        <v>87</v>
      </c>
      <c r="C76" s="33" t="s">
        <v>366</v>
      </c>
      <c r="D76" s="34">
        <v>44525</v>
      </c>
      <c r="E76" s="40">
        <v>202.3</v>
      </c>
      <c r="F76" s="40">
        <v>204.60000000000002</v>
      </c>
      <c r="G76" s="41">
        <v>198.80000000000004</v>
      </c>
      <c r="H76" s="41">
        <v>195.3</v>
      </c>
      <c r="I76" s="41">
        <v>189.50000000000003</v>
      </c>
      <c r="J76" s="41">
        <v>208.10000000000005</v>
      </c>
      <c r="K76" s="41">
        <v>213.9</v>
      </c>
      <c r="L76" s="41">
        <v>217.40000000000006</v>
      </c>
      <c r="M76" s="31">
        <v>210.4</v>
      </c>
      <c r="N76" s="31">
        <v>201.1</v>
      </c>
      <c r="O76" s="42">
        <v>1596400</v>
      </c>
      <c r="P76" s="43">
        <v>0.53117206982543641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151.75</v>
      </c>
      <c r="F77" s="40">
        <v>152.66666666666666</v>
      </c>
      <c r="G77" s="41">
        <v>150.08333333333331</v>
      </c>
      <c r="H77" s="41">
        <v>148.41666666666666</v>
      </c>
      <c r="I77" s="41">
        <v>145.83333333333331</v>
      </c>
      <c r="J77" s="41">
        <v>154.33333333333331</v>
      </c>
      <c r="K77" s="41">
        <v>156.91666666666663</v>
      </c>
      <c r="L77" s="41">
        <v>158.58333333333331</v>
      </c>
      <c r="M77" s="31">
        <v>155.25</v>
      </c>
      <c r="N77" s="31">
        <v>151</v>
      </c>
      <c r="O77" s="42">
        <v>47756900</v>
      </c>
      <c r="P77" s="43">
        <v>2.1395955642530985E-2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518.6</v>
      </c>
      <c r="F78" s="40">
        <v>517.25000000000011</v>
      </c>
      <c r="G78" s="41">
        <v>511.05000000000018</v>
      </c>
      <c r="H78" s="41">
        <v>503.50000000000006</v>
      </c>
      <c r="I78" s="41">
        <v>497.30000000000013</v>
      </c>
      <c r="J78" s="41">
        <v>524.80000000000018</v>
      </c>
      <c r="K78" s="41">
        <v>531.00000000000023</v>
      </c>
      <c r="L78" s="41">
        <v>538.5500000000003</v>
      </c>
      <c r="M78" s="31">
        <v>523.45000000000005</v>
      </c>
      <c r="N78" s="31">
        <v>509.7</v>
      </c>
      <c r="O78" s="42">
        <v>8347850</v>
      </c>
      <c r="P78" s="43">
        <v>3.58162100456621E-2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42.25</v>
      </c>
      <c r="F79" s="40">
        <v>42.25</v>
      </c>
      <c r="G79" s="41">
        <v>41.9</v>
      </c>
      <c r="H79" s="41">
        <v>41.55</v>
      </c>
      <c r="I79" s="41">
        <v>41.199999999999996</v>
      </c>
      <c r="J79" s="41">
        <v>42.6</v>
      </c>
      <c r="K79" s="41">
        <v>42.949999999999996</v>
      </c>
      <c r="L79" s="41">
        <v>43.300000000000004</v>
      </c>
      <c r="M79" s="31">
        <v>42.6</v>
      </c>
      <c r="N79" s="31">
        <v>41.9</v>
      </c>
      <c r="O79" s="42">
        <v>121365000</v>
      </c>
      <c r="P79" s="43">
        <v>4.2822565630236458E-3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965.45</v>
      </c>
      <c r="F80" s="40">
        <v>969.31666666666661</v>
      </c>
      <c r="G80" s="41">
        <v>959.68333333333317</v>
      </c>
      <c r="H80" s="41">
        <v>953.91666666666652</v>
      </c>
      <c r="I80" s="41">
        <v>944.28333333333308</v>
      </c>
      <c r="J80" s="41">
        <v>975.08333333333326</v>
      </c>
      <c r="K80" s="41">
        <v>984.7166666666667</v>
      </c>
      <c r="L80" s="41">
        <v>990.48333333333335</v>
      </c>
      <c r="M80" s="31">
        <v>978.95</v>
      </c>
      <c r="N80" s="31">
        <v>963.55</v>
      </c>
      <c r="O80" s="42">
        <v>4993500</v>
      </c>
      <c r="P80" s="43">
        <v>1.8042813455657492E-2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2361.3000000000002</v>
      </c>
      <c r="F81" s="40">
        <v>2358.0333333333333</v>
      </c>
      <c r="G81" s="41">
        <v>2278.2166666666667</v>
      </c>
      <c r="H81" s="41">
        <v>2195.1333333333332</v>
      </c>
      <c r="I81" s="41">
        <v>2115.3166666666666</v>
      </c>
      <c r="J81" s="41">
        <v>2441.1166666666668</v>
      </c>
      <c r="K81" s="41">
        <v>2520.9333333333334</v>
      </c>
      <c r="L81" s="41">
        <v>2604.0166666666669</v>
      </c>
      <c r="M81" s="31">
        <v>2437.85</v>
      </c>
      <c r="N81" s="31">
        <v>2274.9499999999998</v>
      </c>
      <c r="O81" s="42">
        <v>2009800</v>
      </c>
      <c r="P81" s="43">
        <v>2.4859131587669871E-2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319.3</v>
      </c>
      <c r="F82" s="40">
        <v>318.41666666666669</v>
      </c>
      <c r="G82" s="41">
        <v>315.33333333333337</v>
      </c>
      <c r="H82" s="41">
        <v>311.36666666666667</v>
      </c>
      <c r="I82" s="41">
        <v>308.28333333333336</v>
      </c>
      <c r="J82" s="41">
        <v>322.38333333333338</v>
      </c>
      <c r="K82" s="41">
        <v>325.46666666666675</v>
      </c>
      <c r="L82" s="41">
        <v>329.43333333333339</v>
      </c>
      <c r="M82" s="31">
        <v>321.5</v>
      </c>
      <c r="N82" s="31">
        <v>314.45</v>
      </c>
      <c r="O82" s="42">
        <v>10372600</v>
      </c>
      <c r="P82" s="43">
        <v>6.4671379154760114E-3</v>
      </c>
    </row>
    <row r="83" spans="1:16" ht="12.75" customHeight="1">
      <c r="A83" s="31">
        <v>73</v>
      </c>
      <c r="B83" s="32" t="s">
        <v>42</v>
      </c>
      <c r="C83" s="339" t="s">
        <v>111</v>
      </c>
      <c r="D83" s="34">
        <v>44525</v>
      </c>
      <c r="E83" s="40">
        <v>1753.1</v>
      </c>
      <c r="F83" s="40">
        <v>1771</v>
      </c>
      <c r="G83" s="41">
        <v>1728.75</v>
      </c>
      <c r="H83" s="41">
        <v>1704.4</v>
      </c>
      <c r="I83" s="41">
        <v>1662.15</v>
      </c>
      <c r="J83" s="41">
        <v>1795.35</v>
      </c>
      <c r="K83" s="41">
        <v>1837.6</v>
      </c>
      <c r="L83" s="41">
        <v>1861.9499999999998</v>
      </c>
      <c r="M83" s="31">
        <v>1813.25</v>
      </c>
      <c r="N83" s="31">
        <v>1746.65</v>
      </c>
      <c r="O83" s="42">
        <v>10617200</v>
      </c>
      <c r="P83" s="43">
        <v>1.5630679752817157E-2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317.55</v>
      </c>
      <c r="F84" s="40">
        <v>320.11666666666662</v>
      </c>
      <c r="G84" s="41">
        <v>313.23333333333323</v>
      </c>
      <c r="H84" s="41">
        <v>308.91666666666663</v>
      </c>
      <c r="I84" s="41">
        <v>302.03333333333325</v>
      </c>
      <c r="J84" s="41">
        <v>324.43333333333322</v>
      </c>
      <c r="K84" s="41">
        <v>331.31666666666655</v>
      </c>
      <c r="L84" s="41">
        <v>335.63333333333321</v>
      </c>
      <c r="M84" s="31">
        <v>327</v>
      </c>
      <c r="N84" s="31">
        <v>315.8</v>
      </c>
      <c r="O84" s="42">
        <v>418200</v>
      </c>
      <c r="P84" s="43">
        <v>0.14418604651162792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640.75</v>
      </c>
      <c r="F85" s="40">
        <v>641.91666666666663</v>
      </c>
      <c r="G85" s="41">
        <v>632.83333333333326</v>
      </c>
      <c r="H85" s="41">
        <v>624.91666666666663</v>
      </c>
      <c r="I85" s="41">
        <v>615.83333333333326</v>
      </c>
      <c r="J85" s="41">
        <v>649.83333333333326</v>
      </c>
      <c r="K85" s="41">
        <v>658.91666666666652</v>
      </c>
      <c r="L85" s="41">
        <v>666.83333333333326</v>
      </c>
      <c r="M85" s="31">
        <v>651</v>
      </c>
      <c r="N85" s="31">
        <v>634</v>
      </c>
      <c r="O85" s="42">
        <v>4008750</v>
      </c>
      <c r="P85" s="43">
        <v>-3.7226058240768536E-2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1331.4</v>
      </c>
      <c r="F86" s="40">
        <v>1337.8166666666666</v>
      </c>
      <c r="G86" s="41">
        <v>1318.5833333333333</v>
      </c>
      <c r="H86" s="41">
        <v>1305.7666666666667</v>
      </c>
      <c r="I86" s="41">
        <v>1286.5333333333333</v>
      </c>
      <c r="J86" s="41">
        <v>1350.6333333333332</v>
      </c>
      <c r="K86" s="41">
        <v>1369.8666666666668</v>
      </c>
      <c r="L86" s="41">
        <v>1382.6833333333332</v>
      </c>
      <c r="M86" s="31">
        <v>1357.05</v>
      </c>
      <c r="N86" s="31">
        <v>1325</v>
      </c>
      <c r="O86" s="42">
        <v>2939300</v>
      </c>
      <c r="P86" s="43">
        <v>6.9662921348314602E-2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1293.5</v>
      </c>
      <c r="F87" s="40">
        <v>1296.0166666666667</v>
      </c>
      <c r="G87" s="41">
        <v>1284.5833333333333</v>
      </c>
      <c r="H87" s="41">
        <v>1275.6666666666665</v>
      </c>
      <c r="I87" s="41">
        <v>1264.2333333333331</v>
      </c>
      <c r="J87" s="41">
        <v>1304.9333333333334</v>
      </c>
      <c r="K87" s="41">
        <v>1316.3666666666668</v>
      </c>
      <c r="L87" s="41">
        <v>1325.2833333333335</v>
      </c>
      <c r="M87" s="31">
        <v>1307.45</v>
      </c>
      <c r="N87" s="31">
        <v>1287.0999999999999</v>
      </c>
      <c r="O87" s="42">
        <v>4000500</v>
      </c>
      <c r="P87" s="43">
        <v>-5.3455992043759323E-3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1176.5</v>
      </c>
      <c r="F88" s="40">
        <v>1182.7833333333335</v>
      </c>
      <c r="G88" s="41">
        <v>1168.7666666666671</v>
      </c>
      <c r="H88" s="41">
        <v>1161.0333333333335</v>
      </c>
      <c r="I88" s="41">
        <v>1147.0166666666671</v>
      </c>
      <c r="J88" s="41">
        <v>1190.5166666666671</v>
      </c>
      <c r="K88" s="41">
        <v>1204.5333333333335</v>
      </c>
      <c r="L88" s="41">
        <v>1212.2666666666671</v>
      </c>
      <c r="M88" s="31">
        <v>1196.8</v>
      </c>
      <c r="N88" s="31">
        <v>1175.05</v>
      </c>
      <c r="O88" s="42">
        <v>21410900</v>
      </c>
      <c r="P88" s="43">
        <v>7.3110489049892967E-3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2905.25</v>
      </c>
      <c r="F89" s="40">
        <v>2899.9499999999994</v>
      </c>
      <c r="G89" s="41">
        <v>2876.4999999999986</v>
      </c>
      <c r="H89" s="41">
        <v>2847.7499999999991</v>
      </c>
      <c r="I89" s="41">
        <v>2824.2999999999984</v>
      </c>
      <c r="J89" s="41">
        <v>2928.6999999999989</v>
      </c>
      <c r="K89" s="41">
        <v>2952.1499999999996</v>
      </c>
      <c r="L89" s="41">
        <v>2980.8999999999992</v>
      </c>
      <c r="M89" s="31">
        <v>2923.4</v>
      </c>
      <c r="N89" s="31">
        <v>2871.2</v>
      </c>
      <c r="O89" s="42">
        <v>10146900</v>
      </c>
      <c r="P89" s="43">
        <v>-4.9408392119389563E-2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2679.25</v>
      </c>
      <c r="F90" s="40">
        <v>2677.9833333333331</v>
      </c>
      <c r="G90" s="41">
        <v>2657.2666666666664</v>
      </c>
      <c r="H90" s="41">
        <v>2635.2833333333333</v>
      </c>
      <c r="I90" s="41">
        <v>2614.5666666666666</v>
      </c>
      <c r="J90" s="41">
        <v>2699.9666666666662</v>
      </c>
      <c r="K90" s="41">
        <v>2720.6833333333325</v>
      </c>
      <c r="L90" s="41">
        <v>2742.6666666666661</v>
      </c>
      <c r="M90" s="31">
        <v>2698.7</v>
      </c>
      <c r="N90" s="31">
        <v>2656</v>
      </c>
      <c r="O90" s="42">
        <v>3483800</v>
      </c>
      <c r="P90" s="43">
        <v>4.3821714812892808E-3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1609.05</v>
      </c>
      <c r="F91" s="40">
        <v>1612.2333333333333</v>
      </c>
      <c r="G91" s="41">
        <v>1600.3166666666666</v>
      </c>
      <c r="H91" s="41">
        <v>1591.5833333333333</v>
      </c>
      <c r="I91" s="41">
        <v>1579.6666666666665</v>
      </c>
      <c r="J91" s="41">
        <v>1620.9666666666667</v>
      </c>
      <c r="K91" s="41">
        <v>1632.8833333333332</v>
      </c>
      <c r="L91" s="41">
        <v>1641.6166666666668</v>
      </c>
      <c r="M91" s="31">
        <v>1624.15</v>
      </c>
      <c r="N91" s="31">
        <v>1603.5</v>
      </c>
      <c r="O91" s="42">
        <v>28960250</v>
      </c>
      <c r="P91" s="43">
        <v>6.8416351508010411E-4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694.4</v>
      </c>
      <c r="F92" s="40">
        <v>695.2833333333333</v>
      </c>
      <c r="G92" s="41">
        <v>691.71666666666658</v>
      </c>
      <c r="H92" s="41">
        <v>689.0333333333333</v>
      </c>
      <c r="I92" s="41">
        <v>685.46666666666658</v>
      </c>
      <c r="J92" s="41">
        <v>697.96666666666658</v>
      </c>
      <c r="K92" s="41">
        <v>701.53333333333319</v>
      </c>
      <c r="L92" s="41">
        <v>704.21666666666658</v>
      </c>
      <c r="M92" s="31">
        <v>698.85</v>
      </c>
      <c r="N92" s="31">
        <v>692.6</v>
      </c>
      <c r="O92" s="42">
        <v>19402900</v>
      </c>
      <c r="P92" s="43">
        <v>-2.8368403657596124E-2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2696.35</v>
      </c>
      <c r="F93" s="40">
        <v>2698.4166666666665</v>
      </c>
      <c r="G93" s="41">
        <v>2682.9333333333329</v>
      </c>
      <c r="H93" s="41">
        <v>2669.5166666666664</v>
      </c>
      <c r="I93" s="41">
        <v>2654.0333333333328</v>
      </c>
      <c r="J93" s="41">
        <v>2711.833333333333</v>
      </c>
      <c r="K93" s="41">
        <v>2727.3166666666666</v>
      </c>
      <c r="L93" s="41">
        <v>2740.7333333333331</v>
      </c>
      <c r="M93" s="31">
        <v>2713.9</v>
      </c>
      <c r="N93" s="31">
        <v>2685</v>
      </c>
      <c r="O93" s="42">
        <v>4565400</v>
      </c>
      <c r="P93" s="43">
        <v>-9.847042604871003E-4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470</v>
      </c>
      <c r="F94" s="40">
        <v>473.59999999999997</v>
      </c>
      <c r="G94" s="41">
        <v>464.59999999999991</v>
      </c>
      <c r="H94" s="41">
        <v>459.19999999999993</v>
      </c>
      <c r="I94" s="41">
        <v>450.19999999999987</v>
      </c>
      <c r="J94" s="41">
        <v>478.99999999999994</v>
      </c>
      <c r="K94" s="41">
        <v>488.00000000000006</v>
      </c>
      <c r="L94" s="41">
        <v>493.4</v>
      </c>
      <c r="M94" s="31">
        <v>482.6</v>
      </c>
      <c r="N94" s="31">
        <v>468.2</v>
      </c>
      <c r="O94" s="42">
        <v>24316500</v>
      </c>
      <c r="P94" s="43">
        <v>-3.524229074889868E-3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304.14999999999998</v>
      </c>
      <c r="F95" s="40">
        <v>307.66666666666669</v>
      </c>
      <c r="G95" s="41">
        <v>299.23333333333335</v>
      </c>
      <c r="H95" s="41">
        <v>294.31666666666666</v>
      </c>
      <c r="I95" s="41">
        <v>285.88333333333333</v>
      </c>
      <c r="J95" s="41">
        <v>312.58333333333337</v>
      </c>
      <c r="K95" s="41">
        <v>321.01666666666665</v>
      </c>
      <c r="L95" s="41">
        <v>325.93333333333339</v>
      </c>
      <c r="M95" s="31">
        <v>316.10000000000002</v>
      </c>
      <c r="N95" s="31">
        <v>302.75</v>
      </c>
      <c r="O95" s="42">
        <v>15057900</v>
      </c>
      <c r="P95" s="43">
        <v>-2.0891853932584269E-2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2423.1</v>
      </c>
      <c r="F96" s="40">
        <v>2421.2999999999997</v>
      </c>
      <c r="G96" s="41">
        <v>2408.8999999999996</v>
      </c>
      <c r="H96" s="41">
        <v>2394.6999999999998</v>
      </c>
      <c r="I96" s="41">
        <v>2382.2999999999997</v>
      </c>
      <c r="J96" s="41">
        <v>2435.4999999999995</v>
      </c>
      <c r="K96" s="41">
        <v>2447.9</v>
      </c>
      <c r="L96" s="41">
        <v>2462.0999999999995</v>
      </c>
      <c r="M96" s="31">
        <v>2433.6999999999998</v>
      </c>
      <c r="N96" s="31">
        <v>2407.1</v>
      </c>
      <c r="O96" s="42">
        <v>10301400</v>
      </c>
      <c r="P96" s="43">
        <v>-1.2367694431661297E-2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226.15</v>
      </c>
      <c r="F97" s="40">
        <v>225.35</v>
      </c>
      <c r="G97" s="41">
        <v>221.2</v>
      </c>
      <c r="H97" s="41">
        <v>216.25</v>
      </c>
      <c r="I97" s="41">
        <v>212.1</v>
      </c>
      <c r="J97" s="41">
        <v>230.29999999999998</v>
      </c>
      <c r="K97" s="41">
        <v>234.45000000000002</v>
      </c>
      <c r="L97" s="41">
        <v>239.39999999999998</v>
      </c>
      <c r="M97" s="31">
        <v>229.5</v>
      </c>
      <c r="N97" s="31">
        <v>220.4</v>
      </c>
      <c r="O97" s="42">
        <v>30832600</v>
      </c>
      <c r="P97" s="43">
        <v>8.3914559721011334E-2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803.05</v>
      </c>
      <c r="F98" s="40">
        <v>804.9</v>
      </c>
      <c r="G98" s="41">
        <v>798.34999999999991</v>
      </c>
      <c r="H98" s="41">
        <v>793.65</v>
      </c>
      <c r="I98" s="41">
        <v>787.09999999999991</v>
      </c>
      <c r="J98" s="41">
        <v>809.59999999999991</v>
      </c>
      <c r="K98" s="41">
        <v>816.14999999999986</v>
      </c>
      <c r="L98" s="41">
        <v>820.84999999999991</v>
      </c>
      <c r="M98" s="31">
        <v>811.45</v>
      </c>
      <c r="N98" s="31">
        <v>800.2</v>
      </c>
      <c r="O98" s="42">
        <v>74002500</v>
      </c>
      <c r="P98" s="43">
        <v>1.9723753765702269E-2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1513</v>
      </c>
      <c r="F99" s="40">
        <v>1518</v>
      </c>
      <c r="G99" s="41">
        <v>1501</v>
      </c>
      <c r="H99" s="41">
        <v>1489</v>
      </c>
      <c r="I99" s="41">
        <v>1472</v>
      </c>
      <c r="J99" s="41">
        <v>1530</v>
      </c>
      <c r="K99" s="41">
        <v>1547</v>
      </c>
      <c r="L99" s="41">
        <v>1559</v>
      </c>
      <c r="M99" s="31">
        <v>1535</v>
      </c>
      <c r="N99" s="31">
        <v>1506</v>
      </c>
      <c r="O99" s="42">
        <v>2658375</v>
      </c>
      <c r="P99" s="43">
        <v>1.0990787134313885E-2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632.4</v>
      </c>
      <c r="F100" s="40">
        <v>630.21666666666658</v>
      </c>
      <c r="G100" s="41">
        <v>626.48333333333312</v>
      </c>
      <c r="H100" s="41">
        <v>620.56666666666649</v>
      </c>
      <c r="I100" s="41">
        <v>616.83333333333303</v>
      </c>
      <c r="J100" s="41">
        <v>636.13333333333321</v>
      </c>
      <c r="K100" s="41">
        <v>639.86666666666656</v>
      </c>
      <c r="L100" s="41">
        <v>645.7833333333333</v>
      </c>
      <c r="M100" s="31">
        <v>633.95000000000005</v>
      </c>
      <c r="N100" s="31">
        <v>624.29999999999995</v>
      </c>
      <c r="O100" s="42">
        <v>4283250</v>
      </c>
      <c r="P100" s="43">
        <v>9.9027409372236964E-3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10.1</v>
      </c>
      <c r="F101" s="40">
        <v>10.15</v>
      </c>
      <c r="G101" s="41">
        <v>10</v>
      </c>
      <c r="H101" s="41">
        <v>9.9</v>
      </c>
      <c r="I101" s="41">
        <v>9.75</v>
      </c>
      <c r="J101" s="41">
        <v>10.25</v>
      </c>
      <c r="K101" s="41">
        <v>10.400000000000002</v>
      </c>
      <c r="L101" s="41">
        <v>10.5</v>
      </c>
      <c r="M101" s="31">
        <v>10.3</v>
      </c>
      <c r="N101" s="31">
        <v>10.050000000000001</v>
      </c>
      <c r="O101" s="42">
        <v>766570000</v>
      </c>
      <c r="P101" s="43">
        <v>-9.1232551774473127E-4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52.5</v>
      </c>
      <c r="F102" s="40">
        <v>52.1</v>
      </c>
      <c r="G102" s="41">
        <v>51.25</v>
      </c>
      <c r="H102" s="41">
        <v>50</v>
      </c>
      <c r="I102" s="41">
        <v>49.15</v>
      </c>
      <c r="J102" s="41">
        <v>53.35</v>
      </c>
      <c r="K102" s="41">
        <v>54.20000000000001</v>
      </c>
      <c r="L102" s="41">
        <v>55.45</v>
      </c>
      <c r="M102" s="31">
        <v>52.95</v>
      </c>
      <c r="N102" s="31">
        <v>50.85</v>
      </c>
      <c r="O102" s="42">
        <v>176249100</v>
      </c>
      <c r="P102" s="43">
        <v>5.4560172785289972E-3</v>
      </c>
    </row>
    <row r="103" spans="1:16" ht="12.75" customHeight="1">
      <c r="A103" s="31">
        <v>93</v>
      </c>
      <c r="B103" s="32" t="s">
        <v>44</v>
      </c>
      <c r="C103" s="33" t="s">
        <v>409</v>
      </c>
      <c r="D103" s="34">
        <v>44525</v>
      </c>
      <c r="E103" s="40">
        <v>747.8</v>
      </c>
      <c r="F103" s="40">
        <v>746.6</v>
      </c>
      <c r="G103" s="41">
        <v>732.2</v>
      </c>
      <c r="H103" s="41">
        <v>716.6</v>
      </c>
      <c r="I103" s="41">
        <v>702.2</v>
      </c>
      <c r="J103" s="41">
        <v>762.2</v>
      </c>
      <c r="K103" s="41">
        <v>776.59999999999991</v>
      </c>
      <c r="L103" s="41">
        <v>792.2</v>
      </c>
      <c r="M103" s="31">
        <v>761</v>
      </c>
      <c r="N103" s="31">
        <v>731</v>
      </c>
      <c r="O103" s="42">
        <v>14051250</v>
      </c>
      <c r="P103" s="43">
        <v>3.8525498891352553E-2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479.05</v>
      </c>
      <c r="F104" s="40">
        <v>480.25</v>
      </c>
      <c r="G104" s="41">
        <v>475.65</v>
      </c>
      <c r="H104" s="41">
        <v>472.25</v>
      </c>
      <c r="I104" s="41">
        <v>467.65</v>
      </c>
      <c r="J104" s="41">
        <v>483.65</v>
      </c>
      <c r="K104" s="41">
        <v>488.25</v>
      </c>
      <c r="L104" s="41">
        <v>491.65</v>
      </c>
      <c r="M104" s="31">
        <v>484.85</v>
      </c>
      <c r="N104" s="31">
        <v>476.85</v>
      </c>
      <c r="O104" s="42">
        <v>16310250</v>
      </c>
      <c r="P104" s="43">
        <v>1.4973902626850347E-2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203.8</v>
      </c>
      <c r="F105" s="40">
        <v>205.11666666666667</v>
      </c>
      <c r="G105" s="41">
        <v>201.73333333333335</v>
      </c>
      <c r="H105" s="41">
        <v>199.66666666666669</v>
      </c>
      <c r="I105" s="41">
        <v>196.28333333333336</v>
      </c>
      <c r="J105" s="41">
        <v>207.18333333333334</v>
      </c>
      <c r="K105" s="41">
        <v>210.56666666666666</v>
      </c>
      <c r="L105" s="41">
        <v>212.63333333333333</v>
      </c>
      <c r="M105" s="31">
        <v>208.5</v>
      </c>
      <c r="N105" s="31">
        <v>203.05</v>
      </c>
      <c r="O105" s="42">
        <v>16422900</v>
      </c>
      <c r="P105" s="43">
        <v>1.1530146528945472E-2</v>
      </c>
    </row>
    <row r="106" spans="1:16" ht="12.75" customHeight="1">
      <c r="A106" s="31">
        <v>96</v>
      </c>
      <c r="B106" s="32" t="s">
        <v>42</v>
      </c>
      <c r="C106" s="33" t="s">
        <v>406</v>
      </c>
      <c r="D106" s="34">
        <v>44525</v>
      </c>
      <c r="E106" s="40">
        <v>208.7</v>
      </c>
      <c r="F106" s="40">
        <v>208.98333333333335</v>
      </c>
      <c r="G106" s="41">
        <v>206.56666666666669</v>
      </c>
      <c r="H106" s="41">
        <v>204.43333333333334</v>
      </c>
      <c r="I106" s="41">
        <v>202.01666666666668</v>
      </c>
      <c r="J106" s="41">
        <v>211.1166666666667</v>
      </c>
      <c r="K106" s="41">
        <v>213.53333333333333</v>
      </c>
      <c r="L106" s="41">
        <v>215.66666666666671</v>
      </c>
      <c r="M106" s="31">
        <v>211.4</v>
      </c>
      <c r="N106" s="31">
        <v>206.85</v>
      </c>
      <c r="O106" s="42">
        <v>12365600</v>
      </c>
      <c r="P106" s="43">
        <v>7.3234112922277344E-3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7224.75</v>
      </c>
      <c r="F107" s="40">
        <v>7252.916666666667</v>
      </c>
      <c r="G107" s="41">
        <v>7181.9833333333336</v>
      </c>
      <c r="H107" s="41">
        <v>7139.2166666666662</v>
      </c>
      <c r="I107" s="41">
        <v>7068.2833333333328</v>
      </c>
      <c r="J107" s="41">
        <v>7295.6833333333343</v>
      </c>
      <c r="K107" s="41">
        <v>7366.6166666666668</v>
      </c>
      <c r="L107" s="41">
        <v>7409.383333333335</v>
      </c>
      <c r="M107" s="31">
        <v>7323.85</v>
      </c>
      <c r="N107" s="31">
        <v>7210.15</v>
      </c>
      <c r="O107" s="42">
        <v>244800</v>
      </c>
      <c r="P107" s="43">
        <v>5.665263839430236E-2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2189.85</v>
      </c>
      <c r="F108" s="40">
        <v>2199.4166666666665</v>
      </c>
      <c r="G108" s="41">
        <v>2160.3833333333332</v>
      </c>
      <c r="H108" s="41">
        <v>2130.9166666666665</v>
      </c>
      <c r="I108" s="41">
        <v>2091.8833333333332</v>
      </c>
      <c r="J108" s="41">
        <v>2228.8833333333332</v>
      </c>
      <c r="K108" s="41">
        <v>2267.916666666667</v>
      </c>
      <c r="L108" s="41">
        <v>2297.3833333333332</v>
      </c>
      <c r="M108" s="31">
        <v>2238.4499999999998</v>
      </c>
      <c r="N108" s="31">
        <v>2169.9499999999998</v>
      </c>
      <c r="O108" s="42">
        <v>3525750</v>
      </c>
      <c r="P108" s="43">
        <v>4.4871794871794869E-3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1216.8499999999999</v>
      </c>
      <c r="F109" s="40">
        <v>1223.95</v>
      </c>
      <c r="G109" s="41">
        <v>1203.9000000000001</v>
      </c>
      <c r="H109" s="41">
        <v>1190.95</v>
      </c>
      <c r="I109" s="41">
        <v>1170.9000000000001</v>
      </c>
      <c r="J109" s="41">
        <v>1236.9000000000001</v>
      </c>
      <c r="K109" s="41">
        <v>1256.9499999999998</v>
      </c>
      <c r="L109" s="41">
        <v>1269.9000000000001</v>
      </c>
      <c r="M109" s="31">
        <v>1244</v>
      </c>
      <c r="N109" s="31">
        <v>1211</v>
      </c>
      <c r="O109" s="42">
        <v>14072400</v>
      </c>
      <c r="P109" s="43">
        <v>-9.5840521372436271E-4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286.55</v>
      </c>
      <c r="F110" s="40">
        <v>286.13333333333333</v>
      </c>
      <c r="G110" s="41">
        <v>283.76666666666665</v>
      </c>
      <c r="H110" s="41">
        <v>280.98333333333335</v>
      </c>
      <c r="I110" s="41">
        <v>278.61666666666667</v>
      </c>
      <c r="J110" s="41">
        <v>288.91666666666663</v>
      </c>
      <c r="K110" s="41">
        <v>291.2833333333333</v>
      </c>
      <c r="L110" s="41">
        <v>294.06666666666661</v>
      </c>
      <c r="M110" s="31">
        <v>288.5</v>
      </c>
      <c r="N110" s="31">
        <v>283.35000000000002</v>
      </c>
      <c r="O110" s="42">
        <v>13868400</v>
      </c>
      <c r="P110" s="43">
        <v>-2.9013918839443247E-2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1700.1</v>
      </c>
      <c r="F111" s="40">
        <v>1699.7333333333333</v>
      </c>
      <c r="G111" s="41">
        <v>1689.4166666666667</v>
      </c>
      <c r="H111" s="41">
        <v>1678.7333333333333</v>
      </c>
      <c r="I111" s="41">
        <v>1668.4166666666667</v>
      </c>
      <c r="J111" s="41">
        <v>1710.4166666666667</v>
      </c>
      <c r="K111" s="41">
        <v>1720.7333333333333</v>
      </c>
      <c r="L111" s="41">
        <v>1731.4166666666667</v>
      </c>
      <c r="M111" s="31">
        <v>1710.05</v>
      </c>
      <c r="N111" s="31">
        <v>1689.05</v>
      </c>
      <c r="O111" s="42">
        <v>38369700</v>
      </c>
      <c r="P111" s="43">
        <v>2.6261327647298612E-3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126.45</v>
      </c>
      <c r="F112" s="40">
        <v>127.03333333333335</v>
      </c>
      <c r="G112" s="41">
        <v>125.7166666666667</v>
      </c>
      <c r="H112" s="41">
        <v>124.98333333333335</v>
      </c>
      <c r="I112" s="41">
        <v>123.6666666666667</v>
      </c>
      <c r="J112" s="41">
        <v>127.76666666666669</v>
      </c>
      <c r="K112" s="41">
        <v>129.08333333333331</v>
      </c>
      <c r="L112" s="41">
        <v>129.81666666666669</v>
      </c>
      <c r="M112" s="31">
        <v>128.35</v>
      </c>
      <c r="N112" s="31">
        <v>126.3</v>
      </c>
      <c r="O112" s="42">
        <v>32519500</v>
      </c>
      <c r="P112" s="43">
        <v>2.0187601957585646E-2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2079.4</v>
      </c>
      <c r="F113" s="40">
        <v>2079.1333333333332</v>
      </c>
      <c r="G113" s="41">
        <v>2052.2666666666664</v>
      </c>
      <c r="H113" s="41">
        <v>2025.1333333333332</v>
      </c>
      <c r="I113" s="41">
        <v>1998.2666666666664</v>
      </c>
      <c r="J113" s="41">
        <v>2106.2666666666664</v>
      </c>
      <c r="K113" s="41">
        <v>2133.1333333333332</v>
      </c>
      <c r="L113" s="41">
        <v>2160.2666666666664</v>
      </c>
      <c r="M113" s="31">
        <v>2106</v>
      </c>
      <c r="N113" s="31">
        <v>2052</v>
      </c>
      <c r="O113" s="42">
        <v>1537200</v>
      </c>
      <c r="P113" s="43">
        <v>4.5927740355174523E-2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852.65</v>
      </c>
      <c r="F114" s="40">
        <v>857.51666666666677</v>
      </c>
      <c r="G114" s="41">
        <v>843.13333333333355</v>
      </c>
      <c r="H114" s="41">
        <v>833.61666666666679</v>
      </c>
      <c r="I114" s="41">
        <v>819.23333333333358</v>
      </c>
      <c r="J114" s="41">
        <v>867.03333333333353</v>
      </c>
      <c r="K114" s="41">
        <v>881.41666666666674</v>
      </c>
      <c r="L114" s="41">
        <v>890.93333333333351</v>
      </c>
      <c r="M114" s="31">
        <v>871.9</v>
      </c>
      <c r="N114" s="31">
        <v>848</v>
      </c>
      <c r="O114" s="42">
        <v>14023875</v>
      </c>
      <c r="P114" s="43">
        <v>2.5324437945530982E-2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226.85</v>
      </c>
      <c r="F115" s="40">
        <v>227.48333333333335</v>
      </c>
      <c r="G115" s="41">
        <v>224.9666666666667</v>
      </c>
      <c r="H115" s="41">
        <v>223.08333333333334</v>
      </c>
      <c r="I115" s="41">
        <v>220.56666666666669</v>
      </c>
      <c r="J115" s="41">
        <v>229.3666666666667</v>
      </c>
      <c r="K115" s="41">
        <v>231.88333333333335</v>
      </c>
      <c r="L115" s="41">
        <v>233.76666666666671</v>
      </c>
      <c r="M115" s="31">
        <v>230</v>
      </c>
      <c r="N115" s="31">
        <v>225.6</v>
      </c>
      <c r="O115" s="42">
        <v>235750400</v>
      </c>
      <c r="P115" s="43">
        <v>5.5002797909074778E-3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419.85</v>
      </c>
      <c r="F116" s="40">
        <v>425.7833333333333</v>
      </c>
      <c r="G116" s="41">
        <v>412.06666666666661</v>
      </c>
      <c r="H116" s="41">
        <v>404.2833333333333</v>
      </c>
      <c r="I116" s="41">
        <v>390.56666666666661</v>
      </c>
      <c r="J116" s="41">
        <v>433.56666666666661</v>
      </c>
      <c r="K116" s="41">
        <v>447.2833333333333</v>
      </c>
      <c r="L116" s="41">
        <v>455.06666666666661</v>
      </c>
      <c r="M116" s="31">
        <v>439.5</v>
      </c>
      <c r="N116" s="31">
        <v>418</v>
      </c>
      <c r="O116" s="42">
        <v>36672500</v>
      </c>
      <c r="P116" s="43">
        <v>-1.6097659132067878E-2</v>
      </c>
    </row>
    <row r="117" spans="1:16" ht="12.75" customHeight="1">
      <c r="A117" s="31">
        <v>107</v>
      </c>
      <c r="B117" s="32" t="s">
        <v>42</v>
      </c>
      <c r="C117" s="33" t="s">
        <v>418</v>
      </c>
      <c r="D117" s="34">
        <v>44525</v>
      </c>
      <c r="E117" s="40">
        <v>3477.35</v>
      </c>
      <c r="F117" s="40">
        <v>3452.75</v>
      </c>
      <c r="G117" s="41">
        <v>3388.5</v>
      </c>
      <c r="H117" s="41">
        <v>3299.65</v>
      </c>
      <c r="I117" s="41">
        <v>3235.4</v>
      </c>
      <c r="J117" s="41">
        <v>3541.6</v>
      </c>
      <c r="K117" s="41">
        <v>3605.85</v>
      </c>
      <c r="L117" s="41">
        <v>3694.7</v>
      </c>
      <c r="M117" s="31">
        <v>3517</v>
      </c>
      <c r="N117" s="31">
        <v>3363.9</v>
      </c>
      <c r="O117" s="42">
        <v>100800</v>
      </c>
      <c r="P117" s="43">
        <v>1.4084507042253521E-2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674.15</v>
      </c>
      <c r="F118" s="40">
        <v>680.56666666666661</v>
      </c>
      <c r="G118" s="41">
        <v>666.18333333333317</v>
      </c>
      <c r="H118" s="41">
        <v>658.21666666666658</v>
      </c>
      <c r="I118" s="41">
        <v>643.83333333333314</v>
      </c>
      <c r="J118" s="41">
        <v>688.53333333333319</v>
      </c>
      <c r="K118" s="41">
        <v>702.91666666666663</v>
      </c>
      <c r="L118" s="41">
        <v>710.88333333333321</v>
      </c>
      <c r="M118" s="31">
        <v>694.95</v>
      </c>
      <c r="N118" s="31">
        <v>672.6</v>
      </c>
      <c r="O118" s="42">
        <v>44319150</v>
      </c>
      <c r="P118" s="43">
        <v>3.1579939668174961E-2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3774.95</v>
      </c>
      <c r="F119" s="40">
        <v>3779.0666666666671</v>
      </c>
      <c r="G119" s="41">
        <v>3744.1333333333341</v>
      </c>
      <c r="H119" s="41">
        <v>3713.3166666666671</v>
      </c>
      <c r="I119" s="41">
        <v>3678.3833333333341</v>
      </c>
      <c r="J119" s="41">
        <v>3809.8833333333341</v>
      </c>
      <c r="K119" s="41">
        <v>3844.8166666666675</v>
      </c>
      <c r="L119" s="41">
        <v>3875.6333333333341</v>
      </c>
      <c r="M119" s="31">
        <v>3814</v>
      </c>
      <c r="N119" s="31">
        <v>3748.25</v>
      </c>
      <c r="O119" s="42">
        <v>1770250</v>
      </c>
      <c r="P119" s="43">
        <v>1.3381037567084079E-2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2079.3000000000002</v>
      </c>
      <c r="F120" s="40">
        <v>2080.3666666666663</v>
      </c>
      <c r="G120" s="41">
        <v>2063.1333333333328</v>
      </c>
      <c r="H120" s="41">
        <v>2046.9666666666662</v>
      </c>
      <c r="I120" s="41">
        <v>2029.7333333333327</v>
      </c>
      <c r="J120" s="41">
        <v>2096.5333333333328</v>
      </c>
      <c r="K120" s="41">
        <v>2113.7666666666664</v>
      </c>
      <c r="L120" s="41">
        <v>2129.9333333333329</v>
      </c>
      <c r="M120" s="31">
        <v>2097.6</v>
      </c>
      <c r="N120" s="31">
        <v>2064.1999999999998</v>
      </c>
      <c r="O120" s="42">
        <v>11175600</v>
      </c>
      <c r="P120" s="43">
        <v>-6.3306896183803396E-3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86.25</v>
      </c>
      <c r="F121" s="40">
        <v>85.65000000000002</v>
      </c>
      <c r="G121" s="41">
        <v>84.500000000000043</v>
      </c>
      <c r="H121" s="41">
        <v>82.750000000000028</v>
      </c>
      <c r="I121" s="41">
        <v>81.600000000000051</v>
      </c>
      <c r="J121" s="41">
        <v>87.400000000000034</v>
      </c>
      <c r="K121" s="41">
        <v>88.550000000000011</v>
      </c>
      <c r="L121" s="41">
        <v>90.300000000000026</v>
      </c>
      <c r="M121" s="31">
        <v>86.8</v>
      </c>
      <c r="N121" s="31">
        <v>83.9</v>
      </c>
      <c r="O121" s="42">
        <v>69464416</v>
      </c>
      <c r="P121" s="43">
        <v>-2.2601707684580613E-2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3611.85</v>
      </c>
      <c r="F122" s="40">
        <v>3618.4666666666672</v>
      </c>
      <c r="G122" s="41">
        <v>3564.4333333333343</v>
      </c>
      <c r="H122" s="41">
        <v>3517.0166666666673</v>
      </c>
      <c r="I122" s="41">
        <v>3462.9833333333345</v>
      </c>
      <c r="J122" s="41">
        <v>3665.8833333333341</v>
      </c>
      <c r="K122" s="41">
        <v>3719.916666666667</v>
      </c>
      <c r="L122" s="41">
        <v>3767.3333333333339</v>
      </c>
      <c r="M122" s="31">
        <v>3672.5</v>
      </c>
      <c r="N122" s="31">
        <v>3571.05</v>
      </c>
      <c r="O122" s="42">
        <v>575125</v>
      </c>
      <c r="P122" s="43">
        <v>-1.2660944206008584E-2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493.35</v>
      </c>
      <c r="F123" s="40">
        <v>496.56666666666666</v>
      </c>
      <c r="G123" s="41">
        <v>488.13333333333333</v>
      </c>
      <c r="H123" s="41">
        <v>482.91666666666669</v>
      </c>
      <c r="I123" s="41">
        <v>474.48333333333335</v>
      </c>
      <c r="J123" s="41">
        <v>501.7833333333333</v>
      </c>
      <c r="K123" s="41">
        <v>510.21666666666658</v>
      </c>
      <c r="L123" s="41">
        <v>515.43333333333328</v>
      </c>
      <c r="M123" s="31">
        <v>505</v>
      </c>
      <c r="N123" s="31">
        <v>491.35</v>
      </c>
      <c r="O123" s="42">
        <v>2349900</v>
      </c>
      <c r="P123" s="43">
        <v>0.25770712909441235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427.25</v>
      </c>
      <c r="F124" s="40">
        <v>424.4666666666667</v>
      </c>
      <c r="G124" s="41">
        <v>420.63333333333338</v>
      </c>
      <c r="H124" s="41">
        <v>414.01666666666671</v>
      </c>
      <c r="I124" s="41">
        <v>410.18333333333339</v>
      </c>
      <c r="J124" s="41">
        <v>431.08333333333337</v>
      </c>
      <c r="K124" s="41">
        <v>434.91666666666663</v>
      </c>
      <c r="L124" s="41">
        <v>441.53333333333336</v>
      </c>
      <c r="M124" s="31">
        <v>428.3</v>
      </c>
      <c r="N124" s="31">
        <v>417.85</v>
      </c>
      <c r="O124" s="42">
        <v>14166000</v>
      </c>
      <c r="P124" s="43">
        <v>-2.9194078947368422E-2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1819.6</v>
      </c>
      <c r="F125" s="40">
        <v>1816.05</v>
      </c>
      <c r="G125" s="41">
        <v>1802.3999999999999</v>
      </c>
      <c r="H125" s="41">
        <v>1785.1999999999998</v>
      </c>
      <c r="I125" s="41">
        <v>1771.5499999999997</v>
      </c>
      <c r="J125" s="41">
        <v>1833.25</v>
      </c>
      <c r="K125" s="41">
        <v>1846.9</v>
      </c>
      <c r="L125" s="41">
        <v>1864.1000000000001</v>
      </c>
      <c r="M125" s="31">
        <v>1829.7</v>
      </c>
      <c r="N125" s="31">
        <v>1798.85</v>
      </c>
      <c r="O125" s="42">
        <v>9759475</v>
      </c>
      <c r="P125" s="43">
        <v>9.6966091612135635E-3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6787.1</v>
      </c>
      <c r="F126" s="40">
        <v>6834.0333333333328</v>
      </c>
      <c r="G126" s="41">
        <v>6728.0666666666657</v>
      </c>
      <c r="H126" s="41">
        <v>6669.0333333333328</v>
      </c>
      <c r="I126" s="41">
        <v>6563.0666666666657</v>
      </c>
      <c r="J126" s="41">
        <v>6893.0666666666657</v>
      </c>
      <c r="K126" s="41">
        <v>6999.0333333333328</v>
      </c>
      <c r="L126" s="41">
        <v>7058.0666666666657</v>
      </c>
      <c r="M126" s="31">
        <v>6940</v>
      </c>
      <c r="N126" s="31">
        <v>6775</v>
      </c>
      <c r="O126" s="42">
        <v>604350</v>
      </c>
      <c r="P126" s="43">
        <v>3.9205571318029403E-2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4914.6499999999996</v>
      </c>
      <c r="F127" s="40">
        <v>4917.6833333333334</v>
      </c>
      <c r="G127" s="41">
        <v>4858.0666666666666</v>
      </c>
      <c r="H127" s="41">
        <v>4801.4833333333336</v>
      </c>
      <c r="I127" s="41">
        <v>4741.8666666666668</v>
      </c>
      <c r="J127" s="41">
        <v>4974.2666666666664</v>
      </c>
      <c r="K127" s="41">
        <v>5033.8833333333332</v>
      </c>
      <c r="L127" s="41">
        <v>5090.4666666666662</v>
      </c>
      <c r="M127" s="31">
        <v>4977.3</v>
      </c>
      <c r="N127" s="31">
        <v>4861.1000000000004</v>
      </c>
      <c r="O127" s="42">
        <v>599400</v>
      </c>
      <c r="P127" s="43">
        <v>-4.0960000000000003E-2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935.7</v>
      </c>
      <c r="F128" s="40">
        <v>940.65</v>
      </c>
      <c r="G128" s="41">
        <v>927.65</v>
      </c>
      <c r="H128" s="41">
        <v>919.6</v>
      </c>
      <c r="I128" s="41">
        <v>906.6</v>
      </c>
      <c r="J128" s="41">
        <v>948.69999999999993</v>
      </c>
      <c r="K128" s="41">
        <v>961.69999999999993</v>
      </c>
      <c r="L128" s="41">
        <v>969.74999999999989</v>
      </c>
      <c r="M128" s="31">
        <v>953.65</v>
      </c>
      <c r="N128" s="31">
        <v>932.6</v>
      </c>
      <c r="O128" s="42">
        <v>8845100</v>
      </c>
      <c r="P128" s="43">
        <v>1.5615850087839157E-2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866.15</v>
      </c>
      <c r="F129" s="40">
        <v>874.73333333333323</v>
      </c>
      <c r="G129" s="41">
        <v>855.06666666666649</v>
      </c>
      <c r="H129" s="41">
        <v>843.98333333333323</v>
      </c>
      <c r="I129" s="41">
        <v>824.31666666666649</v>
      </c>
      <c r="J129" s="41">
        <v>885.81666666666649</v>
      </c>
      <c r="K129" s="41">
        <v>905.48333333333323</v>
      </c>
      <c r="L129" s="41">
        <v>916.56666666666649</v>
      </c>
      <c r="M129" s="31">
        <v>894.4</v>
      </c>
      <c r="N129" s="31">
        <v>863.65</v>
      </c>
      <c r="O129" s="42">
        <v>10281600</v>
      </c>
      <c r="P129" s="43">
        <v>8.921023359288098E-2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198.1</v>
      </c>
      <c r="F130" s="40">
        <v>195.65</v>
      </c>
      <c r="G130" s="41">
        <v>192.4</v>
      </c>
      <c r="H130" s="41">
        <v>186.7</v>
      </c>
      <c r="I130" s="41">
        <v>183.45</v>
      </c>
      <c r="J130" s="41">
        <v>201.35000000000002</v>
      </c>
      <c r="K130" s="41">
        <v>204.60000000000002</v>
      </c>
      <c r="L130" s="41">
        <v>210.30000000000004</v>
      </c>
      <c r="M130" s="31">
        <v>198.9</v>
      </c>
      <c r="N130" s="31">
        <v>189.95</v>
      </c>
      <c r="O130" s="42">
        <v>21164000</v>
      </c>
      <c r="P130" s="43">
        <v>5.7142857142857141E-2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198.9</v>
      </c>
      <c r="F131" s="40">
        <v>197.7166666666667</v>
      </c>
      <c r="G131" s="41">
        <v>195.13333333333338</v>
      </c>
      <c r="H131" s="41">
        <v>191.36666666666667</v>
      </c>
      <c r="I131" s="41">
        <v>188.78333333333336</v>
      </c>
      <c r="J131" s="41">
        <v>201.48333333333341</v>
      </c>
      <c r="K131" s="41">
        <v>204.06666666666672</v>
      </c>
      <c r="L131" s="41">
        <v>207.83333333333343</v>
      </c>
      <c r="M131" s="31">
        <v>200.3</v>
      </c>
      <c r="N131" s="31">
        <v>193.95</v>
      </c>
      <c r="O131" s="42">
        <v>22011000</v>
      </c>
      <c r="P131" s="43">
        <v>1.0049559471365639E-2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565.85</v>
      </c>
      <c r="F132" s="40">
        <v>568.30000000000007</v>
      </c>
      <c r="G132" s="41">
        <v>562.55000000000018</v>
      </c>
      <c r="H132" s="41">
        <v>559.25000000000011</v>
      </c>
      <c r="I132" s="41">
        <v>553.50000000000023</v>
      </c>
      <c r="J132" s="41">
        <v>571.60000000000014</v>
      </c>
      <c r="K132" s="41">
        <v>577.34999999999991</v>
      </c>
      <c r="L132" s="41">
        <v>580.65000000000009</v>
      </c>
      <c r="M132" s="31">
        <v>574.04999999999995</v>
      </c>
      <c r="N132" s="31">
        <v>565</v>
      </c>
      <c r="O132" s="42">
        <v>6868000</v>
      </c>
      <c r="P132" s="43">
        <v>9.171832776982991E-2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7807.9</v>
      </c>
      <c r="F133" s="40">
        <v>7806.583333333333</v>
      </c>
      <c r="G133" s="41">
        <v>7661.2666666666664</v>
      </c>
      <c r="H133" s="41">
        <v>7514.6333333333332</v>
      </c>
      <c r="I133" s="41">
        <v>7369.3166666666666</v>
      </c>
      <c r="J133" s="41">
        <v>7953.2166666666662</v>
      </c>
      <c r="K133" s="41">
        <v>8098.5333333333338</v>
      </c>
      <c r="L133" s="41">
        <v>8245.1666666666661</v>
      </c>
      <c r="M133" s="31">
        <v>7951.9</v>
      </c>
      <c r="N133" s="31">
        <v>7659.95</v>
      </c>
      <c r="O133" s="42">
        <v>2336400</v>
      </c>
      <c r="P133" s="43">
        <v>4.2984869325997247E-3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980.3</v>
      </c>
      <c r="F134" s="40">
        <v>980.19999999999993</v>
      </c>
      <c r="G134" s="41">
        <v>970.39999999999986</v>
      </c>
      <c r="H134" s="41">
        <v>960.49999999999989</v>
      </c>
      <c r="I134" s="41">
        <v>950.69999999999982</v>
      </c>
      <c r="J134" s="41">
        <v>990.09999999999991</v>
      </c>
      <c r="K134" s="41">
        <v>999.89999999999986</v>
      </c>
      <c r="L134" s="41">
        <v>1009.8</v>
      </c>
      <c r="M134" s="31">
        <v>990</v>
      </c>
      <c r="N134" s="31">
        <v>970.3</v>
      </c>
      <c r="O134" s="42">
        <v>17541250</v>
      </c>
      <c r="P134" s="43">
        <v>1.1414710708425484E-3</v>
      </c>
    </row>
    <row r="135" spans="1:16" ht="12.75" customHeight="1">
      <c r="A135" s="31">
        <v>125</v>
      </c>
      <c r="B135" s="32" t="s">
        <v>44</v>
      </c>
      <c r="C135" s="33" t="s">
        <v>459</v>
      </c>
      <c r="D135" s="34">
        <v>44525</v>
      </c>
      <c r="E135" s="40">
        <v>1758.75</v>
      </c>
      <c r="F135" s="40">
        <v>1752.3166666666666</v>
      </c>
      <c r="G135" s="41">
        <v>1731.9833333333331</v>
      </c>
      <c r="H135" s="41">
        <v>1705.2166666666665</v>
      </c>
      <c r="I135" s="41">
        <v>1684.883333333333</v>
      </c>
      <c r="J135" s="41">
        <v>1779.0833333333333</v>
      </c>
      <c r="K135" s="41">
        <v>1799.4166666666667</v>
      </c>
      <c r="L135" s="41">
        <v>1826.1833333333334</v>
      </c>
      <c r="M135" s="31">
        <v>1772.65</v>
      </c>
      <c r="N135" s="31">
        <v>1725.55</v>
      </c>
      <c r="O135" s="42">
        <v>1461600</v>
      </c>
      <c r="P135" s="43">
        <v>-2.3940627244433804E-4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2950.2</v>
      </c>
      <c r="F136" s="40">
        <v>2962.2666666666664</v>
      </c>
      <c r="G136" s="41">
        <v>2890.5333333333328</v>
      </c>
      <c r="H136" s="41">
        <v>2830.8666666666663</v>
      </c>
      <c r="I136" s="41">
        <v>2759.1333333333328</v>
      </c>
      <c r="J136" s="41">
        <v>3021.9333333333329</v>
      </c>
      <c r="K136" s="41">
        <v>3093.6666666666665</v>
      </c>
      <c r="L136" s="41">
        <v>3153.333333333333</v>
      </c>
      <c r="M136" s="31">
        <v>3034</v>
      </c>
      <c r="N136" s="31">
        <v>2902.6</v>
      </c>
      <c r="O136" s="42">
        <v>682000</v>
      </c>
      <c r="P136" s="43">
        <v>3.8684130368565335E-2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988.9</v>
      </c>
      <c r="F137" s="40">
        <v>990.21666666666658</v>
      </c>
      <c r="G137" s="41">
        <v>985.13333333333321</v>
      </c>
      <c r="H137" s="41">
        <v>981.36666666666667</v>
      </c>
      <c r="I137" s="41">
        <v>976.2833333333333</v>
      </c>
      <c r="J137" s="41">
        <v>993.98333333333312</v>
      </c>
      <c r="K137" s="41">
        <v>999.06666666666638</v>
      </c>
      <c r="L137" s="41">
        <v>1002.833333333333</v>
      </c>
      <c r="M137" s="31">
        <v>995.3</v>
      </c>
      <c r="N137" s="31">
        <v>986.45</v>
      </c>
      <c r="O137" s="42">
        <v>2254200</v>
      </c>
      <c r="P137" s="43">
        <v>1.2259194395796848E-2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1020.95</v>
      </c>
      <c r="F138" s="40">
        <v>1023.5333333333334</v>
      </c>
      <c r="G138" s="41">
        <v>1013.1666666666667</v>
      </c>
      <c r="H138" s="41">
        <v>1005.3833333333333</v>
      </c>
      <c r="I138" s="41">
        <v>995.01666666666665</v>
      </c>
      <c r="J138" s="41">
        <v>1031.3166666666668</v>
      </c>
      <c r="K138" s="41">
        <v>1041.6833333333334</v>
      </c>
      <c r="L138" s="41">
        <v>1049.4666666666669</v>
      </c>
      <c r="M138" s="31">
        <v>1033.9000000000001</v>
      </c>
      <c r="N138" s="31">
        <v>1015.75</v>
      </c>
      <c r="O138" s="42">
        <v>3816600</v>
      </c>
      <c r="P138" s="43">
        <v>-9.1900311526479754E-3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4719.45</v>
      </c>
      <c r="F139" s="40">
        <v>4732.45</v>
      </c>
      <c r="G139" s="41">
        <v>4675.8999999999996</v>
      </c>
      <c r="H139" s="41">
        <v>4632.3499999999995</v>
      </c>
      <c r="I139" s="41">
        <v>4575.7999999999993</v>
      </c>
      <c r="J139" s="41">
        <v>4776</v>
      </c>
      <c r="K139" s="41">
        <v>4832.5500000000011</v>
      </c>
      <c r="L139" s="41">
        <v>4876.1000000000004</v>
      </c>
      <c r="M139" s="31">
        <v>4789</v>
      </c>
      <c r="N139" s="31">
        <v>4688.8999999999996</v>
      </c>
      <c r="O139" s="42">
        <v>2133400</v>
      </c>
      <c r="P139" s="43">
        <v>7.5053945022985269E-4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232</v>
      </c>
      <c r="F140" s="40">
        <v>232.4</v>
      </c>
      <c r="G140" s="41">
        <v>229.85000000000002</v>
      </c>
      <c r="H140" s="41">
        <v>227.70000000000002</v>
      </c>
      <c r="I140" s="41">
        <v>225.15000000000003</v>
      </c>
      <c r="J140" s="41">
        <v>234.55</v>
      </c>
      <c r="K140" s="41">
        <v>237.10000000000002</v>
      </c>
      <c r="L140" s="41">
        <v>239.25</v>
      </c>
      <c r="M140" s="31">
        <v>234.95</v>
      </c>
      <c r="N140" s="31">
        <v>230.25</v>
      </c>
      <c r="O140" s="42">
        <v>30604000</v>
      </c>
      <c r="P140" s="43">
        <v>-6.3636363636363638E-3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3405.4</v>
      </c>
      <c r="F141" s="40">
        <v>3409.7333333333336</v>
      </c>
      <c r="G141" s="41">
        <v>3347.7666666666673</v>
      </c>
      <c r="H141" s="41">
        <v>3290.1333333333337</v>
      </c>
      <c r="I141" s="41">
        <v>3228.1666666666674</v>
      </c>
      <c r="J141" s="41">
        <v>3467.3666666666672</v>
      </c>
      <c r="K141" s="41">
        <v>3529.3333333333335</v>
      </c>
      <c r="L141" s="41">
        <v>3586.9666666666672</v>
      </c>
      <c r="M141" s="31">
        <v>3471.7</v>
      </c>
      <c r="N141" s="31">
        <v>3352.1</v>
      </c>
      <c r="O141" s="42">
        <v>1285700</v>
      </c>
      <c r="P141" s="43">
        <v>4.9336870026525197E-2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79011.95</v>
      </c>
      <c r="F142" s="40">
        <v>79074.266666666677</v>
      </c>
      <c r="G142" s="41">
        <v>78548.533333333355</v>
      </c>
      <c r="H142" s="41">
        <v>78085.116666666683</v>
      </c>
      <c r="I142" s="41">
        <v>77559.38333333336</v>
      </c>
      <c r="J142" s="41">
        <v>79537.683333333349</v>
      </c>
      <c r="K142" s="41">
        <v>80063.416666666657</v>
      </c>
      <c r="L142" s="41">
        <v>80526.833333333343</v>
      </c>
      <c r="M142" s="31">
        <v>79600</v>
      </c>
      <c r="N142" s="31">
        <v>78610.850000000006</v>
      </c>
      <c r="O142" s="42">
        <v>59630</v>
      </c>
      <c r="P142" s="43">
        <v>1.0335479498475093E-2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1499.7</v>
      </c>
      <c r="F143" s="40">
        <v>1500.7</v>
      </c>
      <c r="G143" s="41">
        <v>1487</v>
      </c>
      <c r="H143" s="41">
        <v>1474.3</v>
      </c>
      <c r="I143" s="41">
        <v>1460.6</v>
      </c>
      <c r="J143" s="41">
        <v>1513.4</v>
      </c>
      <c r="K143" s="41">
        <v>1527.1000000000004</v>
      </c>
      <c r="L143" s="41">
        <v>1539.8000000000002</v>
      </c>
      <c r="M143" s="31">
        <v>1514.4</v>
      </c>
      <c r="N143" s="31">
        <v>1488</v>
      </c>
      <c r="O143" s="42">
        <v>3443625</v>
      </c>
      <c r="P143" s="43">
        <v>5.3645719290562732E-3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420.6</v>
      </c>
      <c r="F144" s="40">
        <v>421.4666666666667</v>
      </c>
      <c r="G144" s="41">
        <v>417.13333333333338</v>
      </c>
      <c r="H144" s="41">
        <v>413.66666666666669</v>
      </c>
      <c r="I144" s="41">
        <v>409.33333333333337</v>
      </c>
      <c r="J144" s="41">
        <v>424.93333333333339</v>
      </c>
      <c r="K144" s="41">
        <v>429.26666666666665</v>
      </c>
      <c r="L144" s="41">
        <v>432.73333333333341</v>
      </c>
      <c r="M144" s="31">
        <v>425.8</v>
      </c>
      <c r="N144" s="31">
        <v>418</v>
      </c>
      <c r="O144" s="42">
        <v>3289600</v>
      </c>
      <c r="P144" s="43">
        <v>2.8514257128564282E-2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99.75</v>
      </c>
      <c r="F145" s="40">
        <v>100.55</v>
      </c>
      <c r="G145" s="41">
        <v>98.5</v>
      </c>
      <c r="H145" s="41">
        <v>97.25</v>
      </c>
      <c r="I145" s="41">
        <v>95.2</v>
      </c>
      <c r="J145" s="41">
        <v>101.8</v>
      </c>
      <c r="K145" s="41">
        <v>103.84999999999998</v>
      </c>
      <c r="L145" s="41">
        <v>105.1</v>
      </c>
      <c r="M145" s="31">
        <v>102.6</v>
      </c>
      <c r="N145" s="31">
        <v>99.3</v>
      </c>
      <c r="O145" s="42">
        <v>93959000</v>
      </c>
      <c r="P145" s="43">
        <v>1.440763512893457E-2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6173.25</v>
      </c>
      <c r="F146" s="40">
        <v>6228.7833333333328</v>
      </c>
      <c r="G146" s="41">
        <v>6104.4666666666653</v>
      </c>
      <c r="H146" s="41">
        <v>6035.6833333333325</v>
      </c>
      <c r="I146" s="41">
        <v>5911.366666666665</v>
      </c>
      <c r="J146" s="41">
        <v>6297.5666666666657</v>
      </c>
      <c r="K146" s="41">
        <v>6421.8833333333332</v>
      </c>
      <c r="L146" s="41">
        <v>6490.6666666666661</v>
      </c>
      <c r="M146" s="31">
        <v>6353.1</v>
      </c>
      <c r="N146" s="31">
        <v>6160</v>
      </c>
      <c r="O146" s="42">
        <v>895125</v>
      </c>
      <c r="P146" s="43">
        <v>2.991514454192435E-2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3403.8</v>
      </c>
      <c r="F147" s="40">
        <v>3405.7666666666664</v>
      </c>
      <c r="G147" s="41">
        <v>3366.333333333333</v>
      </c>
      <c r="H147" s="41">
        <v>3328.8666666666668</v>
      </c>
      <c r="I147" s="41">
        <v>3289.4333333333334</v>
      </c>
      <c r="J147" s="41">
        <v>3443.2333333333327</v>
      </c>
      <c r="K147" s="41">
        <v>3482.6666666666661</v>
      </c>
      <c r="L147" s="41">
        <v>3520.1333333333323</v>
      </c>
      <c r="M147" s="31">
        <v>3445.2</v>
      </c>
      <c r="N147" s="31">
        <v>3368.3</v>
      </c>
      <c r="O147" s="42">
        <v>668925</v>
      </c>
      <c r="P147" s="43">
        <v>1.954732510288066E-2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18837.650000000001</v>
      </c>
      <c r="F148" s="40">
        <v>18906.3</v>
      </c>
      <c r="G148" s="41">
        <v>18686.05</v>
      </c>
      <c r="H148" s="41">
        <v>18534.45</v>
      </c>
      <c r="I148" s="41">
        <v>18314.2</v>
      </c>
      <c r="J148" s="41">
        <v>19057.899999999998</v>
      </c>
      <c r="K148" s="41">
        <v>19278.149999999998</v>
      </c>
      <c r="L148" s="41">
        <v>19429.749999999996</v>
      </c>
      <c r="M148" s="31">
        <v>19126.55</v>
      </c>
      <c r="N148" s="31">
        <v>18754.7</v>
      </c>
      <c r="O148" s="42">
        <v>259275</v>
      </c>
      <c r="P148" s="43">
        <v>8.4597432905484243E-3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142.55000000000001</v>
      </c>
      <c r="F149" s="40">
        <v>143.63333333333333</v>
      </c>
      <c r="G149" s="41">
        <v>141.16666666666666</v>
      </c>
      <c r="H149" s="41">
        <v>139.78333333333333</v>
      </c>
      <c r="I149" s="41">
        <v>137.31666666666666</v>
      </c>
      <c r="J149" s="41">
        <v>145.01666666666665</v>
      </c>
      <c r="K149" s="41">
        <v>147.48333333333335</v>
      </c>
      <c r="L149" s="41">
        <v>148.86666666666665</v>
      </c>
      <c r="M149" s="31">
        <v>146.1</v>
      </c>
      <c r="N149" s="31">
        <v>142.25</v>
      </c>
      <c r="O149" s="42">
        <v>93190300</v>
      </c>
      <c r="P149" s="43">
        <v>8.8170865279299016E-2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137.4</v>
      </c>
      <c r="F150" s="40">
        <v>138.18333333333331</v>
      </c>
      <c r="G150" s="41">
        <v>134.86666666666662</v>
      </c>
      <c r="H150" s="41">
        <v>132.33333333333331</v>
      </c>
      <c r="I150" s="41">
        <v>129.01666666666662</v>
      </c>
      <c r="J150" s="41">
        <v>140.71666666666661</v>
      </c>
      <c r="K150" s="41">
        <v>144.03333333333327</v>
      </c>
      <c r="L150" s="41">
        <v>146.56666666666661</v>
      </c>
      <c r="M150" s="31">
        <v>141.5</v>
      </c>
      <c r="N150" s="31">
        <v>135.65</v>
      </c>
      <c r="O150" s="42">
        <v>42356700</v>
      </c>
      <c r="P150" s="43">
        <v>-3.7559901567154511E-2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974.6</v>
      </c>
      <c r="F151" s="40">
        <v>973.66666666666663</v>
      </c>
      <c r="G151" s="41">
        <v>949.08333333333326</v>
      </c>
      <c r="H151" s="41">
        <v>923.56666666666661</v>
      </c>
      <c r="I151" s="41">
        <v>898.98333333333323</v>
      </c>
      <c r="J151" s="41">
        <v>999.18333333333328</v>
      </c>
      <c r="K151" s="41">
        <v>1023.7666666666665</v>
      </c>
      <c r="L151" s="41">
        <v>1049.2833333333333</v>
      </c>
      <c r="M151" s="31">
        <v>998.25</v>
      </c>
      <c r="N151" s="31">
        <v>948.15</v>
      </c>
      <c r="O151" s="42">
        <v>1732500</v>
      </c>
      <c r="P151" s="43">
        <v>1.6427104722792608E-2</v>
      </c>
    </row>
    <row r="152" spans="1:16" ht="12.75" customHeight="1">
      <c r="A152" s="31">
        <v>142</v>
      </c>
      <c r="B152" s="32" t="s">
        <v>87</v>
      </c>
      <c r="C152" s="33" t="s">
        <v>470</v>
      </c>
      <c r="D152" s="34">
        <v>44525</v>
      </c>
      <c r="E152" s="40">
        <v>4411.25</v>
      </c>
      <c r="F152" s="40">
        <v>4428.2666666666664</v>
      </c>
      <c r="G152" s="41">
        <v>4369.5333333333328</v>
      </c>
      <c r="H152" s="41">
        <v>4327.8166666666666</v>
      </c>
      <c r="I152" s="41">
        <v>4269.083333333333</v>
      </c>
      <c r="J152" s="41">
        <v>4469.9833333333327</v>
      </c>
      <c r="K152" s="41">
        <v>4528.7166666666662</v>
      </c>
      <c r="L152" s="41">
        <v>4570.4333333333325</v>
      </c>
      <c r="M152" s="31">
        <v>4487</v>
      </c>
      <c r="N152" s="31">
        <v>4386.55</v>
      </c>
      <c r="O152" s="42">
        <v>819875</v>
      </c>
      <c r="P152" s="43">
        <v>-2.3086088769734881E-2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151.44999999999999</v>
      </c>
      <c r="F153" s="40">
        <v>151.9</v>
      </c>
      <c r="G153" s="41">
        <v>149.60000000000002</v>
      </c>
      <c r="H153" s="41">
        <v>147.75000000000003</v>
      </c>
      <c r="I153" s="41">
        <v>145.45000000000005</v>
      </c>
      <c r="J153" s="41">
        <v>153.75</v>
      </c>
      <c r="K153" s="41">
        <v>156.05000000000001</v>
      </c>
      <c r="L153" s="41">
        <v>157.89999999999998</v>
      </c>
      <c r="M153" s="31">
        <v>154.19999999999999</v>
      </c>
      <c r="N153" s="31">
        <v>150.05000000000001</v>
      </c>
      <c r="O153" s="42">
        <v>49603400</v>
      </c>
      <c r="P153" s="43">
        <v>-4.293567077700193E-2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38561.35</v>
      </c>
      <c r="F154" s="40">
        <v>38526.866666666669</v>
      </c>
      <c r="G154" s="41">
        <v>38034.483333333337</v>
      </c>
      <c r="H154" s="41">
        <v>37507.616666666669</v>
      </c>
      <c r="I154" s="41">
        <v>37015.233333333337</v>
      </c>
      <c r="J154" s="41">
        <v>39053.733333333337</v>
      </c>
      <c r="K154" s="41">
        <v>39546.116666666669</v>
      </c>
      <c r="L154" s="41">
        <v>40072.983333333337</v>
      </c>
      <c r="M154" s="31">
        <v>39019.25</v>
      </c>
      <c r="N154" s="31">
        <v>38000</v>
      </c>
      <c r="O154" s="42">
        <v>92520</v>
      </c>
      <c r="P154" s="43">
        <v>-1.2487992315081652E-2</v>
      </c>
    </row>
    <row r="155" spans="1:16" ht="12.75" customHeight="1">
      <c r="A155" s="31">
        <v>145</v>
      </c>
      <c r="B155" s="337" t="s">
        <v>47</v>
      </c>
      <c r="C155" s="33" t="s">
        <v>174</v>
      </c>
      <c r="D155" s="34">
        <v>44525</v>
      </c>
      <c r="E155" s="40">
        <v>2705.55</v>
      </c>
      <c r="F155" s="40">
        <v>2705.4</v>
      </c>
      <c r="G155" s="41">
        <v>2634</v>
      </c>
      <c r="H155" s="41">
        <v>2562.4499999999998</v>
      </c>
      <c r="I155" s="41">
        <v>2491.0499999999997</v>
      </c>
      <c r="J155" s="41">
        <v>2776.9500000000003</v>
      </c>
      <c r="K155" s="41">
        <v>2848.3500000000008</v>
      </c>
      <c r="L155" s="41">
        <v>2919.9000000000005</v>
      </c>
      <c r="M155" s="31">
        <v>2776.8</v>
      </c>
      <c r="N155" s="31">
        <v>2633.85</v>
      </c>
      <c r="O155" s="42">
        <v>3590950</v>
      </c>
      <c r="P155" s="43">
        <v>-4.3461685093404501E-3</v>
      </c>
    </row>
    <row r="156" spans="1:16" ht="12.75" customHeight="1">
      <c r="A156" s="31">
        <v>146</v>
      </c>
      <c r="B156" s="32" t="s">
        <v>87</v>
      </c>
      <c r="C156" s="33" t="s">
        <v>475</v>
      </c>
      <c r="D156" s="34">
        <v>44525</v>
      </c>
      <c r="E156" s="40">
        <v>4085.65</v>
      </c>
      <c r="F156" s="40">
        <v>4094.5666666666671</v>
      </c>
      <c r="G156" s="41">
        <v>4060.0833333333339</v>
      </c>
      <c r="H156" s="41">
        <v>4034.5166666666669</v>
      </c>
      <c r="I156" s="41">
        <v>4000.0333333333338</v>
      </c>
      <c r="J156" s="41">
        <v>4120.1333333333341</v>
      </c>
      <c r="K156" s="41">
        <v>4154.6166666666668</v>
      </c>
      <c r="L156" s="41">
        <v>4180.1833333333343</v>
      </c>
      <c r="M156" s="31">
        <v>4129.05</v>
      </c>
      <c r="N156" s="31">
        <v>4069</v>
      </c>
      <c r="O156" s="42">
        <v>273150</v>
      </c>
      <c r="P156" s="43">
        <v>-7.6294277929155312E-3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225.8</v>
      </c>
      <c r="F157" s="40">
        <v>225.9666666666667</v>
      </c>
      <c r="G157" s="41">
        <v>224.28333333333339</v>
      </c>
      <c r="H157" s="41">
        <v>222.76666666666668</v>
      </c>
      <c r="I157" s="41">
        <v>221.08333333333337</v>
      </c>
      <c r="J157" s="41">
        <v>227.48333333333341</v>
      </c>
      <c r="K157" s="41">
        <v>229.16666666666669</v>
      </c>
      <c r="L157" s="41">
        <v>230.68333333333342</v>
      </c>
      <c r="M157" s="31">
        <v>227.65</v>
      </c>
      <c r="N157" s="31">
        <v>224.45</v>
      </c>
      <c r="O157" s="42">
        <v>17562000</v>
      </c>
      <c r="P157" s="43">
        <v>4.0341212013506308E-2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135.94999999999999</v>
      </c>
      <c r="F158" s="40">
        <v>136.06666666666669</v>
      </c>
      <c r="G158" s="41">
        <v>134.48333333333338</v>
      </c>
      <c r="H158" s="41">
        <v>133.01666666666668</v>
      </c>
      <c r="I158" s="41">
        <v>131.43333333333337</v>
      </c>
      <c r="J158" s="41">
        <v>137.53333333333339</v>
      </c>
      <c r="K158" s="41">
        <v>139.1166666666667</v>
      </c>
      <c r="L158" s="41">
        <v>140.5833333333334</v>
      </c>
      <c r="M158" s="31">
        <v>137.65</v>
      </c>
      <c r="N158" s="31">
        <v>134.6</v>
      </c>
      <c r="O158" s="42">
        <v>39227400</v>
      </c>
      <c r="P158" s="43">
        <v>7.0030240331052044E-3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5101.6000000000004</v>
      </c>
      <c r="F159" s="40">
        <v>5097.2833333333338</v>
      </c>
      <c r="G159" s="41">
        <v>5064.5666666666675</v>
      </c>
      <c r="H159" s="41">
        <v>5027.5333333333338</v>
      </c>
      <c r="I159" s="41">
        <v>4994.8166666666675</v>
      </c>
      <c r="J159" s="41">
        <v>5134.3166666666675</v>
      </c>
      <c r="K159" s="41">
        <v>5167.0333333333328</v>
      </c>
      <c r="L159" s="41">
        <v>5204.0666666666675</v>
      </c>
      <c r="M159" s="31">
        <v>5130</v>
      </c>
      <c r="N159" s="31">
        <v>5060.25</v>
      </c>
      <c r="O159" s="42">
        <v>191750</v>
      </c>
      <c r="P159" s="43">
        <v>1.9595035924232528E-3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2354.85</v>
      </c>
      <c r="F160" s="40">
        <v>2362.5166666666669</v>
      </c>
      <c r="G160" s="41">
        <v>2336.3833333333337</v>
      </c>
      <c r="H160" s="41">
        <v>2317.916666666667</v>
      </c>
      <c r="I160" s="41">
        <v>2291.7833333333338</v>
      </c>
      <c r="J160" s="41">
        <v>2380.9833333333336</v>
      </c>
      <c r="K160" s="41">
        <v>2407.1166666666668</v>
      </c>
      <c r="L160" s="41">
        <v>2425.5833333333335</v>
      </c>
      <c r="M160" s="31">
        <v>2388.65</v>
      </c>
      <c r="N160" s="31">
        <v>2344.0500000000002</v>
      </c>
      <c r="O160" s="42">
        <v>2091750</v>
      </c>
      <c r="P160" s="43">
        <v>5.6490384615384614E-3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2785.7</v>
      </c>
      <c r="F161" s="40">
        <v>2791.3666666666668</v>
      </c>
      <c r="G161" s="41">
        <v>2744.3333333333335</v>
      </c>
      <c r="H161" s="41">
        <v>2702.9666666666667</v>
      </c>
      <c r="I161" s="41">
        <v>2655.9333333333334</v>
      </c>
      <c r="J161" s="41">
        <v>2832.7333333333336</v>
      </c>
      <c r="K161" s="41">
        <v>2879.7666666666664</v>
      </c>
      <c r="L161" s="41">
        <v>2921.1333333333337</v>
      </c>
      <c r="M161" s="31">
        <v>2838.4</v>
      </c>
      <c r="N161" s="31">
        <v>2750</v>
      </c>
      <c r="O161" s="42">
        <v>1472750</v>
      </c>
      <c r="P161" s="43">
        <v>0.14521772939346811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42.4</v>
      </c>
      <c r="F162" s="40">
        <v>42.333333333333336</v>
      </c>
      <c r="G162" s="41">
        <v>41.81666666666667</v>
      </c>
      <c r="H162" s="41">
        <v>41.233333333333334</v>
      </c>
      <c r="I162" s="41">
        <v>40.716666666666669</v>
      </c>
      <c r="J162" s="41">
        <v>42.916666666666671</v>
      </c>
      <c r="K162" s="41">
        <v>43.433333333333337</v>
      </c>
      <c r="L162" s="41">
        <v>44.016666666666673</v>
      </c>
      <c r="M162" s="31">
        <v>42.85</v>
      </c>
      <c r="N162" s="31">
        <v>41.75</v>
      </c>
      <c r="O162" s="42">
        <v>317344000</v>
      </c>
      <c r="P162" s="43">
        <v>-2.0252914443785814E-2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2377.35</v>
      </c>
      <c r="F163" s="40">
        <v>2384.3666666666663</v>
      </c>
      <c r="G163" s="41">
        <v>2350.7833333333328</v>
      </c>
      <c r="H163" s="41">
        <v>2324.2166666666667</v>
      </c>
      <c r="I163" s="41">
        <v>2290.6333333333332</v>
      </c>
      <c r="J163" s="41">
        <v>2410.9333333333325</v>
      </c>
      <c r="K163" s="41">
        <v>2444.5166666666655</v>
      </c>
      <c r="L163" s="41">
        <v>2471.0833333333321</v>
      </c>
      <c r="M163" s="31">
        <v>2417.9499999999998</v>
      </c>
      <c r="N163" s="31">
        <v>2357.8000000000002</v>
      </c>
      <c r="O163" s="42">
        <v>913200</v>
      </c>
      <c r="P163" s="43">
        <v>-1.9329896907216496E-2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184.35</v>
      </c>
      <c r="F164" s="40">
        <v>185.88333333333335</v>
      </c>
      <c r="G164" s="41">
        <v>182.51666666666671</v>
      </c>
      <c r="H164" s="41">
        <v>180.68333333333337</v>
      </c>
      <c r="I164" s="41">
        <v>177.31666666666672</v>
      </c>
      <c r="J164" s="41">
        <v>187.7166666666667</v>
      </c>
      <c r="K164" s="41">
        <v>191.08333333333331</v>
      </c>
      <c r="L164" s="41">
        <v>192.91666666666669</v>
      </c>
      <c r="M164" s="31">
        <v>189.25</v>
      </c>
      <c r="N164" s="31">
        <v>184.05</v>
      </c>
      <c r="O164" s="42">
        <v>21310668</v>
      </c>
      <c r="P164" s="43">
        <v>7.8251484079870481E-2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1745.15</v>
      </c>
      <c r="F165" s="40">
        <v>1741.5166666666667</v>
      </c>
      <c r="G165" s="41">
        <v>1731.6333333333332</v>
      </c>
      <c r="H165" s="41">
        <v>1718.1166666666666</v>
      </c>
      <c r="I165" s="41">
        <v>1708.2333333333331</v>
      </c>
      <c r="J165" s="41">
        <v>1755.0333333333333</v>
      </c>
      <c r="K165" s="41">
        <v>1764.916666666667</v>
      </c>
      <c r="L165" s="41">
        <v>1778.4333333333334</v>
      </c>
      <c r="M165" s="31">
        <v>1751.4</v>
      </c>
      <c r="N165" s="31">
        <v>1728</v>
      </c>
      <c r="O165" s="42">
        <v>3031336</v>
      </c>
      <c r="P165" s="43">
        <v>3.2007759456838022E-2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1070.6500000000001</v>
      </c>
      <c r="F166" s="40">
        <v>1075.8833333333334</v>
      </c>
      <c r="G166" s="41">
        <v>1060.7666666666669</v>
      </c>
      <c r="H166" s="41">
        <v>1050.8833333333334</v>
      </c>
      <c r="I166" s="41">
        <v>1035.7666666666669</v>
      </c>
      <c r="J166" s="41">
        <v>1085.7666666666669</v>
      </c>
      <c r="K166" s="41">
        <v>1100.8833333333332</v>
      </c>
      <c r="L166" s="41">
        <v>1110.7666666666669</v>
      </c>
      <c r="M166" s="31">
        <v>1091</v>
      </c>
      <c r="N166" s="31">
        <v>1066</v>
      </c>
      <c r="O166" s="42">
        <v>2613750</v>
      </c>
      <c r="P166" s="43">
        <v>-3.8762113160362613E-2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207.6</v>
      </c>
      <c r="F167" s="40">
        <v>201.04999999999998</v>
      </c>
      <c r="G167" s="41">
        <v>193.04999999999995</v>
      </c>
      <c r="H167" s="41">
        <v>178.49999999999997</v>
      </c>
      <c r="I167" s="41">
        <v>170.49999999999994</v>
      </c>
      <c r="J167" s="41">
        <v>215.59999999999997</v>
      </c>
      <c r="K167" s="41">
        <v>223.60000000000002</v>
      </c>
      <c r="L167" s="41">
        <v>238.14999999999998</v>
      </c>
      <c r="M167" s="31">
        <v>209.05</v>
      </c>
      <c r="N167" s="31">
        <v>186.5</v>
      </c>
      <c r="O167" s="42">
        <v>27016400</v>
      </c>
      <c r="P167" s="43">
        <v>-8.2709728239464361E-2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149.44999999999999</v>
      </c>
      <c r="F168" s="40">
        <v>149.56666666666666</v>
      </c>
      <c r="G168" s="41">
        <v>148.18333333333334</v>
      </c>
      <c r="H168" s="41">
        <v>146.91666666666669</v>
      </c>
      <c r="I168" s="41">
        <v>145.53333333333336</v>
      </c>
      <c r="J168" s="41">
        <v>150.83333333333331</v>
      </c>
      <c r="K168" s="41">
        <v>152.21666666666664</v>
      </c>
      <c r="L168" s="41">
        <v>153.48333333333329</v>
      </c>
      <c r="M168" s="31">
        <v>150.94999999999999</v>
      </c>
      <c r="N168" s="31">
        <v>148.30000000000001</v>
      </c>
      <c r="O168" s="42">
        <v>29568000</v>
      </c>
      <c r="P168" s="43">
        <v>1.6082474226804123E-2</v>
      </c>
    </row>
    <row r="169" spans="1:16" ht="12.75" customHeight="1">
      <c r="A169" s="31">
        <v>159</v>
      </c>
      <c r="B169" s="338" t="s">
        <v>79</v>
      </c>
      <c r="C169" s="33" t="s">
        <v>187</v>
      </c>
      <c r="D169" s="34">
        <v>44525</v>
      </c>
      <c r="E169" s="40">
        <v>2514.1</v>
      </c>
      <c r="F169" s="40">
        <v>2527.9833333333336</v>
      </c>
      <c r="G169" s="41">
        <v>2494.2166666666672</v>
      </c>
      <c r="H169" s="41">
        <v>2474.3333333333335</v>
      </c>
      <c r="I169" s="41">
        <v>2440.5666666666671</v>
      </c>
      <c r="J169" s="41">
        <v>2547.8666666666672</v>
      </c>
      <c r="K169" s="41">
        <v>2581.6333333333337</v>
      </c>
      <c r="L169" s="41">
        <v>2601.5166666666673</v>
      </c>
      <c r="M169" s="31">
        <v>2561.75</v>
      </c>
      <c r="N169" s="31">
        <v>2508.1</v>
      </c>
      <c r="O169" s="42">
        <v>32721500</v>
      </c>
      <c r="P169" s="43">
        <v>5.2459754587414163E-2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119.1</v>
      </c>
      <c r="F170" s="40">
        <v>120.23333333333333</v>
      </c>
      <c r="G170" s="41">
        <v>117.66666666666667</v>
      </c>
      <c r="H170" s="41">
        <v>116.23333333333333</v>
      </c>
      <c r="I170" s="41">
        <v>113.66666666666667</v>
      </c>
      <c r="J170" s="41">
        <v>121.66666666666667</v>
      </c>
      <c r="K170" s="41">
        <v>124.23333333333333</v>
      </c>
      <c r="L170" s="41">
        <v>125.66666666666667</v>
      </c>
      <c r="M170" s="31">
        <v>122.8</v>
      </c>
      <c r="N170" s="31">
        <v>118.8</v>
      </c>
      <c r="O170" s="42">
        <v>178391000</v>
      </c>
      <c r="P170" s="43">
        <v>1.0112963959117805E-2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1075.0999999999999</v>
      </c>
      <c r="F171" s="40">
        <v>1078.7833333333333</v>
      </c>
      <c r="G171" s="41">
        <v>1066.5666666666666</v>
      </c>
      <c r="H171" s="41">
        <v>1058.0333333333333</v>
      </c>
      <c r="I171" s="41">
        <v>1045.8166666666666</v>
      </c>
      <c r="J171" s="41">
        <v>1087.3166666666666</v>
      </c>
      <c r="K171" s="41">
        <v>1099.5333333333333</v>
      </c>
      <c r="L171" s="41">
        <v>1108.0666666666666</v>
      </c>
      <c r="M171" s="31">
        <v>1091</v>
      </c>
      <c r="N171" s="31">
        <v>1070.25</v>
      </c>
      <c r="O171" s="42">
        <v>976000</v>
      </c>
      <c r="P171" s="43">
        <v>0.24888035828534869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1167.95</v>
      </c>
      <c r="F172" s="40">
        <v>1166.6499999999999</v>
      </c>
      <c r="G172" s="41">
        <v>1158.5999999999997</v>
      </c>
      <c r="H172" s="41">
        <v>1149.2499999999998</v>
      </c>
      <c r="I172" s="41">
        <v>1141.1999999999996</v>
      </c>
      <c r="J172" s="41">
        <v>1175.9999999999998</v>
      </c>
      <c r="K172" s="41">
        <v>1184.05</v>
      </c>
      <c r="L172" s="41">
        <v>1193.3999999999999</v>
      </c>
      <c r="M172" s="31">
        <v>1174.7</v>
      </c>
      <c r="N172" s="31">
        <v>1157.3</v>
      </c>
      <c r="O172" s="42">
        <v>8307000</v>
      </c>
      <c r="P172" s="43">
        <v>-3.2241153342070776E-2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523.9</v>
      </c>
      <c r="F173" s="40">
        <v>521.73333333333323</v>
      </c>
      <c r="G173" s="41">
        <v>516.66666666666652</v>
      </c>
      <c r="H173" s="41">
        <v>509.43333333333328</v>
      </c>
      <c r="I173" s="41">
        <v>504.36666666666656</v>
      </c>
      <c r="J173" s="41">
        <v>528.96666666666647</v>
      </c>
      <c r="K173" s="41">
        <v>534.0333333333333</v>
      </c>
      <c r="L173" s="41">
        <v>541.26666666666642</v>
      </c>
      <c r="M173" s="31">
        <v>526.79999999999995</v>
      </c>
      <c r="N173" s="31">
        <v>514.5</v>
      </c>
      <c r="O173" s="42">
        <v>111522000</v>
      </c>
      <c r="P173" s="43">
        <v>5.6019544344071359E-2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28982.65</v>
      </c>
      <c r="F174" s="40">
        <v>29117.516666666666</v>
      </c>
      <c r="G174" s="41">
        <v>28715.133333333331</v>
      </c>
      <c r="H174" s="41">
        <v>28447.616666666665</v>
      </c>
      <c r="I174" s="41">
        <v>28045.23333333333</v>
      </c>
      <c r="J174" s="41">
        <v>29385.033333333333</v>
      </c>
      <c r="K174" s="41">
        <v>29787.416666666672</v>
      </c>
      <c r="L174" s="41">
        <v>30054.933333333334</v>
      </c>
      <c r="M174" s="31">
        <v>29519.9</v>
      </c>
      <c r="N174" s="31">
        <v>28850</v>
      </c>
      <c r="O174" s="42">
        <v>144125</v>
      </c>
      <c r="P174" s="43">
        <v>-5.1497203027311617E-2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2261.75</v>
      </c>
      <c r="F175" s="40">
        <v>2258.75</v>
      </c>
      <c r="G175" s="41">
        <v>2247.5</v>
      </c>
      <c r="H175" s="41">
        <v>2233.25</v>
      </c>
      <c r="I175" s="41">
        <v>2222</v>
      </c>
      <c r="J175" s="41">
        <v>2273</v>
      </c>
      <c r="K175" s="41">
        <v>2284.25</v>
      </c>
      <c r="L175" s="41">
        <v>2298.5</v>
      </c>
      <c r="M175" s="31">
        <v>2270</v>
      </c>
      <c r="N175" s="31">
        <v>2244.5</v>
      </c>
      <c r="O175" s="42">
        <v>1583725</v>
      </c>
      <c r="P175" s="43">
        <v>-1.3532031517643029E-2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2121.6999999999998</v>
      </c>
      <c r="F176" s="40">
        <v>2124.8666666666668</v>
      </c>
      <c r="G176" s="41">
        <v>2104.7333333333336</v>
      </c>
      <c r="H176" s="41">
        <v>2087.7666666666669</v>
      </c>
      <c r="I176" s="41">
        <v>2067.6333333333337</v>
      </c>
      <c r="J176" s="41">
        <v>2141.8333333333335</v>
      </c>
      <c r="K176" s="41">
        <v>2161.9666666666667</v>
      </c>
      <c r="L176" s="41">
        <v>2178.9333333333334</v>
      </c>
      <c r="M176" s="31">
        <v>2145</v>
      </c>
      <c r="N176" s="31">
        <v>2107.9</v>
      </c>
      <c r="O176" s="42">
        <v>3634000</v>
      </c>
      <c r="P176" s="43">
        <v>1.2397269814737429E-2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1572.75</v>
      </c>
      <c r="F177" s="40">
        <v>1531.5333333333335</v>
      </c>
      <c r="G177" s="41">
        <v>1470.2166666666672</v>
      </c>
      <c r="H177" s="41">
        <v>1367.6833333333336</v>
      </c>
      <c r="I177" s="41">
        <v>1306.3666666666672</v>
      </c>
      <c r="J177" s="41">
        <v>1634.0666666666671</v>
      </c>
      <c r="K177" s="41">
        <v>1695.3833333333332</v>
      </c>
      <c r="L177" s="41">
        <v>1797.916666666667</v>
      </c>
      <c r="M177" s="31">
        <v>1592.85</v>
      </c>
      <c r="N177" s="31">
        <v>1429</v>
      </c>
      <c r="O177" s="42">
        <v>3618000</v>
      </c>
      <c r="P177" s="43">
        <v>-7.2783188108662231E-2</v>
      </c>
    </row>
    <row r="178" spans="1:16" ht="12.75" customHeight="1">
      <c r="A178" s="31">
        <v>168</v>
      </c>
      <c r="B178" s="32" t="s">
        <v>47</v>
      </c>
      <c r="C178" s="33" t="s">
        <v>516</v>
      </c>
      <c r="D178" s="34">
        <v>44525</v>
      </c>
      <c r="E178" s="40">
        <v>542.79999999999995</v>
      </c>
      <c r="F178" s="40">
        <v>543.23333333333323</v>
      </c>
      <c r="G178" s="41">
        <v>537.96666666666647</v>
      </c>
      <c r="H178" s="41">
        <v>533.13333333333321</v>
      </c>
      <c r="I178" s="41">
        <v>527.86666666666645</v>
      </c>
      <c r="J178" s="41">
        <v>548.06666666666649</v>
      </c>
      <c r="K178" s="41">
        <v>553.33333333333314</v>
      </c>
      <c r="L178" s="41">
        <v>558.16666666666652</v>
      </c>
      <c r="M178" s="31">
        <v>548.5</v>
      </c>
      <c r="N178" s="31">
        <v>538.4</v>
      </c>
      <c r="O178" s="42">
        <v>3209175</v>
      </c>
      <c r="P178" s="43">
        <v>-1.2604159372592955E-3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818.25</v>
      </c>
      <c r="F179" s="40">
        <v>813.88333333333333</v>
      </c>
      <c r="G179" s="41">
        <v>788.51666666666665</v>
      </c>
      <c r="H179" s="41">
        <v>758.7833333333333</v>
      </c>
      <c r="I179" s="41">
        <v>733.41666666666663</v>
      </c>
      <c r="J179" s="41">
        <v>843.61666666666667</v>
      </c>
      <c r="K179" s="41">
        <v>868.98333333333323</v>
      </c>
      <c r="L179" s="41">
        <v>898.7166666666667</v>
      </c>
      <c r="M179" s="31">
        <v>839.25</v>
      </c>
      <c r="N179" s="31">
        <v>784.15</v>
      </c>
      <c r="O179" s="42">
        <v>32861500</v>
      </c>
      <c r="P179" s="43">
        <v>0.11944391453643648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587.45000000000005</v>
      </c>
      <c r="F180" s="40">
        <v>591.20000000000005</v>
      </c>
      <c r="G180" s="41">
        <v>580.05000000000007</v>
      </c>
      <c r="H180" s="41">
        <v>572.65</v>
      </c>
      <c r="I180" s="41">
        <v>561.5</v>
      </c>
      <c r="J180" s="41">
        <v>598.60000000000014</v>
      </c>
      <c r="K180" s="41">
        <v>609.75000000000023</v>
      </c>
      <c r="L180" s="41">
        <v>617.1500000000002</v>
      </c>
      <c r="M180" s="31">
        <v>602.35</v>
      </c>
      <c r="N180" s="31">
        <v>583.79999999999995</v>
      </c>
      <c r="O180" s="42">
        <v>12414000</v>
      </c>
      <c r="P180" s="43">
        <v>4.3689320388349516E-3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542.25</v>
      </c>
      <c r="F181" s="40">
        <v>544.41666666666663</v>
      </c>
      <c r="G181" s="41">
        <v>538.88333333333321</v>
      </c>
      <c r="H181" s="41">
        <v>535.51666666666654</v>
      </c>
      <c r="I181" s="41">
        <v>529.98333333333312</v>
      </c>
      <c r="J181" s="41">
        <v>547.7833333333333</v>
      </c>
      <c r="K181" s="41">
        <v>553.31666666666683</v>
      </c>
      <c r="L181" s="41">
        <v>556.68333333333339</v>
      </c>
      <c r="M181" s="31">
        <v>549.95000000000005</v>
      </c>
      <c r="N181" s="31">
        <v>541.04999999999995</v>
      </c>
      <c r="O181" s="42">
        <v>2130950</v>
      </c>
      <c r="P181" s="43">
        <v>7.6366559485530547E-3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914.9</v>
      </c>
      <c r="F182" s="40">
        <v>916</v>
      </c>
      <c r="G182" s="41">
        <v>909.2</v>
      </c>
      <c r="H182" s="41">
        <v>903.5</v>
      </c>
      <c r="I182" s="41">
        <v>896.7</v>
      </c>
      <c r="J182" s="41">
        <v>921.7</v>
      </c>
      <c r="K182" s="41">
        <v>928.5</v>
      </c>
      <c r="L182" s="41">
        <v>934.2</v>
      </c>
      <c r="M182" s="31">
        <v>922.8</v>
      </c>
      <c r="N182" s="31">
        <v>910.3</v>
      </c>
      <c r="O182" s="42">
        <v>9053000</v>
      </c>
      <c r="P182" s="43">
        <v>6.7838078291814945E-3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836.85</v>
      </c>
      <c r="F183" s="40">
        <v>834.15</v>
      </c>
      <c r="G183" s="41">
        <v>829.5</v>
      </c>
      <c r="H183" s="41">
        <v>822.15</v>
      </c>
      <c r="I183" s="41">
        <v>817.5</v>
      </c>
      <c r="J183" s="41">
        <v>841.5</v>
      </c>
      <c r="K183" s="41">
        <v>846.14999999999986</v>
      </c>
      <c r="L183" s="41">
        <v>853.5</v>
      </c>
      <c r="M183" s="31">
        <v>838.8</v>
      </c>
      <c r="N183" s="31">
        <v>826.8</v>
      </c>
      <c r="O183" s="42">
        <v>9643050</v>
      </c>
      <c r="P183" s="43">
        <v>-1.1828180120356921E-2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489.65</v>
      </c>
      <c r="F184" s="40">
        <v>498.43333333333334</v>
      </c>
      <c r="G184" s="41">
        <v>478.86666666666667</v>
      </c>
      <c r="H184" s="41">
        <v>468.08333333333331</v>
      </c>
      <c r="I184" s="41">
        <v>448.51666666666665</v>
      </c>
      <c r="J184" s="41">
        <v>509.2166666666667</v>
      </c>
      <c r="K184" s="41">
        <v>528.78333333333342</v>
      </c>
      <c r="L184" s="41">
        <v>539.56666666666672</v>
      </c>
      <c r="M184" s="31">
        <v>518</v>
      </c>
      <c r="N184" s="31">
        <v>487.65</v>
      </c>
      <c r="O184" s="42">
        <v>86449050</v>
      </c>
      <c r="P184" s="43">
        <v>-1.7968142968142968E-2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229.4</v>
      </c>
      <c r="F185" s="40">
        <v>231.08333333333334</v>
      </c>
      <c r="G185" s="41">
        <v>225.86666666666667</v>
      </c>
      <c r="H185" s="41">
        <v>222.33333333333334</v>
      </c>
      <c r="I185" s="41">
        <v>217.11666666666667</v>
      </c>
      <c r="J185" s="41">
        <v>234.61666666666667</v>
      </c>
      <c r="K185" s="41">
        <v>239.83333333333331</v>
      </c>
      <c r="L185" s="41">
        <v>243.36666666666667</v>
      </c>
      <c r="M185" s="31">
        <v>236.3</v>
      </c>
      <c r="N185" s="31">
        <v>227.55</v>
      </c>
      <c r="O185" s="42">
        <v>109086750</v>
      </c>
      <c r="P185" s="43">
        <v>8.3612712887220067E-2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1316.15</v>
      </c>
      <c r="F186" s="40">
        <v>1334.7166666666669</v>
      </c>
      <c r="G186" s="41">
        <v>1294.7333333333338</v>
      </c>
      <c r="H186" s="41">
        <v>1273.3166666666668</v>
      </c>
      <c r="I186" s="41">
        <v>1233.3333333333337</v>
      </c>
      <c r="J186" s="41">
        <v>1356.1333333333339</v>
      </c>
      <c r="K186" s="41">
        <v>1396.116666666667</v>
      </c>
      <c r="L186" s="41">
        <v>1417.533333333334</v>
      </c>
      <c r="M186" s="31">
        <v>1374.7</v>
      </c>
      <c r="N186" s="31">
        <v>1313.3</v>
      </c>
      <c r="O186" s="42">
        <v>40050725</v>
      </c>
      <c r="P186" s="43">
        <v>1.8062982768865123E-2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3490.95</v>
      </c>
      <c r="F187" s="40">
        <v>3497.3166666666671</v>
      </c>
      <c r="G187" s="41">
        <v>3470.6333333333341</v>
      </c>
      <c r="H187" s="41">
        <v>3450.3166666666671</v>
      </c>
      <c r="I187" s="41">
        <v>3423.6333333333341</v>
      </c>
      <c r="J187" s="41">
        <v>3517.6333333333341</v>
      </c>
      <c r="K187" s="41">
        <v>3544.3166666666675</v>
      </c>
      <c r="L187" s="41">
        <v>3564.6333333333341</v>
      </c>
      <c r="M187" s="31">
        <v>3524</v>
      </c>
      <c r="N187" s="31">
        <v>3477</v>
      </c>
      <c r="O187" s="42">
        <v>16539900</v>
      </c>
      <c r="P187" s="43">
        <v>-3.1760666649104784E-2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1495.4</v>
      </c>
      <c r="F188" s="40">
        <v>1503.6666666666667</v>
      </c>
      <c r="G188" s="41">
        <v>1483.3333333333335</v>
      </c>
      <c r="H188" s="41">
        <v>1471.2666666666667</v>
      </c>
      <c r="I188" s="41">
        <v>1450.9333333333334</v>
      </c>
      <c r="J188" s="41">
        <v>1515.7333333333336</v>
      </c>
      <c r="K188" s="41">
        <v>1536.0666666666671</v>
      </c>
      <c r="L188" s="41">
        <v>1548.1333333333337</v>
      </c>
      <c r="M188" s="31">
        <v>1524</v>
      </c>
      <c r="N188" s="31">
        <v>1491.6</v>
      </c>
      <c r="O188" s="42">
        <v>11755200</v>
      </c>
      <c r="P188" s="43">
        <v>-1.616952897459074E-2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2463.75</v>
      </c>
      <c r="F189" s="40">
        <v>2455.5166666666669</v>
      </c>
      <c r="G189" s="41">
        <v>2436.2333333333336</v>
      </c>
      <c r="H189" s="41">
        <v>2408.7166666666667</v>
      </c>
      <c r="I189" s="41">
        <v>2389.4333333333334</v>
      </c>
      <c r="J189" s="41">
        <v>2483.0333333333338</v>
      </c>
      <c r="K189" s="41">
        <v>2502.3166666666675</v>
      </c>
      <c r="L189" s="41">
        <v>2529.8333333333339</v>
      </c>
      <c r="M189" s="31">
        <v>2474.8000000000002</v>
      </c>
      <c r="N189" s="31">
        <v>2428</v>
      </c>
      <c r="O189" s="42">
        <v>6829125</v>
      </c>
      <c r="P189" s="43">
        <v>-2.5420100610082416E-2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2851.35</v>
      </c>
      <c r="F190" s="40">
        <v>2868.1</v>
      </c>
      <c r="G190" s="41">
        <v>2824.3999999999996</v>
      </c>
      <c r="H190" s="41">
        <v>2797.45</v>
      </c>
      <c r="I190" s="41">
        <v>2753.7499999999995</v>
      </c>
      <c r="J190" s="41">
        <v>2895.0499999999997</v>
      </c>
      <c r="K190" s="41">
        <v>2938.7499999999995</v>
      </c>
      <c r="L190" s="41">
        <v>2965.7</v>
      </c>
      <c r="M190" s="31">
        <v>2911.8</v>
      </c>
      <c r="N190" s="31">
        <v>2841.15</v>
      </c>
      <c r="O190" s="42">
        <v>644500</v>
      </c>
      <c r="P190" s="43">
        <v>-6.5510597302504813E-3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523.20000000000005</v>
      </c>
      <c r="F191" s="40">
        <v>518.80000000000007</v>
      </c>
      <c r="G191" s="41">
        <v>511.40000000000009</v>
      </c>
      <c r="H191" s="41">
        <v>499.6</v>
      </c>
      <c r="I191" s="41">
        <v>492.20000000000005</v>
      </c>
      <c r="J191" s="41">
        <v>530.60000000000014</v>
      </c>
      <c r="K191" s="41">
        <v>538</v>
      </c>
      <c r="L191" s="41">
        <v>549.80000000000018</v>
      </c>
      <c r="M191" s="31">
        <v>526.20000000000005</v>
      </c>
      <c r="N191" s="31">
        <v>507</v>
      </c>
      <c r="O191" s="42">
        <v>3519000</v>
      </c>
      <c r="P191" s="43">
        <v>-8.4530853761623E-3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1043.2</v>
      </c>
      <c r="F192" s="40">
        <v>1050.3166666666666</v>
      </c>
      <c r="G192" s="41">
        <v>1028.6333333333332</v>
      </c>
      <c r="H192" s="41">
        <v>1014.0666666666666</v>
      </c>
      <c r="I192" s="41">
        <v>992.38333333333321</v>
      </c>
      <c r="J192" s="41">
        <v>1064.8833333333332</v>
      </c>
      <c r="K192" s="41">
        <v>1086.5666666666666</v>
      </c>
      <c r="L192" s="41">
        <v>1101.1333333333332</v>
      </c>
      <c r="M192" s="31">
        <v>1072</v>
      </c>
      <c r="N192" s="31">
        <v>1035.75</v>
      </c>
      <c r="O192" s="42">
        <v>2293900</v>
      </c>
      <c r="P192" s="43">
        <v>9.3296475466482384E-2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697.7</v>
      </c>
      <c r="F193" s="40">
        <v>694.31666666666661</v>
      </c>
      <c r="G193" s="41">
        <v>682.73333333333323</v>
      </c>
      <c r="H193" s="41">
        <v>667.76666666666665</v>
      </c>
      <c r="I193" s="41">
        <v>656.18333333333328</v>
      </c>
      <c r="J193" s="41">
        <v>709.28333333333319</v>
      </c>
      <c r="K193" s="41">
        <v>720.86666666666667</v>
      </c>
      <c r="L193" s="41">
        <v>735.83333333333314</v>
      </c>
      <c r="M193" s="31">
        <v>705.9</v>
      </c>
      <c r="N193" s="31">
        <v>679.35</v>
      </c>
      <c r="O193" s="42">
        <v>6809600</v>
      </c>
      <c r="P193" s="43">
        <v>1.9279128248113998E-2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1691.25</v>
      </c>
      <c r="F194" s="40">
        <v>1696.3</v>
      </c>
      <c r="G194" s="41">
        <v>1665.6</v>
      </c>
      <c r="H194" s="41">
        <v>1639.95</v>
      </c>
      <c r="I194" s="41">
        <v>1609.25</v>
      </c>
      <c r="J194" s="41">
        <v>1721.9499999999998</v>
      </c>
      <c r="K194" s="41">
        <v>1752.65</v>
      </c>
      <c r="L194" s="41">
        <v>1778.2999999999997</v>
      </c>
      <c r="M194" s="31">
        <v>1727</v>
      </c>
      <c r="N194" s="31">
        <v>1670.65</v>
      </c>
      <c r="O194" s="42">
        <v>1319850</v>
      </c>
      <c r="P194" s="43">
        <v>-4.224980195405334E-3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7745.8</v>
      </c>
      <c r="F195" s="40">
        <v>7763.9666666666672</v>
      </c>
      <c r="G195" s="41">
        <v>7699.0333333333347</v>
      </c>
      <c r="H195" s="41">
        <v>7652.2666666666673</v>
      </c>
      <c r="I195" s="41">
        <v>7587.3333333333348</v>
      </c>
      <c r="J195" s="41">
        <v>7810.7333333333345</v>
      </c>
      <c r="K195" s="41">
        <v>7875.666666666667</v>
      </c>
      <c r="L195" s="41">
        <v>7922.4333333333343</v>
      </c>
      <c r="M195" s="31">
        <v>7828.9</v>
      </c>
      <c r="N195" s="31">
        <v>7717.2</v>
      </c>
      <c r="O195" s="42">
        <v>1953000</v>
      </c>
      <c r="P195" s="43">
        <v>-3.0817329164805715E-2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722.25</v>
      </c>
      <c r="F196" s="40">
        <v>721.01666666666677</v>
      </c>
      <c r="G196" s="41">
        <v>713.48333333333358</v>
      </c>
      <c r="H196" s="41">
        <v>704.71666666666681</v>
      </c>
      <c r="I196" s="41">
        <v>697.18333333333362</v>
      </c>
      <c r="J196" s="41">
        <v>729.78333333333353</v>
      </c>
      <c r="K196" s="41">
        <v>737.31666666666661</v>
      </c>
      <c r="L196" s="41">
        <v>746.08333333333348</v>
      </c>
      <c r="M196" s="31">
        <v>728.55</v>
      </c>
      <c r="N196" s="31">
        <v>712.25</v>
      </c>
      <c r="O196" s="42">
        <v>26066300</v>
      </c>
      <c r="P196" s="43">
        <v>-3.4431281903110851E-2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309.10000000000002</v>
      </c>
      <c r="F197" s="40">
        <v>310.28333333333336</v>
      </c>
      <c r="G197" s="41">
        <v>304.91666666666674</v>
      </c>
      <c r="H197" s="41">
        <v>300.73333333333341</v>
      </c>
      <c r="I197" s="41">
        <v>295.36666666666679</v>
      </c>
      <c r="J197" s="41">
        <v>314.4666666666667</v>
      </c>
      <c r="K197" s="41">
        <v>319.83333333333337</v>
      </c>
      <c r="L197" s="41">
        <v>324.01666666666665</v>
      </c>
      <c r="M197" s="31">
        <v>315.64999999999998</v>
      </c>
      <c r="N197" s="31">
        <v>306.10000000000002</v>
      </c>
      <c r="O197" s="42">
        <v>136688300</v>
      </c>
      <c r="P197" s="43">
        <v>-1.291053227633069E-3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1225.1500000000001</v>
      </c>
      <c r="F198" s="40">
        <v>1232.3666666666666</v>
      </c>
      <c r="G198" s="41">
        <v>1207.3833333333332</v>
      </c>
      <c r="H198" s="41">
        <v>1189.6166666666666</v>
      </c>
      <c r="I198" s="41">
        <v>1164.6333333333332</v>
      </c>
      <c r="J198" s="41">
        <v>1250.1333333333332</v>
      </c>
      <c r="K198" s="41">
        <v>1275.1166666666663</v>
      </c>
      <c r="L198" s="41">
        <v>1292.8833333333332</v>
      </c>
      <c r="M198" s="31">
        <v>1257.3499999999999</v>
      </c>
      <c r="N198" s="31">
        <v>1214.5999999999999</v>
      </c>
      <c r="O198" s="42">
        <v>2389500</v>
      </c>
      <c r="P198" s="43">
        <v>-5.5160142348754451E-2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2108.4499999999998</v>
      </c>
      <c r="F199" s="40">
        <v>2118.8833333333332</v>
      </c>
      <c r="G199" s="41">
        <v>2089.7666666666664</v>
      </c>
      <c r="H199" s="41">
        <v>2071.083333333333</v>
      </c>
      <c r="I199" s="41">
        <v>2041.9666666666662</v>
      </c>
      <c r="J199" s="41">
        <v>2137.5666666666666</v>
      </c>
      <c r="K199" s="41">
        <v>2166.6833333333334</v>
      </c>
      <c r="L199" s="41">
        <v>2185.3666666666668</v>
      </c>
      <c r="M199" s="31">
        <v>2148</v>
      </c>
      <c r="N199" s="31">
        <v>2100.1999999999998</v>
      </c>
      <c r="O199" s="42">
        <v>240750</v>
      </c>
      <c r="P199" s="43">
        <v>0.29784366576819404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655.5</v>
      </c>
      <c r="F200" s="40">
        <v>657.19999999999993</v>
      </c>
      <c r="G200" s="41">
        <v>651.04999999999984</v>
      </c>
      <c r="H200" s="41">
        <v>646.59999999999991</v>
      </c>
      <c r="I200" s="41">
        <v>640.44999999999982</v>
      </c>
      <c r="J200" s="41">
        <v>661.64999999999986</v>
      </c>
      <c r="K200" s="41">
        <v>667.8</v>
      </c>
      <c r="L200" s="41">
        <v>672.24999999999989</v>
      </c>
      <c r="M200" s="31">
        <v>663.35</v>
      </c>
      <c r="N200" s="31">
        <v>652.75</v>
      </c>
      <c r="O200" s="42">
        <v>30911200</v>
      </c>
      <c r="P200" s="43">
        <v>7.3257208405026327E-3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315.55</v>
      </c>
      <c r="F201" s="40">
        <v>314.51666666666671</v>
      </c>
      <c r="G201" s="41">
        <v>310.43333333333339</v>
      </c>
      <c r="H201" s="41">
        <v>305.31666666666666</v>
      </c>
      <c r="I201" s="41">
        <v>301.23333333333335</v>
      </c>
      <c r="J201" s="41">
        <v>319.63333333333344</v>
      </c>
      <c r="K201" s="41">
        <v>323.71666666666681</v>
      </c>
      <c r="L201" s="41">
        <v>328.83333333333348</v>
      </c>
      <c r="M201" s="31">
        <v>318.60000000000002</v>
      </c>
      <c r="N201" s="31">
        <v>309.39999999999998</v>
      </c>
      <c r="O201" s="42">
        <v>70215000</v>
      </c>
      <c r="P201" s="43">
        <v>5.6285984360230296E-3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27" t="s">
        <v>16</v>
      </c>
      <c r="B8" s="429"/>
      <c r="C8" s="433" t="s">
        <v>20</v>
      </c>
      <c r="D8" s="433" t="s">
        <v>21</v>
      </c>
      <c r="E8" s="424" t="s">
        <v>22</v>
      </c>
      <c r="F8" s="425"/>
      <c r="G8" s="426"/>
      <c r="H8" s="424" t="s">
        <v>23</v>
      </c>
      <c r="I8" s="425"/>
      <c r="J8" s="426"/>
      <c r="K8" s="26"/>
      <c r="L8" s="53"/>
      <c r="M8" s="53"/>
      <c r="N8" s="1"/>
      <c r="O8" s="1"/>
    </row>
    <row r="9" spans="1:15" ht="36" customHeight="1">
      <c r="A9" s="431"/>
      <c r="B9" s="432"/>
      <c r="C9" s="432"/>
      <c r="D9" s="43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17888.95</v>
      </c>
      <c r="D10" s="35">
        <v>17916.266666666666</v>
      </c>
      <c r="E10" s="35">
        <v>17820.283333333333</v>
      </c>
      <c r="F10" s="35">
        <v>17751.616666666665</v>
      </c>
      <c r="G10" s="35">
        <v>17655.633333333331</v>
      </c>
      <c r="H10" s="35">
        <v>17984.933333333334</v>
      </c>
      <c r="I10" s="35">
        <v>18080.916666666664</v>
      </c>
      <c r="J10" s="35">
        <v>18149.583333333336</v>
      </c>
      <c r="K10" s="37">
        <v>18012.25</v>
      </c>
      <c r="L10" s="37">
        <v>17847.599999999999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39938.449999999997</v>
      </c>
      <c r="D11" s="40">
        <v>39878.916666666664</v>
      </c>
      <c r="E11" s="40">
        <v>39650.23333333333</v>
      </c>
      <c r="F11" s="40">
        <v>39362.016666666663</v>
      </c>
      <c r="G11" s="40">
        <v>39133.333333333328</v>
      </c>
      <c r="H11" s="40">
        <v>40167.133333333331</v>
      </c>
      <c r="I11" s="40">
        <v>40395.816666666666</v>
      </c>
      <c r="J11" s="40">
        <v>40684.033333333333</v>
      </c>
      <c r="K11" s="31">
        <v>40107.599999999999</v>
      </c>
      <c r="L11" s="31">
        <v>39590.699999999997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2316.6</v>
      </c>
      <c r="D12" s="40">
        <v>2327.8333333333335</v>
      </c>
      <c r="E12" s="40">
        <v>2300.8666666666668</v>
      </c>
      <c r="F12" s="40">
        <v>2285.1333333333332</v>
      </c>
      <c r="G12" s="40">
        <v>2258.1666666666665</v>
      </c>
      <c r="H12" s="40">
        <v>2343.5666666666671</v>
      </c>
      <c r="I12" s="40">
        <v>2370.5333333333333</v>
      </c>
      <c r="J12" s="40">
        <v>2386.2666666666673</v>
      </c>
      <c r="K12" s="31">
        <v>2354.8000000000002</v>
      </c>
      <c r="L12" s="31">
        <v>2312.1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5123.8999999999996</v>
      </c>
      <c r="D13" s="40">
        <v>5136.9166666666661</v>
      </c>
      <c r="E13" s="40">
        <v>5102.8833333333323</v>
      </c>
      <c r="F13" s="40">
        <v>5081.8666666666659</v>
      </c>
      <c r="G13" s="40">
        <v>5047.8333333333321</v>
      </c>
      <c r="H13" s="40">
        <v>5157.9333333333325</v>
      </c>
      <c r="I13" s="40">
        <v>5191.9666666666653</v>
      </c>
      <c r="J13" s="40">
        <v>5212.9833333333327</v>
      </c>
      <c r="K13" s="31">
        <v>5170.95</v>
      </c>
      <c r="L13" s="31">
        <v>5115.8999999999996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35177.35</v>
      </c>
      <c r="D14" s="40">
        <v>35258.616666666669</v>
      </c>
      <c r="E14" s="40">
        <v>34994.883333333339</v>
      </c>
      <c r="F14" s="40">
        <v>34812.416666666672</v>
      </c>
      <c r="G14" s="40">
        <v>34548.683333333342</v>
      </c>
      <c r="H14" s="40">
        <v>35441.083333333336</v>
      </c>
      <c r="I14" s="40">
        <v>35704.816666666673</v>
      </c>
      <c r="J14" s="40">
        <v>35887.283333333333</v>
      </c>
      <c r="K14" s="31">
        <v>35522.35</v>
      </c>
      <c r="L14" s="31">
        <v>35076.15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4062.7</v>
      </c>
      <c r="D15" s="40">
        <v>4081.7999999999997</v>
      </c>
      <c r="E15" s="40">
        <v>4037.9999999999991</v>
      </c>
      <c r="F15" s="40">
        <v>4013.2999999999993</v>
      </c>
      <c r="G15" s="40">
        <v>3969.4999999999986</v>
      </c>
      <c r="H15" s="40">
        <v>4106.5</v>
      </c>
      <c r="I15" s="40">
        <v>4150.2999999999993</v>
      </c>
      <c r="J15" s="40">
        <v>4175</v>
      </c>
      <c r="K15" s="31">
        <v>4125.6000000000004</v>
      </c>
      <c r="L15" s="31">
        <v>4057.1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8763.6</v>
      </c>
      <c r="D16" s="40">
        <v>8753.6166666666668</v>
      </c>
      <c r="E16" s="40">
        <v>8722.6833333333343</v>
      </c>
      <c r="F16" s="40">
        <v>8681.7666666666682</v>
      </c>
      <c r="G16" s="40">
        <v>8650.8333333333358</v>
      </c>
      <c r="H16" s="40">
        <v>8794.5333333333328</v>
      </c>
      <c r="I16" s="40">
        <v>8825.4666666666635</v>
      </c>
      <c r="J16" s="40">
        <v>8866.3833333333314</v>
      </c>
      <c r="K16" s="31">
        <v>8784.5499999999993</v>
      </c>
      <c r="L16" s="31">
        <v>8712.7000000000007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2392</v>
      </c>
      <c r="D17" s="40">
        <v>2394.2999999999997</v>
      </c>
      <c r="E17" s="40">
        <v>2372.5999999999995</v>
      </c>
      <c r="F17" s="40">
        <v>2353.1999999999998</v>
      </c>
      <c r="G17" s="40">
        <v>2331.4999999999995</v>
      </c>
      <c r="H17" s="40">
        <v>2413.6999999999994</v>
      </c>
      <c r="I17" s="40">
        <v>2435.3999999999992</v>
      </c>
      <c r="J17" s="40">
        <v>2454.7999999999993</v>
      </c>
      <c r="K17" s="31">
        <v>2416</v>
      </c>
      <c r="L17" s="31">
        <v>2374.9</v>
      </c>
      <c r="M17" s="31">
        <v>4.6109299999999998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1245.1500000000001</v>
      </c>
      <c r="D18" s="40">
        <v>1238.8333333333333</v>
      </c>
      <c r="E18" s="40">
        <v>1215.8166666666666</v>
      </c>
      <c r="F18" s="40">
        <v>1186.4833333333333</v>
      </c>
      <c r="G18" s="40">
        <v>1163.4666666666667</v>
      </c>
      <c r="H18" s="40">
        <v>1268.1666666666665</v>
      </c>
      <c r="I18" s="40">
        <v>1291.1833333333334</v>
      </c>
      <c r="J18" s="40">
        <v>1320.5166666666664</v>
      </c>
      <c r="K18" s="31">
        <v>1261.8499999999999</v>
      </c>
      <c r="L18" s="31">
        <v>1209.5</v>
      </c>
      <c r="M18" s="31">
        <v>12.80875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958.2</v>
      </c>
      <c r="D19" s="40">
        <v>968.88333333333333</v>
      </c>
      <c r="E19" s="40">
        <v>941.76666666666665</v>
      </c>
      <c r="F19" s="40">
        <v>925.33333333333337</v>
      </c>
      <c r="G19" s="40">
        <v>898.2166666666667</v>
      </c>
      <c r="H19" s="40">
        <v>985.31666666666661</v>
      </c>
      <c r="I19" s="40">
        <v>1012.4333333333332</v>
      </c>
      <c r="J19" s="40">
        <v>1028.8666666666666</v>
      </c>
      <c r="K19" s="31">
        <v>996</v>
      </c>
      <c r="L19" s="31">
        <v>952.45</v>
      </c>
      <c r="M19" s="31">
        <v>8.7070600000000002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1472.8</v>
      </c>
      <c r="D20" s="40">
        <v>1471.5333333333335</v>
      </c>
      <c r="E20" s="40">
        <v>1454.0666666666671</v>
      </c>
      <c r="F20" s="40">
        <v>1435.3333333333335</v>
      </c>
      <c r="G20" s="40">
        <v>1417.866666666667</v>
      </c>
      <c r="H20" s="40">
        <v>1490.2666666666671</v>
      </c>
      <c r="I20" s="40">
        <v>1507.7333333333338</v>
      </c>
      <c r="J20" s="40">
        <v>1526.4666666666672</v>
      </c>
      <c r="K20" s="31">
        <v>1489</v>
      </c>
      <c r="L20" s="31">
        <v>1452.8</v>
      </c>
      <c r="M20" s="31">
        <v>16.676919999999999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1174.25</v>
      </c>
      <c r="D21" s="40">
        <v>1164.8333333333333</v>
      </c>
      <c r="E21" s="40">
        <v>1145.2166666666665</v>
      </c>
      <c r="F21" s="40">
        <v>1116.1833333333332</v>
      </c>
      <c r="G21" s="40">
        <v>1096.5666666666664</v>
      </c>
      <c r="H21" s="40">
        <v>1193.8666666666666</v>
      </c>
      <c r="I21" s="40">
        <v>1213.4833333333333</v>
      </c>
      <c r="J21" s="40">
        <v>1242.5166666666667</v>
      </c>
      <c r="K21" s="31">
        <v>1184.45</v>
      </c>
      <c r="L21" s="31">
        <v>1135.8</v>
      </c>
      <c r="M21" s="31">
        <v>16.381989999999998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702.35</v>
      </c>
      <c r="D22" s="40">
        <v>706</v>
      </c>
      <c r="E22" s="40">
        <v>697</v>
      </c>
      <c r="F22" s="40">
        <v>691.65</v>
      </c>
      <c r="G22" s="40">
        <v>682.65</v>
      </c>
      <c r="H22" s="40">
        <v>711.35</v>
      </c>
      <c r="I22" s="40">
        <v>720.35</v>
      </c>
      <c r="J22" s="40">
        <v>725.7</v>
      </c>
      <c r="K22" s="31">
        <v>715</v>
      </c>
      <c r="L22" s="31">
        <v>700.65</v>
      </c>
      <c r="M22" s="31">
        <v>30.283539999999999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1439.9</v>
      </c>
      <c r="D23" s="40">
        <v>1435.8</v>
      </c>
      <c r="E23" s="40">
        <v>1414.6</v>
      </c>
      <c r="F23" s="40">
        <v>1389.3</v>
      </c>
      <c r="G23" s="40">
        <v>1368.1</v>
      </c>
      <c r="H23" s="40">
        <v>1461.1</v>
      </c>
      <c r="I23" s="40">
        <v>1482.3000000000002</v>
      </c>
      <c r="J23" s="40">
        <v>1507.6</v>
      </c>
      <c r="K23" s="31">
        <v>1457</v>
      </c>
      <c r="L23" s="31">
        <v>1410.5</v>
      </c>
      <c r="M23" s="31">
        <v>2.8495699999999999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1758.3</v>
      </c>
      <c r="D24" s="40">
        <v>1754.4333333333334</v>
      </c>
      <c r="E24" s="40">
        <v>1718.8666666666668</v>
      </c>
      <c r="F24" s="40">
        <v>1679.4333333333334</v>
      </c>
      <c r="G24" s="40">
        <v>1643.8666666666668</v>
      </c>
      <c r="H24" s="40">
        <v>1793.8666666666668</v>
      </c>
      <c r="I24" s="40">
        <v>1829.4333333333334</v>
      </c>
      <c r="J24" s="40">
        <v>1868.8666666666668</v>
      </c>
      <c r="K24" s="31">
        <v>1790</v>
      </c>
      <c r="L24" s="31">
        <v>1715</v>
      </c>
      <c r="M24" s="31">
        <v>0.37464999999999998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106.4</v>
      </c>
      <c r="D25" s="40">
        <v>105.16666666666667</v>
      </c>
      <c r="E25" s="40">
        <v>101.48333333333335</v>
      </c>
      <c r="F25" s="40">
        <v>96.566666666666677</v>
      </c>
      <c r="G25" s="40">
        <v>92.883333333333354</v>
      </c>
      <c r="H25" s="40">
        <v>110.08333333333334</v>
      </c>
      <c r="I25" s="40">
        <v>113.76666666666665</v>
      </c>
      <c r="J25" s="40">
        <v>118.68333333333334</v>
      </c>
      <c r="K25" s="31">
        <v>108.85</v>
      </c>
      <c r="L25" s="31">
        <v>100.25</v>
      </c>
      <c r="M25" s="31">
        <v>90.315439999999995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288.10000000000002</v>
      </c>
      <c r="D26" s="40">
        <v>282.36666666666673</v>
      </c>
      <c r="E26" s="40">
        <v>274.93333333333345</v>
      </c>
      <c r="F26" s="40">
        <v>261.76666666666671</v>
      </c>
      <c r="G26" s="40">
        <v>254.33333333333343</v>
      </c>
      <c r="H26" s="40">
        <v>295.53333333333347</v>
      </c>
      <c r="I26" s="40">
        <v>302.96666666666675</v>
      </c>
      <c r="J26" s="40">
        <v>316.1333333333335</v>
      </c>
      <c r="K26" s="31">
        <v>289.8</v>
      </c>
      <c r="L26" s="31">
        <v>269.2</v>
      </c>
      <c r="M26" s="31">
        <v>101.76023000000001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2203.6999999999998</v>
      </c>
      <c r="D27" s="40">
        <v>2207.6</v>
      </c>
      <c r="E27" s="40">
        <v>2176.1</v>
      </c>
      <c r="F27" s="40">
        <v>2148.5</v>
      </c>
      <c r="G27" s="40">
        <v>2117</v>
      </c>
      <c r="H27" s="40">
        <v>2235.1999999999998</v>
      </c>
      <c r="I27" s="40">
        <v>2266.6999999999998</v>
      </c>
      <c r="J27" s="40">
        <v>2294.2999999999997</v>
      </c>
      <c r="K27" s="31">
        <v>2239.1</v>
      </c>
      <c r="L27" s="31">
        <v>2180</v>
      </c>
      <c r="M27" s="31">
        <v>0.51314000000000004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778.85</v>
      </c>
      <c r="D28" s="40">
        <v>780.26666666666677</v>
      </c>
      <c r="E28" s="40">
        <v>774.58333333333348</v>
      </c>
      <c r="F28" s="40">
        <v>770.31666666666672</v>
      </c>
      <c r="G28" s="40">
        <v>764.63333333333344</v>
      </c>
      <c r="H28" s="40">
        <v>784.53333333333353</v>
      </c>
      <c r="I28" s="40">
        <v>790.2166666666667</v>
      </c>
      <c r="J28" s="40">
        <v>794.48333333333358</v>
      </c>
      <c r="K28" s="31">
        <v>785.95</v>
      </c>
      <c r="L28" s="31">
        <v>776</v>
      </c>
      <c r="M28" s="31">
        <v>1.7865500000000001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3700.15</v>
      </c>
      <c r="D29" s="40">
        <v>3719.5</v>
      </c>
      <c r="E29" s="40">
        <v>3660.65</v>
      </c>
      <c r="F29" s="40">
        <v>3621.15</v>
      </c>
      <c r="G29" s="40">
        <v>3562.3</v>
      </c>
      <c r="H29" s="40">
        <v>3759</v>
      </c>
      <c r="I29" s="40">
        <v>3817.8500000000004</v>
      </c>
      <c r="J29" s="40">
        <v>3857.35</v>
      </c>
      <c r="K29" s="31">
        <v>3778.35</v>
      </c>
      <c r="L29" s="31">
        <v>3680</v>
      </c>
      <c r="M29" s="31">
        <v>0.54532999999999998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705.05</v>
      </c>
      <c r="D30" s="40">
        <v>704.7833333333333</v>
      </c>
      <c r="E30" s="40">
        <v>699.56666666666661</v>
      </c>
      <c r="F30" s="40">
        <v>694.08333333333326</v>
      </c>
      <c r="G30" s="40">
        <v>688.86666666666656</v>
      </c>
      <c r="H30" s="40">
        <v>710.26666666666665</v>
      </c>
      <c r="I30" s="40">
        <v>715.48333333333335</v>
      </c>
      <c r="J30" s="40">
        <v>720.9666666666667</v>
      </c>
      <c r="K30" s="31">
        <v>710</v>
      </c>
      <c r="L30" s="31">
        <v>699.3</v>
      </c>
      <c r="M30" s="31">
        <v>8.5241299999999995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407.25</v>
      </c>
      <c r="D31" s="40">
        <v>408.93333333333339</v>
      </c>
      <c r="E31" s="40">
        <v>403.4166666666668</v>
      </c>
      <c r="F31" s="40">
        <v>399.58333333333343</v>
      </c>
      <c r="G31" s="40">
        <v>394.06666666666683</v>
      </c>
      <c r="H31" s="40">
        <v>412.76666666666677</v>
      </c>
      <c r="I31" s="40">
        <v>418.28333333333342</v>
      </c>
      <c r="J31" s="40">
        <v>422.11666666666673</v>
      </c>
      <c r="K31" s="31">
        <v>414.45</v>
      </c>
      <c r="L31" s="31">
        <v>405.1</v>
      </c>
      <c r="M31" s="31">
        <v>19.705169999999999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4289.8999999999996</v>
      </c>
      <c r="D32" s="40">
        <v>4318.4833333333336</v>
      </c>
      <c r="E32" s="40">
        <v>4241.9666666666672</v>
      </c>
      <c r="F32" s="40">
        <v>4194.0333333333338</v>
      </c>
      <c r="G32" s="40">
        <v>4117.5166666666673</v>
      </c>
      <c r="H32" s="40">
        <v>4366.416666666667</v>
      </c>
      <c r="I32" s="40">
        <v>4442.9333333333334</v>
      </c>
      <c r="J32" s="40">
        <v>4490.8666666666668</v>
      </c>
      <c r="K32" s="31">
        <v>4395</v>
      </c>
      <c r="L32" s="31">
        <v>4270.55</v>
      </c>
      <c r="M32" s="31">
        <v>3.8919299999999999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223.45</v>
      </c>
      <c r="D33" s="40">
        <v>223.20000000000002</v>
      </c>
      <c r="E33" s="40">
        <v>220.50000000000003</v>
      </c>
      <c r="F33" s="40">
        <v>217.55</v>
      </c>
      <c r="G33" s="40">
        <v>214.85000000000002</v>
      </c>
      <c r="H33" s="40">
        <v>226.15000000000003</v>
      </c>
      <c r="I33" s="40">
        <v>228.85000000000002</v>
      </c>
      <c r="J33" s="40">
        <v>231.80000000000004</v>
      </c>
      <c r="K33" s="31">
        <v>225.9</v>
      </c>
      <c r="L33" s="31">
        <v>220.25</v>
      </c>
      <c r="M33" s="31">
        <v>31.033619999999999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144.55000000000001</v>
      </c>
      <c r="D34" s="40">
        <v>145.46666666666667</v>
      </c>
      <c r="E34" s="40">
        <v>142.98333333333335</v>
      </c>
      <c r="F34" s="40">
        <v>141.41666666666669</v>
      </c>
      <c r="G34" s="40">
        <v>138.93333333333337</v>
      </c>
      <c r="H34" s="40">
        <v>147.03333333333333</v>
      </c>
      <c r="I34" s="40">
        <v>149.51666666666662</v>
      </c>
      <c r="J34" s="40">
        <v>151.08333333333331</v>
      </c>
      <c r="K34" s="31">
        <v>147.94999999999999</v>
      </c>
      <c r="L34" s="31">
        <v>143.9</v>
      </c>
      <c r="M34" s="31">
        <v>145.10122000000001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3103.35</v>
      </c>
      <c r="D35" s="40">
        <v>3107.7166666666667</v>
      </c>
      <c r="E35" s="40">
        <v>3075.6333333333332</v>
      </c>
      <c r="F35" s="40">
        <v>3047.9166666666665</v>
      </c>
      <c r="G35" s="40">
        <v>3015.833333333333</v>
      </c>
      <c r="H35" s="40">
        <v>3135.4333333333334</v>
      </c>
      <c r="I35" s="40">
        <v>3167.5166666666664</v>
      </c>
      <c r="J35" s="40">
        <v>3195.2333333333336</v>
      </c>
      <c r="K35" s="31">
        <v>3139.8</v>
      </c>
      <c r="L35" s="31">
        <v>3080</v>
      </c>
      <c r="M35" s="31">
        <v>8.8191600000000001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2226.65</v>
      </c>
      <c r="D36" s="40">
        <v>2222.5333333333333</v>
      </c>
      <c r="E36" s="40">
        <v>2205.1166666666668</v>
      </c>
      <c r="F36" s="40">
        <v>2183.5833333333335</v>
      </c>
      <c r="G36" s="40">
        <v>2166.166666666667</v>
      </c>
      <c r="H36" s="40">
        <v>2244.0666666666666</v>
      </c>
      <c r="I36" s="40">
        <v>2261.4833333333336</v>
      </c>
      <c r="J36" s="40">
        <v>2283.0166666666664</v>
      </c>
      <c r="K36" s="31">
        <v>2239.9499999999998</v>
      </c>
      <c r="L36" s="31">
        <v>2201</v>
      </c>
      <c r="M36" s="31">
        <v>3.6010300000000002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691.2</v>
      </c>
      <c r="D37" s="40">
        <v>695.05000000000007</v>
      </c>
      <c r="E37" s="40">
        <v>686.15000000000009</v>
      </c>
      <c r="F37" s="40">
        <v>681.1</v>
      </c>
      <c r="G37" s="40">
        <v>672.2</v>
      </c>
      <c r="H37" s="40">
        <v>700.10000000000014</v>
      </c>
      <c r="I37" s="40">
        <v>709</v>
      </c>
      <c r="J37" s="40">
        <v>714.05000000000018</v>
      </c>
      <c r="K37" s="31">
        <v>703.95</v>
      </c>
      <c r="L37" s="31">
        <v>690</v>
      </c>
      <c r="M37" s="31">
        <v>17.005600000000001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4597.05</v>
      </c>
      <c r="D38" s="40">
        <v>4614.6166666666668</v>
      </c>
      <c r="E38" s="40">
        <v>4562.4333333333334</v>
      </c>
      <c r="F38" s="40">
        <v>4527.8166666666666</v>
      </c>
      <c r="G38" s="40">
        <v>4475.6333333333332</v>
      </c>
      <c r="H38" s="40">
        <v>4649.2333333333336</v>
      </c>
      <c r="I38" s="40">
        <v>4701.4166666666679</v>
      </c>
      <c r="J38" s="40">
        <v>4736.0333333333338</v>
      </c>
      <c r="K38" s="31">
        <v>4666.8</v>
      </c>
      <c r="L38" s="31">
        <v>4580</v>
      </c>
      <c r="M38" s="31">
        <v>3.0477400000000001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755.85</v>
      </c>
      <c r="D39" s="40">
        <v>755.08333333333337</v>
      </c>
      <c r="E39" s="40">
        <v>748.81666666666672</v>
      </c>
      <c r="F39" s="40">
        <v>741.7833333333333</v>
      </c>
      <c r="G39" s="40">
        <v>735.51666666666665</v>
      </c>
      <c r="H39" s="40">
        <v>762.11666666666679</v>
      </c>
      <c r="I39" s="40">
        <v>768.38333333333344</v>
      </c>
      <c r="J39" s="40">
        <v>775.41666666666686</v>
      </c>
      <c r="K39" s="31">
        <v>761.35</v>
      </c>
      <c r="L39" s="31">
        <v>748.05</v>
      </c>
      <c r="M39" s="31">
        <v>118.12106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3741.85</v>
      </c>
      <c r="D40" s="40">
        <v>3752.9666666666672</v>
      </c>
      <c r="E40" s="40">
        <v>3715.9333333333343</v>
      </c>
      <c r="F40" s="40">
        <v>3690.0166666666673</v>
      </c>
      <c r="G40" s="40">
        <v>3652.9833333333345</v>
      </c>
      <c r="H40" s="40">
        <v>3778.8833333333341</v>
      </c>
      <c r="I40" s="40">
        <v>3815.916666666667</v>
      </c>
      <c r="J40" s="40">
        <v>3841.8333333333339</v>
      </c>
      <c r="K40" s="31">
        <v>3790</v>
      </c>
      <c r="L40" s="31">
        <v>3727.05</v>
      </c>
      <c r="M40" s="31">
        <v>2.5005299999999999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7455.35</v>
      </c>
      <c r="D41" s="40">
        <v>7470.2</v>
      </c>
      <c r="E41" s="40">
        <v>7385.4</v>
      </c>
      <c r="F41" s="40">
        <v>7315.45</v>
      </c>
      <c r="G41" s="40">
        <v>7230.65</v>
      </c>
      <c r="H41" s="40">
        <v>7540.15</v>
      </c>
      <c r="I41" s="40">
        <v>7624.9500000000007</v>
      </c>
      <c r="J41" s="40">
        <v>7694.9</v>
      </c>
      <c r="K41" s="31">
        <v>7555</v>
      </c>
      <c r="L41" s="31">
        <v>7400.25</v>
      </c>
      <c r="M41" s="31">
        <v>6.8711599999999997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17542.599999999999</v>
      </c>
      <c r="D42" s="40">
        <v>17610.016666666666</v>
      </c>
      <c r="E42" s="40">
        <v>17325.133333333331</v>
      </c>
      <c r="F42" s="40">
        <v>17107.666666666664</v>
      </c>
      <c r="G42" s="40">
        <v>16822.783333333329</v>
      </c>
      <c r="H42" s="40">
        <v>17827.483333333334</v>
      </c>
      <c r="I42" s="40">
        <v>18112.366666666672</v>
      </c>
      <c r="J42" s="40">
        <v>18329.833333333336</v>
      </c>
      <c r="K42" s="31">
        <v>17894.900000000001</v>
      </c>
      <c r="L42" s="31">
        <v>17392.55</v>
      </c>
      <c r="M42" s="31">
        <v>2.71929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4866.95</v>
      </c>
      <c r="D43" s="40">
        <v>4835.4333333333334</v>
      </c>
      <c r="E43" s="40">
        <v>4793.8666666666668</v>
      </c>
      <c r="F43" s="40">
        <v>4720.7833333333338</v>
      </c>
      <c r="G43" s="40">
        <v>4679.2166666666672</v>
      </c>
      <c r="H43" s="40">
        <v>4908.5166666666664</v>
      </c>
      <c r="I43" s="40">
        <v>4950.0833333333339</v>
      </c>
      <c r="J43" s="40">
        <v>5023.1666666666661</v>
      </c>
      <c r="K43" s="31">
        <v>4877</v>
      </c>
      <c r="L43" s="31">
        <v>4762.3500000000004</v>
      </c>
      <c r="M43" s="31">
        <v>0.22436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2522.1999999999998</v>
      </c>
      <c r="D44" s="40">
        <v>2544.7333333333331</v>
      </c>
      <c r="E44" s="40">
        <v>2490.4666666666662</v>
      </c>
      <c r="F44" s="40">
        <v>2458.7333333333331</v>
      </c>
      <c r="G44" s="40">
        <v>2404.4666666666662</v>
      </c>
      <c r="H44" s="40">
        <v>2576.4666666666662</v>
      </c>
      <c r="I44" s="40">
        <v>2630.7333333333336</v>
      </c>
      <c r="J44" s="40">
        <v>2662.4666666666662</v>
      </c>
      <c r="K44" s="31">
        <v>2599</v>
      </c>
      <c r="L44" s="31">
        <v>2513</v>
      </c>
      <c r="M44" s="31">
        <v>4.2062799999999996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311</v>
      </c>
      <c r="D45" s="40">
        <v>302.95</v>
      </c>
      <c r="E45" s="40">
        <v>292.54999999999995</v>
      </c>
      <c r="F45" s="40">
        <v>274.09999999999997</v>
      </c>
      <c r="G45" s="40">
        <v>263.69999999999993</v>
      </c>
      <c r="H45" s="40">
        <v>321.39999999999998</v>
      </c>
      <c r="I45" s="40">
        <v>331.79999999999995</v>
      </c>
      <c r="J45" s="40">
        <v>350.25</v>
      </c>
      <c r="K45" s="31">
        <v>313.35000000000002</v>
      </c>
      <c r="L45" s="31">
        <v>284.5</v>
      </c>
      <c r="M45" s="31">
        <v>266.84503000000001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102.3</v>
      </c>
      <c r="D46" s="40">
        <v>101.3</v>
      </c>
      <c r="E46" s="40">
        <v>99.8</v>
      </c>
      <c r="F46" s="40">
        <v>97.3</v>
      </c>
      <c r="G46" s="40">
        <v>95.8</v>
      </c>
      <c r="H46" s="40">
        <v>103.8</v>
      </c>
      <c r="I46" s="40">
        <v>105.3</v>
      </c>
      <c r="J46" s="40">
        <v>107.8</v>
      </c>
      <c r="K46" s="31">
        <v>102.8</v>
      </c>
      <c r="L46" s="31">
        <v>98.8</v>
      </c>
      <c r="M46" s="31">
        <v>618.62153000000001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62.55</v>
      </c>
      <c r="D47" s="40">
        <v>62.050000000000004</v>
      </c>
      <c r="E47" s="40">
        <v>60.750000000000007</v>
      </c>
      <c r="F47" s="40">
        <v>58.95</v>
      </c>
      <c r="G47" s="40">
        <v>57.650000000000006</v>
      </c>
      <c r="H47" s="40">
        <v>63.850000000000009</v>
      </c>
      <c r="I47" s="40">
        <v>65.150000000000006</v>
      </c>
      <c r="J47" s="40">
        <v>66.950000000000017</v>
      </c>
      <c r="K47" s="31">
        <v>63.35</v>
      </c>
      <c r="L47" s="31">
        <v>60.25</v>
      </c>
      <c r="M47" s="31">
        <v>208.75821999999999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2044.05</v>
      </c>
      <c r="D48" s="40">
        <v>2029.5666666666668</v>
      </c>
      <c r="E48" s="40">
        <v>2007.1333333333337</v>
      </c>
      <c r="F48" s="40">
        <v>1970.2166666666669</v>
      </c>
      <c r="G48" s="40">
        <v>1947.7833333333338</v>
      </c>
      <c r="H48" s="40">
        <v>2066.4833333333336</v>
      </c>
      <c r="I48" s="40">
        <v>2088.9166666666665</v>
      </c>
      <c r="J48" s="40">
        <v>2125.8333333333335</v>
      </c>
      <c r="K48" s="31">
        <v>2052</v>
      </c>
      <c r="L48" s="31">
        <v>1992.65</v>
      </c>
      <c r="M48" s="31">
        <v>4.7117599999999999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755.65</v>
      </c>
      <c r="D49" s="40">
        <v>753.5</v>
      </c>
      <c r="E49" s="40">
        <v>747.15</v>
      </c>
      <c r="F49" s="40">
        <v>738.65</v>
      </c>
      <c r="G49" s="40">
        <v>732.3</v>
      </c>
      <c r="H49" s="40">
        <v>762</v>
      </c>
      <c r="I49" s="40">
        <v>768.34999999999991</v>
      </c>
      <c r="J49" s="40">
        <v>776.85</v>
      </c>
      <c r="K49" s="31">
        <v>759.85</v>
      </c>
      <c r="L49" s="31">
        <v>745</v>
      </c>
      <c r="M49" s="31">
        <v>10.192830000000001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200.6</v>
      </c>
      <c r="D50" s="40">
        <v>200.48333333333335</v>
      </c>
      <c r="E50" s="40">
        <v>197.3666666666667</v>
      </c>
      <c r="F50" s="40">
        <v>194.13333333333335</v>
      </c>
      <c r="G50" s="40">
        <v>191.01666666666671</v>
      </c>
      <c r="H50" s="40">
        <v>203.7166666666667</v>
      </c>
      <c r="I50" s="40">
        <v>206.83333333333337</v>
      </c>
      <c r="J50" s="40">
        <v>210.06666666666669</v>
      </c>
      <c r="K50" s="31">
        <v>203.6</v>
      </c>
      <c r="L50" s="31">
        <v>197.25</v>
      </c>
      <c r="M50" s="31">
        <v>65.377030000000005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783.15</v>
      </c>
      <c r="D51" s="40">
        <v>784.75</v>
      </c>
      <c r="E51" s="40">
        <v>777.7</v>
      </c>
      <c r="F51" s="40">
        <v>772.25</v>
      </c>
      <c r="G51" s="40">
        <v>765.2</v>
      </c>
      <c r="H51" s="40">
        <v>790.2</v>
      </c>
      <c r="I51" s="40">
        <v>797.25</v>
      </c>
      <c r="J51" s="40">
        <v>802.7</v>
      </c>
      <c r="K51" s="31">
        <v>791.8</v>
      </c>
      <c r="L51" s="31">
        <v>779.3</v>
      </c>
      <c r="M51" s="31">
        <v>7.9184099999999997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72.349999999999994</v>
      </c>
      <c r="D52" s="40">
        <v>72.283333333333331</v>
      </c>
      <c r="E52" s="40">
        <v>71.566666666666663</v>
      </c>
      <c r="F52" s="40">
        <v>70.783333333333331</v>
      </c>
      <c r="G52" s="40">
        <v>70.066666666666663</v>
      </c>
      <c r="H52" s="40">
        <v>73.066666666666663</v>
      </c>
      <c r="I52" s="40">
        <v>73.783333333333331</v>
      </c>
      <c r="J52" s="40">
        <v>74.566666666666663</v>
      </c>
      <c r="K52" s="31">
        <v>73</v>
      </c>
      <c r="L52" s="31">
        <v>71.5</v>
      </c>
      <c r="M52" s="31">
        <v>432.39091000000002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416.15</v>
      </c>
      <c r="D53" s="40">
        <v>418.55</v>
      </c>
      <c r="E53" s="40">
        <v>413.20000000000005</v>
      </c>
      <c r="F53" s="40">
        <v>410.25000000000006</v>
      </c>
      <c r="G53" s="40">
        <v>404.90000000000009</v>
      </c>
      <c r="H53" s="40">
        <v>421.5</v>
      </c>
      <c r="I53" s="40">
        <v>426.85</v>
      </c>
      <c r="J53" s="40">
        <v>429.79999999999995</v>
      </c>
      <c r="K53" s="31">
        <v>423.9</v>
      </c>
      <c r="L53" s="31">
        <v>415.6</v>
      </c>
      <c r="M53" s="31">
        <v>40.496729999999999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713.95</v>
      </c>
      <c r="D54" s="40">
        <v>715.53333333333342</v>
      </c>
      <c r="E54" s="40">
        <v>707.96666666666681</v>
      </c>
      <c r="F54" s="40">
        <v>701.98333333333335</v>
      </c>
      <c r="G54" s="40">
        <v>694.41666666666674</v>
      </c>
      <c r="H54" s="40">
        <v>721.51666666666688</v>
      </c>
      <c r="I54" s="40">
        <v>729.08333333333348</v>
      </c>
      <c r="J54" s="40">
        <v>735.06666666666695</v>
      </c>
      <c r="K54" s="31">
        <v>723.1</v>
      </c>
      <c r="L54" s="31">
        <v>709.55</v>
      </c>
      <c r="M54" s="31">
        <v>77.254549999999995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345.55</v>
      </c>
      <c r="D55" s="40">
        <v>346.5333333333333</v>
      </c>
      <c r="E55" s="40">
        <v>342.11666666666662</v>
      </c>
      <c r="F55" s="40">
        <v>338.68333333333334</v>
      </c>
      <c r="G55" s="40">
        <v>334.26666666666665</v>
      </c>
      <c r="H55" s="40">
        <v>349.96666666666658</v>
      </c>
      <c r="I55" s="40">
        <v>354.38333333333333</v>
      </c>
      <c r="J55" s="40">
        <v>357.81666666666655</v>
      </c>
      <c r="K55" s="31">
        <v>350.95</v>
      </c>
      <c r="L55" s="31">
        <v>343.1</v>
      </c>
      <c r="M55" s="31">
        <v>19.610790000000001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17745.75</v>
      </c>
      <c r="D56" s="40">
        <v>17729.7</v>
      </c>
      <c r="E56" s="40">
        <v>17556.050000000003</v>
      </c>
      <c r="F56" s="40">
        <v>17366.350000000002</v>
      </c>
      <c r="G56" s="40">
        <v>17192.700000000004</v>
      </c>
      <c r="H56" s="40">
        <v>17919.400000000001</v>
      </c>
      <c r="I56" s="40">
        <v>18093.050000000003</v>
      </c>
      <c r="J56" s="40">
        <v>18282.75</v>
      </c>
      <c r="K56" s="31">
        <v>17903.349999999999</v>
      </c>
      <c r="L56" s="31">
        <v>17540</v>
      </c>
      <c r="M56" s="31">
        <v>0.22481000000000001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3682.9</v>
      </c>
      <c r="D57" s="40">
        <v>3685.85</v>
      </c>
      <c r="E57" s="40">
        <v>3664.1</v>
      </c>
      <c r="F57" s="40">
        <v>3645.3</v>
      </c>
      <c r="G57" s="40">
        <v>3623.55</v>
      </c>
      <c r="H57" s="40">
        <v>3704.6499999999996</v>
      </c>
      <c r="I57" s="40">
        <v>3726.3999999999996</v>
      </c>
      <c r="J57" s="40">
        <v>3745.1999999999994</v>
      </c>
      <c r="K57" s="31">
        <v>3707.6</v>
      </c>
      <c r="L57" s="31">
        <v>3667.05</v>
      </c>
      <c r="M57" s="31">
        <v>1.5154700000000001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495.5</v>
      </c>
      <c r="D58" s="40">
        <v>496.56666666666666</v>
      </c>
      <c r="E58" s="40">
        <v>488.93333333333334</v>
      </c>
      <c r="F58" s="40">
        <v>482.36666666666667</v>
      </c>
      <c r="G58" s="40">
        <v>474.73333333333335</v>
      </c>
      <c r="H58" s="40">
        <v>503.13333333333333</v>
      </c>
      <c r="I58" s="40">
        <v>510.76666666666665</v>
      </c>
      <c r="J58" s="40">
        <v>517.33333333333326</v>
      </c>
      <c r="K58" s="31">
        <v>504.2</v>
      </c>
      <c r="L58" s="31">
        <v>490</v>
      </c>
      <c r="M58" s="31">
        <v>20.449000000000002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224.25</v>
      </c>
      <c r="D59" s="40">
        <v>221.56666666666669</v>
      </c>
      <c r="E59" s="40">
        <v>216.68333333333339</v>
      </c>
      <c r="F59" s="40">
        <v>209.1166666666667</v>
      </c>
      <c r="G59" s="40">
        <v>204.23333333333341</v>
      </c>
      <c r="H59" s="40">
        <v>229.13333333333338</v>
      </c>
      <c r="I59" s="40">
        <v>234.01666666666665</v>
      </c>
      <c r="J59" s="40">
        <v>241.58333333333337</v>
      </c>
      <c r="K59" s="31">
        <v>226.45</v>
      </c>
      <c r="L59" s="31">
        <v>214</v>
      </c>
      <c r="M59" s="31">
        <v>389.58818000000002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141.5</v>
      </c>
      <c r="D60" s="40">
        <v>140.83333333333334</v>
      </c>
      <c r="E60" s="40">
        <v>139.16666666666669</v>
      </c>
      <c r="F60" s="40">
        <v>136.83333333333334</v>
      </c>
      <c r="G60" s="40">
        <v>135.16666666666669</v>
      </c>
      <c r="H60" s="40">
        <v>143.16666666666669</v>
      </c>
      <c r="I60" s="40">
        <v>144.83333333333337</v>
      </c>
      <c r="J60" s="40">
        <v>147.16666666666669</v>
      </c>
      <c r="K60" s="31">
        <v>142.5</v>
      </c>
      <c r="L60" s="31">
        <v>138.5</v>
      </c>
      <c r="M60" s="31">
        <v>9.8973399999999998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609.79999999999995</v>
      </c>
      <c r="D61" s="40">
        <v>603.11666666666667</v>
      </c>
      <c r="E61" s="40">
        <v>592.68333333333339</v>
      </c>
      <c r="F61" s="40">
        <v>575.56666666666672</v>
      </c>
      <c r="G61" s="40">
        <v>565.13333333333344</v>
      </c>
      <c r="H61" s="40">
        <v>620.23333333333335</v>
      </c>
      <c r="I61" s="40">
        <v>630.66666666666652</v>
      </c>
      <c r="J61" s="40">
        <v>647.7833333333333</v>
      </c>
      <c r="K61" s="31">
        <v>613.54999999999995</v>
      </c>
      <c r="L61" s="31">
        <v>586</v>
      </c>
      <c r="M61" s="31">
        <v>28.77599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903.4</v>
      </c>
      <c r="D62" s="40">
        <v>905.58333333333337</v>
      </c>
      <c r="E62" s="40">
        <v>898.31666666666672</v>
      </c>
      <c r="F62" s="40">
        <v>893.23333333333335</v>
      </c>
      <c r="G62" s="40">
        <v>885.9666666666667</v>
      </c>
      <c r="H62" s="40">
        <v>910.66666666666674</v>
      </c>
      <c r="I62" s="40">
        <v>917.93333333333339</v>
      </c>
      <c r="J62" s="40">
        <v>923.01666666666677</v>
      </c>
      <c r="K62" s="31">
        <v>912.85</v>
      </c>
      <c r="L62" s="31">
        <v>900.5</v>
      </c>
      <c r="M62" s="31">
        <v>10.38025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170.05</v>
      </c>
      <c r="D63" s="40">
        <v>169.21666666666667</v>
      </c>
      <c r="E63" s="40">
        <v>166.63333333333333</v>
      </c>
      <c r="F63" s="40">
        <v>163.21666666666667</v>
      </c>
      <c r="G63" s="40">
        <v>160.63333333333333</v>
      </c>
      <c r="H63" s="40">
        <v>172.63333333333333</v>
      </c>
      <c r="I63" s="40">
        <v>175.21666666666664</v>
      </c>
      <c r="J63" s="40">
        <v>178.63333333333333</v>
      </c>
      <c r="K63" s="31">
        <v>171.8</v>
      </c>
      <c r="L63" s="31">
        <v>165.8</v>
      </c>
      <c r="M63" s="31">
        <v>17.404489999999999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169.2</v>
      </c>
      <c r="D64" s="40">
        <v>170.43333333333331</v>
      </c>
      <c r="E64" s="40">
        <v>167.11666666666662</v>
      </c>
      <c r="F64" s="40">
        <v>165.0333333333333</v>
      </c>
      <c r="G64" s="40">
        <v>161.71666666666661</v>
      </c>
      <c r="H64" s="40">
        <v>172.51666666666662</v>
      </c>
      <c r="I64" s="40">
        <v>175.83333333333329</v>
      </c>
      <c r="J64" s="40">
        <v>177.91666666666663</v>
      </c>
      <c r="K64" s="31">
        <v>173.75</v>
      </c>
      <c r="L64" s="31">
        <v>168.35</v>
      </c>
      <c r="M64" s="31">
        <v>142.78962000000001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5043.5</v>
      </c>
      <c r="D65" s="40">
        <v>5071.2166666666672</v>
      </c>
      <c r="E65" s="40">
        <v>4991.7333333333345</v>
      </c>
      <c r="F65" s="40">
        <v>4939.9666666666672</v>
      </c>
      <c r="G65" s="40">
        <v>4860.4833333333345</v>
      </c>
      <c r="H65" s="40">
        <v>5122.9833333333345</v>
      </c>
      <c r="I65" s="40">
        <v>5202.4666666666681</v>
      </c>
      <c r="J65" s="40">
        <v>5254.2333333333345</v>
      </c>
      <c r="K65" s="31">
        <v>5150.7</v>
      </c>
      <c r="L65" s="31">
        <v>5019.45</v>
      </c>
      <c r="M65" s="31">
        <v>2.7503199999999999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1527</v>
      </c>
      <c r="D66" s="40">
        <v>1528.3166666666666</v>
      </c>
      <c r="E66" s="40">
        <v>1516.6333333333332</v>
      </c>
      <c r="F66" s="40">
        <v>1506.2666666666667</v>
      </c>
      <c r="G66" s="40">
        <v>1494.5833333333333</v>
      </c>
      <c r="H66" s="40">
        <v>1538.6833333333332</v>
      </c>
      <c r="I66" s="40">
        <v>1550.3666666666666</v>
      </c>
      <c r="J66" s="40">
        <v>1560.7333333333331</v>
      </c>
      <c r="K66" s="31">
        <v>1540</v>
      </c>
      <c r="L66" s="31">
        <v>1517.95</v>
      </c>
      <c r="M66" s="31">
        <v>11.30021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668.6</v>
      </c>
      <c r="D67" s="40">
        <v>671.81666666666661</v>
      </c>
      <c r="E67" s="40">
        <v>662.63333333333321</v>
      </c>
      <c r="F67" s="40">
        <v>656.66666666666663</v>
      </c>
      <c r="G67" s="40">
        <v>647.48333333333323</v>
      </c>
      <c r="H67" s="40">
        <v>677.78333333333319</v>
      </c>
      <c r="I67" s="40">
        <v>686.96666666666658</v>
      </c>
      <c r="J67" s="40">
        <v>692.93333333333317</v>
      </c>
      <c r="K67" s="31">
        <v>681</v>
      </c>
      <c r="L67" s="31">
        <v>665.85</v>
      </c>
      <c r="M67" s="31">
        <v>7.4953399999999997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783.5</v>
      </c>
      <c r="D68" s="40">
        <v>788.25</v>
      </c>
      <c r="E68" s="40">
        <v>773.75</v>
      </c>
      <c r="F68" s="40">
        <v>764</v>
      </c>
      <c r="G68" s="40">
        <v>749.5</v>
      </c>
      <c r="H68" s="40">
        <v>798</v>
      </c>
      <c r="I68" s="40">
        <v>812.5</v>
      </c>
      <c r="J68" s="40">
        <v>822.25</v>
      </c>
      <c r="K68" s="31">
        <v>802.75</v>
      </c>
      <c r="L68" s="31">
        <v>778.5</v>
      </c>
      <c r="M68" s="31">
        <v>5.6042800000000002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477.1</v>
      </c>
      <c r="D69" s="40">
        <v>481.33333333333331</v>
      </c>
      <c r="E69" s="40">
        <v>469.46666666666664</v>
      </c>
      <c r="F69" s="40">
        <v>461.83333333333331</v>
      </c>
      <c r="G69" s="40">
        <v>449.96666666666664</v>
      </c>
      <c r="H69" s="40">
        <v>488.96666666666664</v>
      </c>
      <c r="I69" s="40">
        <v>500.83333333333331</v>
      </c>
      <c r="J69" s="40">
        <v>508.46666666666664</v>
      </c>
      <c r="K69" s="31">
        <v>493.2</v>
      </c>
      <c r="L69" s="31">
        <v>473.7</v>
      </c>
      <c r="M69" s="31">
        <v>19.89405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911.95</v>
      </c>
      <c r="D70" s="40">
        <v>911.44999999999993</v>
      </c>
      <c r="E70" s="40">
        <v>899.89999999999986</v>
      </c>
      <c r="F70" s="40">
        <v>887.84999999999991</v>
      </c>
      <c r="G70" s="40">
        <v>876.29999999999984</v>
      </c>
      <c r="H70" s="40">
        <v>923.49999999999989</v>
      </c>
      <c r="I70" s="40">
        <v>935.04999999999984</v>
      </c>
      <c r="J70" s="40">
        <v>947.09999999999991</v>
      </c>
      <c r="K70" s="31">
        <v>923</v>
      </c>
      <c r="L70" s="31">
        <v>899.4</v>
      </c>
      <c r="M70" s="31">
        <v>6.2430700000000003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430.05</v>
      </c>
      <c r="D71" s="40">
        <v>424.36666666666662</v>
      </c>
      <c r="E71" s="40">
        <v>416.83333333333326</v>
      </c>
      <c r="F71" s="40">
        <v>403.61666666666662</v>
      </c>
      <c r="G71" s="40">
        <v>396.08333333333326</v>
      </c>
      <c r="H71" s="40">
        <v>437.58333333333326</v>
      </c>
      <c r="I71" s="40">
        <v>445.11666666666667</v>
      </c>
      <c r="J71" s="40">
        <v>458.33333333333326</v>
      </c>
      <c r="K71" s="31">
        <v>431.9</v>
      </c>
      <c r="L71" s="31">
        <v>411.15</v>
      </c>
      <c r="M71" s="31">
        <v>190.28657999999999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598.04999999999995</v>
      </c>
      <c r="D72" s="40">
        <v>597.23333333333323</v>
      </c>
      <c r="E72" s="40">
        <v>589.56666666666649</v>
      </c>
      <c r="F72" s="40">
        <v>581.08333333333326</v>
      </c>
      <c r="G72" s="40">
        <v>573.41666666666652</v>
      </c>
      <c r="H72" s="40">
        <v>605.71666666666647</v>
      </c>
      <c r="I72" s="40">
        <v>613.38333333333321</v>
      </c>
      <c r="J72" s="40">
        <v>621.86666666666645</v>
      </c>
      <c r="K72" s="31">
        <v>604.9</v>
      </c>
      <c r="L72" s="31">
        <v>588.75</v>
      </c>
      <c r="M72" s="31">
        <v>69.083910000000003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2018.4</v>
      </c>
      <c r="D73" s="40">
        <v>2014.5166666666667</v>
      </c>
      <c r="E73" s="40">
        <v>1996.0333333333333</v>
      </c>
      <c r="F73" s="40">
        <v>1973.6666666666667</v>
      </c>
      <c r="G73" s="40">
        <v>1955.1833333333334</v>
      </c>
      <c r="H73" s="40">
        <v>2036.8833333333332</v>
      </c>
      <c r="I73" s="40">
        <v>2055.3666666666663</v>
      </c>
      <c r="J73" s="40">
        <v>2077.7333333333331</v>
      </c>
      <c r="K73" s="31">
        <v>2033</v>
      </c>
      <c r="L73" s="31">
        <v>1992.15</v>
      </c>
      <c r="M73" s="31">
        <v>1.4113599999999999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2286.9499999999998</v>
      </c>
      <c r="D74" s="40">
        <v>2300.3166666666666</v>
      </c>
      <c r="E74" s="40">
        <v>2258.6333333333332</v>
      </c>
      <c r="F74" s="40">
        <v>2230.3166666666666</v>
      </c>
      <c r="G74" s="40">
        <v>2188.6333333333332</v>
      </c>
      <c r="H74" s="40">
        <v>2328.6333333333332</v>
      </c>
      <c r="I74" s="40">
        <v>2370.3166666666666</v>
      </c>
      <c r="J74" s="40">
        <v>2398.6333333333332</v>
      </c>
      <c r="K74" s="31">
        <v>2342</v>
      </c>
      <c r="L74" s="31">
        <v>2272</v>
      </c>
      <c r="M74" s="31">
        <v>8.2594399999999997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184.85</v>
      </c>
      <c r="D75" s="40">
        <v>186.06666666666663</v>
      </c>
      <c r="E75" s="40">
        <v>182.68333333333328</v>
      </c>
      <c r="F75" s="40">
        <v>180.51666666666665</v>
      </c>
      <c r="G75" s="40">
        <v>177.1333333333333</v>
      </c>
      <c r="H75" s="40">
        <v>188.23333333333326</v>
      </c>
      <c r="I75" s="40">
        <v>191.61666666666665</v>
      </c>
      <c r="J75" s="40">
        <v>193.78333333333325</v>
      </c>
      <c r="K75" s="31">
        <v>189.45</v>
      </c>
      <c r="L75" s="31">
        <v>183.9</v>
      </c>
      <c r="M75" s="31">
        <v>16.25384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5205.3999999999996</v>
      </c>
      <c r="D76" s="40">
        <v>5224.6833333333334</v>
      </c>
      <c r="E76" s="40">
        <v>5172.5166666666664</v>
      </c>
      <c r="F76" s="40">
        <v>5139.6333333333332</v>
      </c>
      <c r="G76" s="40">
        <v>5087.4666666666662</v>
      </c>
      <c r="H76" s="40">
        <v>5257.5666666666666</v>
      </c>
      <c r="I76" s="40">
        <v>5309.7333333333327</v>
      </c>
      <c r="J76" s="40">
        <v>5342.6166666666668</v>
      </c>
      <c r="K76" s="31">
        <v>5276.85</v>
      </c>
      <c r="L76" s="31">
        <v>5191.8</v>
      </c>
      <c r="M76" s="31">
        <v>3.1435900000000001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5493.5</v>
      </c>
      <c r="D77" s="40">
        <v>5436.1166666666668</v>
      </c>
      <c r="E77" s="40">
        <v>5342.2333333333336</v>
      </c>
      <c r="F77" s="40">
        <v>5190.9666666666672</v>
      </c>
      <c r="G77" s="40">
        <v>5097.0833333333339</v>
      </c>
      <c r="H77" s="40">
        <v>5587.3833333333332</v>
      </c>
      <c r="I77" s="40">
        <v>5681.2666666666664</v>
      </c>
      <c r="J77" s="40">
        <v>5832.5333333333328</v>
      </c>
      <c r="K77" s="31">
        <v>5530</v>
      </c>
      <c r="L77" s="31">
        <v>5284.85</v>
      </c>
      <c r="M77" s="31">
        <v>9.5355799999999995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3600.15</v>
      </c>
      <c r="D78" s="40">
        <v>3610.4166666666665</v>
      </c>
      <c r="E78" s="40">
        <v>3550.2833333333328</v>
      </c>
      <c r="F78" s="40">
        <v>3500.4166666666665</v>
      </c>
      <c r="G78" s="40">
        <v>3440.2833333333328</v>
      </c>
      <c r="H78" s="40">
        <v>3660.2833333333328</v>
      </c>
      <c r="I78" s="40">
        <v>3720.416666666667</v>
      </c>
      <c r="J78" s="40">
        <v>3770.2833333333328</v>
      </c>
      <c r="K78" s="31">
        <v>3670.55</v>
      </c>
      <c r="L78" s="31">
        <v>3560.55</v>
      </c>
      <c r="M78" s="31">
        <v>1.4438200000000001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4746.1000000000004</v>
      </c>
      <c r="D79" s="40">
        <v>4757.3666666666668</v>
      </c>
      <c r="E79" s="40">
        <v>4710.7333333333336</v>
      </c>
      <c r="F79" s="40">
        <v>4675.3666666666668</v>
      </c>
      <c r="G79" s="40">
        <v>4628.7333333333336</v>
      </c>
      <c r="H79" s="40">
        <v>4792.7333333333336</v>
      </c>
      <c r="I79" s="40">
        <v>4839.3666666666668</v>
      </c>
      <c r="J79" s="40">
        <v>4874.7333333333336</v>
      </c>
      <c r="K79" s="31">
        <v>4804</v>
      </c>
      <c r="L79" s="31">
        <v>4722</v>
      </c>
      <c r="M79" s="31">
        <v>4.0933200000000003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2542.4499999999998</v>
      </c>
      <c r="D80" s="40">
        <v>2547.15</v>
      </c>
      <c r="E80" s="40">
        <v>2521.3000000000002</v>
      </c>
      <c r="F80" s="40">
        <v>2500.15</v>
      </c>
      <c r="G80" s="40">
        <v>2474.3000000000002</v>
      </c>
      <c r="H80" s="40">
        <v>2568.3000000000002</v>
      </c>
      <c r="I80" s="40">
        <v>2594.1499999999996</v>
      </c>
      <c r="J80" s="40">
        <v>2615.3000000000002</v>
      </c>
      <c r="K80" s="31">
        <v>2573</v>
      </c>
      <c r="L80" s="31">
        <v>2526</v>
      </c>
      <c r="M80" s="31">
        <v>6.5751799999999996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557.95000000000005</v>
      </c>
      <c r="D81" s="40">
        <v>553.81666666666672</v>
      </c>
      <c r="E81" s="40">
        <v>548.63333333333344</v>
      </c>
      <c r="F81" s="40">
        <v>539.31666666666672</v>
      </c>
      <c r="G81" s="40">
        <v>534.13333333333344</v>
      </c>
      <c r="H81" s="40">
        <v>563.13333333333344</v>
      </c>
      <c r="I81" s="40">
        <v>568.31666666666661</v>
      </c>
      <c r="J81" s="40">
        <v>577.63333333333344</v>
      </c>
      <c r="K81" s="31">
        <v>559</v>
      </c>
      <c r="L81" s="31">
        <v>544.5</v>
      </c>
      <c r="M81" s="31">
        <v>3.1594500000000001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1836.85</v>
      </c>
      <c r="D82" s="40">
        <v>1849.45</v>
      </c>
      <c r="E82" s="40">
        <v>1813.9</v>
      </c>
      <c r="F82" s="40">
        <v>1790.95</v>
      </c>
      <c r="G82" s="40">
        <v>1755.4</v>
      </c>
      <c r="H82" s="40">
        <v>1872.4</v>
      </c>
      <c r="I82" s="40">
        <v>1907.9499999999998</v>
      </c>
      <c r="J82" s="40">
        <v>1930.9</v>
      </c>
      <c r="K82" s="31">
        <v>1885</v>
      </c>
      <c r="L82" s="31">
        <v>1826.5</v>
      </c>
      <c r="M82" s="31">
        <v>0.59933999999999998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1557.2</v>
      </c>
      <c r="D83" s="40">
        <v>1561.0666666666666</v>
      </c>
      <c r="E83" s="40">
        <v>1528.6333333333332</v>
      </c>
      <c r="F83" s="40">
        <v>1500.0666666666666</v>
      </c>
      <c r="G83" s="40">
        <v>1467.6333333333332</v>
      </c>
      <c r="H83" s="40">
        <v>1589.6333333333332</v>
      </c>
      <c r="I83" s="40">
        <v>1622.0666666666666</v>
      </c>
      <c r="J83" s="40">
        <v>1650.6333333333332</v>
      </c>
      <c r="K83" s="31">
        <v>1593.5</v>
      </c>
      <c r="L83" s="31">
        <v>1532.5</v>
      </c>
      <c r="M83" s="31">
        <v>15.89334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179.3</v>
      </c>
      <c r="D84" s="40">
        <v>179.36666666666667</v>
      </c>
      <c r="E84" s="40">
        <v>177.98333333333335</v>
      </c>
      <c r="F84" s="40">
        <v>176.66666666666669</v>
      </c>
      <c r="G84" s="40">
        <v>175.28333333333336</v>
      </c>
      <c r="H84" s="40">
        <v>180.68333333333334</v>
      </c>
      <c r="I84" s="40">
        <v>182.06666666666666</v>
      </c>
      <c r="J84" s="40">
        <v>183.38333333333333</v>
      </c>
      <c r="K84" s="31">
        <v>180.75</v>
      </c>
      <c r="L84" s="31">
        <v>178.05</v>
      </c>
      <c r="M84" s="31">
        <v>19.07508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101.95</v>
      </c>
      <c r="D85" s="40">
        <v>101.06666666666666</v>
      </c>
      <c r="E85" s="40">
        <v>99.433333333333323</v>
      </c>
      <c r="F85" s="40">
        <v>96.916666666666657</v>
      </c>
      <c r="G85" s="40">
        <v>95.283333333333317</v>
      </c>
      <c r="H85" s="40">
        <v>103.58333333333333</v>
      </c>
      <c r="I85" s="40">
        <v>105.21666666666665</v>
      </c>
      <c r="J85" s="40">
        <v>107.73333333333333</v>
      </c>
      <c r="K85" s="31">
        <v>102.7</v>
      </c>
      <c r="L85" s="31">
        <v>98.55</v>
      </c>
      <c r="M85" s="31">
        <v>282.26648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248.45</v>
      </c>
      <c r="D86" s="40">
        <v>248.25</v>
      </c>
      <c r="E86" s="40">
        <v>243.9</v>
      </c>
      <c r="F86" s="40">
        <v>239.35</v>
      </c>
      <c r="G86" s="40">
        <v>235</v>
      </c>
      <c r="H86" s="40">
        <v>252.8</v>
      </c>
      <c r="I86" s="40">
        <v>257.15000000000003</v>
      </c>
      <c r="J86" s="40">
        <v>261.70000000000005</v>
      </c>
      <c r="K86" s="31">
        <v>252.6</v>
      </c>
      <c r="L86" s="31">
        <v>243.7</v>
      </c>
      <c r="M86" s="31">
        <v>13.777900000000001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150.94999999999999</v>
      </c>
      <c r="D87" s="40">
        <v>152.01666666666665</v>
      </c>
      <c r="E87" s="40">
        <v>149.2833333333333</v>
      </c>
      <c r="F87" s="40">
        <v>147.61666666666665</v>
      </c>
      <c r="G87" s="40">
        <v>144.8833333333333</v>
      </c>
      <c r="H87" s="40">
        <v>153.68333333333331</v>
      </c>
      <c r="I87" s="40">
        <v>156.41666666666666</v>
      </c>
      <c r="J87" s="40">
        <v>158.08333333333331</v>
      </c>
      <c r="K87" s="31">
        <v>154.75</v>
      </c>
      <c r="L87" s="31">
        <v>150.35</v>
      </c>
      <c r="M87" s="31">
        <v>148.21556000000001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41.95</v>
      </c>
      <c r="D88" s="40">
        <v>42.033333333333331</v>
      </c>
      <c r="E88" s="40">
        <v>41.666666666666664</v>
      </c>
      <c r="F88" s="40">
        <v>41.383333333333333</v>
      </c>
      <c r="G88" s="40">
        <v>41.016666666666666</v>
      </c>
      <c r="H88" s="40">
        <v>42.316666666666663</v>
      </c>
      <c r="I88" s="40">
        <v>42.683333333333337</v>
      </c>
      <c r="J88" s="40">
        <v>42.966666666666661</v>
      </c>
      <c r="K88" s="31">
        <v>42.4</v>
      </c>
      <c r="L88" s="31">
        <v>41.75</v>
      </c>
      <c r="M88" s="31">
        <v>116.41592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3698.45</v>
      </c>
      <c r="D89" s="40">
        <v>3686.15</v>
      </c>
      <c r="E89" s="40">
        <v>3663.3</v>
      </c>
      <c r="F89" s="40">
        <v>3628.15</v>
      </c>
      <c r="G89" s="40">
        <v>3605.3</v>
      </c>
      <c r="H89" s="40">
        <v>3721.3</v>
      </c>
      <c r="I89" s="40">
        <v>3744.1499999999996</v>
      </c>
      <c r="J89" s="40">
        <v>3779.3</v>
      </c>
      <c r="K89" s="31">
        <v>3709</v>
      </c>
      <c r="L89" s="31">
        <v>3651</v>
      </c>
      <c r="M89" s="31">
        <v>0.47493000000000002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515.85</v>
      </c>
      <c r="D90" s="40">
        <v>514.58333333333337</v>
      </c>
      <c r="E90" s="40">
        <v>508.36666666666679</v>
      </c>
      <c r="F90" s="40">
        <v>500.88333333333344</v>
      </c>
      <c r="G90" s="40">
        <v>494.66666666666686</v>
      </c>
      <c r="H90" s="40">
        <v>522.06666666666672</v>
      </c>
      <c r="I90" s="40">
        <v>528.28333333333319</v>
      </c>
      <c r="J90" s="40">
        <v>535.76666666666665</v>
      </c>
      <c r="K90" s="31">
        <v>520.79999999999995</v>
      </c>
      <c r="L90" s="31">
        <v>507.1</v>
      </c>
      <c r="M90" s="31">
        <v>12.83376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960.35</v>
      </c>
      <c r="D91" s="40">
        <v>964.65</v>
      </c>
      <c r="E91" s="40">
        <v>953.69999999999993</v>
      </c>
      <c r="F91" s="40">
        <v>947.05</v>
      </c>
      <c r="G91" s="40">
        <v>936.09999999999991</v>
      </c>
      <c r="H91" s="40">
        <v>971.3</v>
      </c>
      <c r="I91" s="40">
        <v>982.25</v>
      </c>
      <c r="J91" s="40">
        <v>988.9</v>
      </c>
      <c r="K91" s="31">
        <v>975.6</v>
      </c>
      <c r="L91" s="31">
        <v>958</v>
      </c>
      <c r="M91" s="31">
        <v>3.4737300000000002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604.1</v>
      </c>
      <c r="D92" s="40">
        <v>598.69999999999993</v>
      </c>
      <c r="E92" s="40">
        <v>587.39999999999986</v>
      </c>
      <c r="F92" s="40">
        <v>570.69999999999993</v>
      </c>
      <c r="G92" s="40">
        <v>559.39999999999986</v>
      </c>
      <c r="H92" s="40">
        <v>615.39999999999986</v>
      </c>
      <c r="I92" s="40">
        <v>626.69999999999982</v>
      </c>
      <c r="J92" s="40">
        <v>643.39999999999986</v>
      </c>
      <c r="K92" s="31">
        <v>610</v>
      </c>
      <c r="L92" s="31">
        <v>582</v>
      </c>
      <c r="M92" s="31">
        <v>10.18929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2349.85</v>
      </c>
      <c r="D93" s="40">
        <v>2350.5333333333333</v>
      </c>
      <c r="E93" s="40">
        <v>2270.3166666666666</v>
      </c>
      <c r="F93" s="40">
        <v>2190.7833333333333</v>
      </c>
      <c r="G93" s="40">
        <v>2110.5666666666666</v>
      </c>
      <c r="H93" s="40">
        <v>2430.0666666666666</v>
      </c>
      <c r="I93" s="40">
        <v>2510.2833333333328</v>
      </c>
      <c r="J93" s="40">
        <v>2589.8166666666666</v>
      </c>
      <c r="K93" s="31">
        <v>2430.75</v>
      </c>
      <c r="L93" s="31">
        <v>2271</v>
      </c>
      <c r="M93" s="31">
        <v>36.754080000000002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1744.05</v>
      </c>
      <c r="D94" s="40">
        <v>1762.1833333333334</v>
      </c>
      <c r="E94" s="40">
        <v>1719.3666666666668</v>
      </c>
      <c r="F94" s="40">
        <v>1694.6833333333334</v>
      </c>
      <c r="G94" s="40">
        <v>1651.8666666666668</v>
      </c>
      <c r="H94" s="40">
        <v>1786.8666666666668</v>
      </c>
      <c r="I94" s="40">
        <v>1829.6833333333334</v>
      </c>
      <c r="J94" s="40">
        <v>1854.3666666666668</v>
      </c>
      <c r="K94" s="31">
        <v>1805</v>
      </c>
      <c r="L94" s="31">
        <v>1737.5</v>
      </c>
      <c r="M94" s="31">
        <v>11.17548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639.15</v>
      </c>
      <c r="D95" s="40">
        <v>640.4</v>
      </c>
      <c r="E95" s="40">
        <v>631</v>
      </c>
      <c r="F95" s="40">
        <v>622.85</v>
      </c>
      <c r="G95" s="40">
        <v>613.45000000000005</v>
      </c>
      <c r="H95" s="40">
        <v>648.54999999999995</v>
      </c>
      <c r="I95" s="40">
        <v>657.94999999999982</v>
      </c>
      <c r="J95" s="40">
        <v>666.09999999999991</v>
      </c>
      <c r="K95" s="31">
        <v>649.79999999999995</v>
      </c>
      <c r="L95" s="31">
        <v>632.25</v>
      </c>
      <c r="M95" s="31">
        <v>14.74269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316.10000000000002</v>
      </c>
      <c r="D96" s="40">
        <v>318.66666666666669</v>
      </c>
      <c r="E96" s="40">
        <v>312.43333333333339</v>
      </c>
      <c r="F96" s="40">
        <v>308.76666666666671</v>
      </c>
      <c r="G96" s="40">
        <v>302.53333333333342</v>
      </c>
      <c r="H96" s="40">
        <v>322.33333333333337</v>
      </c>
      <c r="I96" s="40">
        <v>328.56666666666661</v>
      </c>
      <c r="J96" s="40">
        <v>332.23333333333335</v>
      </c>
      <c r="K96" s="31">
        <v>324.89999999999998</v>
      </c>
      <c r="L96" s="31">
        <v>315</v>
      </c>
      <c r="M96" s="31">
        <v>6.0035100000000003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1170.6500000000001</v>
      </c>
      <c r="D97" s="40">
        <v>1178.2</v>
      </c>
      <c r="E97" s="40">
        <v>1161.3000000000002</v>
      </c>
      <c r="F97" s="40">
        <v>1151.95</v>
      </c>
      <c r="G97" s="40">
        <v>1135.0500000000002</v>
      </c>
      <c r="H97" s="40">
        <v>1187.5500000000002</v>
      </c>
      <c r="I97" s="40">
        <v>1204.4500000000003</v>
      </c>
      <c r="J97" s="40">
        <v>1213.8000000000002</v>
      </c>
      <c r="K97" s="31">
        <v>1195.0999999999999</v>
      </c>
      <c r="L97" s="31">
        <v>1168.8499999999999</v>
      </c>
      <c r="M97" s="31">
        <v>30.160820000000001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2665</v>
      </c>
      <c r="D98" s="40">
        <v>2665.0499999999997</v>
      </c>
      <c r="E98" s="40">
        <v>2645.9499999999994</v>
      </c>
      <c r="F98" s="40">
        <v>2626.8999999999996</v>
      </c>
      <c r="G98" s="40">
        <v>2607.7999999999993</v>
      </c>
      <c r="H98" s="40">
        <v>2684.0999999999995</v>
      </c>
      <c r="I98" s="40">
        <v>2703.2</v>
      </c>
      <c r="J98" s="40">
        <v>2722.2499999999995</v>
      </c>
      <c r="K98" s="31">
        <v>2684.15</v>
      </c>
      <c r="L98" s="31">
        <v>2646</v>
      </c>
      <c r="M98" s="31">
        <v>2.3763800000000002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1606.75</v>
      </c>
      <c r="D99" s="40">
        <v>1609.6000000000001</v>
      </c>
      <c r="E99" s="40">
        <v>1597.2000000000003</v>
      </c>
      <c r="F99" s="40">
        <v>1587.65</v>
      </c>
      <c r="G99" s="40">
        <v>1575.2500000000002</v>
      </c>
      <c r="H99" s="40">
        <v>1619.1500000000003</v>
      </c>
      <c r="I99" s="40">
        <v>1631.5500000000004</v>
      </c>
      <c r="J99" s="40">
        <v>1641.1000000000004</v>
      </c>
      <c r="K99" s="31">
        <v>1622</v>
      </c>
      <c r="L99" s="31">
        <v>1600.05</v>
      </c>
      <c r="M99" s="31">
        <v>66.188609999999997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692.65</v>
      </c>
      <c r="D100" s="40">
        <v>693.85</v>
      </c>
      <c r="E100" s="40">
        <v>690.05000000000007</v>
      </c>
      <c r="F100" s="40">
        <v>687.45</v>
      </c>
      <c r="G100" s="40">
        <v>683.65000000000009</v>
      </c>
      <c r="H100" s="40">
        <v>696.45</v>
      </c>
      <c r="I100" s="40">
        <v>700.25</v>
      </c>
      <c r="J100" s="40">
        <v>702.85</v>
      </c>
      <c r="K100" s="31">
        <v>697.65</v>
      </c>
      <c r="L100" s="31">
        <v>691.25</v>
      </c>
      <c r="M100" s="31">
        <v>18.983730000000001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1290.75</v>
      </c>
      <c r="D101" s="40">
        <v>1292.6833333333332</v>
      </c>
      <c r="E101" s="40">
        <v>1281.6666666666663</v>
      </c>
      <c r="F101" s="40">
        <v>1272.583333333333</v>
      </c>
      <c r="G101" s="40">
        <v>1261.5666666666662</v>
      </c>
      <c r="H101" s="40">
        <v>1301.7666666666664</v>
      </c>
      <c r="I101" s="40">
        <v>1312.7833333333333</v>
      </c>
      <c r="J101" s="40">
        <v>1321.8666666666666</v>
      </c>
      <c r="K101" s="31">
        <v>1303.7</v>
      </c>
      <c r="L101" s="31">
        <v>1283.5999999999999</v>
      </c>
      <c r="M101" s="31">
        <v>5.7141400000000004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2684.3</v>
      </c>
      <c r="D102" s="40">
        <v>2687.4666666666667</v>
      </c>
      <c r="E102" s="40">
        <v>2673.3833333333332</v>
      </c>
      <c r="F102" s="40">
        <v>2662.4666666666667</v>
      </c>
      <c r="G102" s="40">
        <v>2648.3833333333332</v>
      </c>
      <c r="H102" s="40">
        <v>2698.3833333333332</v>
      </c>
      <c r="I102" s="40">
        <v>2712.4666666666662</v>
      </c>
      <c r="J102" s="40">
        <v>2723.3833333333332</v>
      </c>
      <c r="K102" s="31">
        <v>2701.55</v>
      </c>
      <c r="L102" s="31">
        <v>2676.55</v>
      </c>
      <c r="M102" s="31">
        <v>8.1308900000000008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468.4</v>
      </c>
      <c r="D103" s="40">
        <v>472.18333333333334</v>
      </c>
      <c r="E103" s="40">
        <v>463.36666666666667</v>
      </c>
      <c r="F103" s="40">
        <v>458.33333333333331</v>
      </c>
      <c r="G103" s="40">
        <v>449.51666666666665</v>
      </c>
      <c r="H103" s="40">
        <v>477.2166666666667</v>
      </c>
      <c r="I103" s="40">
        <v>486.03333333333342</v>
      </c>
      <c r="J103" s="40">
        <v>491.06666666666672</v>
      </c>
      <c r="K103" s="31">
        <v>481</v>
      </c>
      <c r="L103" s="31">
        <v>467.15</v>
      </c>
      <c r="M103" s="31">
        <v>59.539119999999997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1332.4</v>
      </c>
      <c r="D104" s="40">
        <v>1338.5833333333335</v>
      </c>
      <c r="E104" s="40">
        <v>1317.2166666666669</v>
      </c>
      <c r="F104" s="40">
        <v>1302.0333333333335</v>
      </c>
      <c r="G104" s="40">
        <v>1280.666666666667</v>
      </c>
      <c r="H104" s="40">
        <v>1353.7666666666669</v>
      </c>
      <c r="I104" s="40">
        <v>1375.1333333333337</v>
      </c>
      <c r="J104" s="40">
        <v>1390.3166666666668</v>
      </c>
      <c r="K104" s="31">
        <v>1359.95</v>
      </c>
      <c r="L104" s="31">
        <v>1323.4</v>
      </c>
      <c r="M104" s="31">
        <v>9.4214099999999998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128.94999999999999</v>
      </c>
      <c r="D105" s="40">
        <v>129.35</v>
      </c>
      <c r="E105" s="40">
        <v>127.94999999999999</v>
      </c>
      <c r="F105" s="40">
        <v>126.94999999999999</v>
      </c>
      <c r="G105" s="40">
        <v>125.54999999999998</v>
      </c>
      <c r="H105" s="40">
        <v>130.35</v>
      </c>
      <c r="I105" s="40">
        <v>131.75000000000003</v>
      </c>
      <c r="J105" s="40">
        <v>132.75</v>
      </c>
      <c r="K105" s="31">
        <v>130.75</v>
      </c>
      <c r="L105" s="31">
        <v>128.35</v>
      </c>
      <c r="M105" s="31">
        <v>27.728110000000001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303.45</v>
      </c>
      <c r="D106" s="40">
        <v>306.88333333333327</v>
      </c>
      <c r="E106" s="40">
        <v>298.86666666666656</v>
      </c>
      <c r="F106" s="40">
        <v>294.2833333333333</v>
      </c>
      <c r="G106" s="40">
        <v>286.26666666666659</v>
      </c>
      <c r="H106" s="40">
        <v>311.46666666666653</v>
      </c>
      <c r="I106" s="40">
        <v>319.48333333333329</v>
      </c>
      <c r="J106" s="40">
        <v>324.06666666666649</v>
      </c>
      <c r="K106" s="31">
        <v>314.89999999999998</v>
      </c>
      <c r="L106" s="31">
        <v>302.3</v>
      </c>
      <c r="M106" s="31">
        <v>41.437390000000001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2418.9</v>
      </c>
      <c r="D107" s="40">
        <v>2416.2999999999997</v>
      </c>
      <c r="E107" s="40">
        <v>2404.5999999999995</v>
      </c>
      <c r="F107" s="40">
        <v>2390.2999999999997</v>
      </c>
      <c r="G107" s="40">
        <v>2378.5999999999995</v>
      </c>
      <c r="H107" s="40">
        <v>2430.5999999999995</v>
      </c>
      <c r="I107" s="40">
        <v>2442.2999999999993</v>
      </c>
      <c r="J107" s="40">
        <v>2456.5999999999995</v>
      </c>
      <c r="K107" s="31">
        <v>2428</v>
      </c>
      <c r="L107" s="31">
        <v>2402</v>
      </c>
      <c r="M107" s="31">
        <v>13.50154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314.8</v>
      </c>
      <c r="D108" s="40">
        <v>315.8</v>
      </c>
      <c r="E108" s="40">
        <v>313.10000000000002</v>
      </c>
      <c r="F108" s="40">
        <v>311.40000000000003</v>
      </c>
      <c r="G108" s="40">
        <v>308.70000000000005</v>
      </c>
      <c r="H108" s="40">
        <v>317.5</v>
      </c>
      <c r="I108" s="40">
        <v>320.19999999999993</v>
      </c>
      <c r="J108" s="40">
        <v>321.89999999999998</v>
      </c>
      <c r="K108" s="31">
        <v>318.5</v>
      </c>
      <c r="L108" s="31">
        <v>314.10000000000002</v>
      </c>
      <c r="M108" s="31">
        <v>4.9087399999999999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2900.05</v>
      </c>
      <c r="D109" s="40">
        <v>2894.3166666666671</v>
      </c>
      <c r="E109" s="40">
        <v>2871.3833333333341</v>
      </c>
      <c r="F109" s="40">
        <v>2842.7166666666672</v>
      </c>
      <c r="G109" s="40">
        <v>2819.7833333333342</v>
      </c>
      <c r="H109" s="40">
        <v>2922.983333333334</v>
      </c>
      <c r="I109" s="40">
        <v>2945.9166666666674</v>
      </c>
      <c r="J109" s="40">
        <v>2974.5833333333339</v>
      </c>
      <c r="K109" s="31">
        <v>2917.25</v>
      </c>
      <c r="L109" s="31">
        <v>2865.65</v>
      </c>
      <c r="M109" s="31">
        <v>43.556420000000003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800.95</v>
      </c>
      <c r="D110" s="40">
        <v>802.98333333333323</v>
      </c>
      <c r="E110" s="40">
        <v>795.96666666666647</v>
      </c>
      <c r="F110" s="40">
        <v>790.98333333333323</v>
      </c>
      <c r="G110" s="40">
        <v>783.96666666666647</v>
      </c>
      <c r="H110" s="40">
        <v>807.96666666666647</v>
      </c>
      <c r="I110" s="40">
        <v>814.98333333333312</v>
      </c>
      <c r="J110" s="40">
        <v>819.96666666666647</v>
      </c>
      <c r="K110" s="31">
        <v>810</v>
      </c>
      <c r="L110" s="31">
        <v>798</v>
      </c>
      <c r="M110" s="31">
        <v>94.524569999999997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1508.4</v>
      </c>
      <c r="D111" s="40">
        <v>1515.2666666666667</v>
      </c>
      <c r="E111" s="40">
        <v>1496.3833333333332</v>
      </c>
      <c r="F111" s="40">
        <v>1484.3666666666666</v>
      </c>
      <c r="G111" s="40">
        <v>1465.4833333333331</v>
      </c>
      <c r="H111" s="40">
        <v>1527.2833333333333</v>
      </c>
      <c r="I111" s="40">
        <v>1546.166666666667</v>
      </c>
      <c r="J111" s="40">
        <v>1558.1833333333334</v>
      </c>
      <c r="K111" s="31">
        <v>1534.15</v>
      </c>
      <c r="L111" s="31">
        <v>1503.25</v>
      </c>
      <c r="M111" s="31">
        <v>7.1488699999999996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631.5</v>
      </c>
      <c r="D112" s="40">
        <v>629.0333333333333</v>
      </c>
      <c r="E112" s="40">
        <v>624.76666666666665</v>
      </c>
      <c r="F112" s="40">
        <v>618.0333333333333</v>
      </c>
      <c r="G112" s="40">
        <v>613.76666666666665</v>
      </c>
      <c r="H112" s="40">
        <v>635.76666666666665</v>
      </c>
      <c r="I112" s="40">
        <v>640.0333333333333</v>
      </c>
      <c r="J112" s="40">
        <v>646.76666666666665</v>
      </c>
      <c r="K112" s="31">
        <v>633.29999999999995</v>
      </c>
      <c r="L112" s="31">
        <v>622.29999999999995</v>
      </c>
      <c r="M112" s="31">
        <v>7.4934500000000002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762.15</v>
      </c>
      <c r="D113" s="40">
        <v>764.31666666666661</v>
      </c>
      <c r="E113" s="40">
        <v>755.68333333333317</v>
      </c>
      <c r="F113" s="40">
        <v>749.21666666666658</v>
      </c>
      <c r="G113" s="40">
        <v>740.58333333333314</v>
      </c>
      <c r="H113" s="40">
        <v>770.78333333333319</v>
      </c>
      <c r="I113" s="40">
        <v>779.41666666666663</v>
      </c>
      <c r="J113" s="40">
        <v>785.88333333333321</v>
      </c>
      <c r="K113" s="31">
        <v>772.95</v>
      </c>
      <c r="L113" s="31">
        <v>757.85</v>
      </c>
      <c r="M113" s="31">
        <v>4.0159700000000003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52.2</v>
      </c>
      <c r="D114" s="40">
        <v>51.79999999999999</v>
      </c>
      <c r="E114" s="40">
        <v>50.949999999999982</v>
      </c>
      <c r="F114" s="40">
        <v>49.699999999999989</v>
      </c>
      <c r="G114" s="40">
        <v>48.84999999999998</v>
      </c>
      <c r="H114" s="40">
        <v>53.049999999999983</v>
      </c>
      <c r="I114" s="40">
        <v>53.899999999999991</v>
      </c>
      <c r="J114" s="40">
        <v>55.149999999999984</v>
      </c>
      <c r="K114" s="31">
        <v>52.65</v>
      </c>
      <c r="L114" s="31">
        <v>50.55</v>
      </c>
      <c r="M114" s="31">
        <v>464.48493999999999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225.6</v>
      </c>
      <c r="D115" s="40">
        <v>226.45000000000002</v>
      </c>
      <c r="E115" s="40">
        <v>223.65000000000003</v>
      </c>
      <c r="F115" s="40">
        <v>221.70000000000002</v>
      </c>
      <c r="G115" s="40">
        <v>218.90000000000003</v>
      </c>
      <c r="H115" s="40">
        <v>228.40000000000003</v>
      </c>
      <c r="I115" s="40">
        <v>231.20000000000005</v>
      </c>
      <c r="J115" s="40">
        <v>233.15000000000003</v>
      </c>
      <c r="K115" s="31">
        <v>229.25</v>
      </c>
      <c r="L115" s="31">
        <v>224.5</v>
      </c>
      <c r="M115" s="31">
        <v>143.43859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7188.75</v>
      </c>
      <c r="D116" s="40">
        <v>7212.0166666666664</v>
      </c>
      <c r="E116" s="40">
        <v>7133.4333333333325</v>
      </c>
      <c r="F116" s="40">
        <v>7078.1166666666659</v>
      </c>
      <c r="G116" s="40">
        <v>6999.5333333333319</v>
      </c>
      <c r="H116" s="40">
        <v>7267.333333333333</v>
      </c>
      <c r="I116" s="40">
        <v>7345.916666666667</v>
      </c>
      <c r="J116" s="40">
        <v>7401.2333333333336</v>
      </c>
      <c r="K116" s="31">
        <v>7290.6</v>
      </c>
      <c r="L116" s="31">
        <v>7156.7</v>
      </c>
      <c r="M116" s="31">
        <v>0.97521999999999998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173.2</v>
      </c>
      <c r="D117" s="40">
        <v>173.81666666666669</v>
      </c>
      <c r="E117" s="40">
        <v>171.23333333333338</v>
      </c>
      <c r="F117" s="40">
        <v>169.26666666666668</v>
      </c>
      <c r="G117" s="40">
        <v>166.68333333333337</v>
      </c>
      <c r="H117" s="40">
        <v>175.78333333333339</v>
      </c>
      <c r="I117" s="40">
        <v>178.3666666666667</v>
      </c>
      <c r="J117" s="40">
        <v>180.3333333333334</v>
      </c>
      <c r="K117" s="31">
        <v>176.4</v>
      </c>
      <c r="L117" s="31">
        <v>171.85</v>
      </c>
      <c r="M117" s="31">
        <v>48.792909999999999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203.25</v>
      </c>
      <c r="D118" s="40">
        <v>204.53333333333333</v>
      </c>
      <c r="E118" s="40">
        <v>201.26666666666665</v>
      </c>
      <c r="F118" s="40">
        <v>199.28333333333333</v>
      </c>
      <c r="G118" s="40">
        <v>196.01666666666665</v>
      </c>
      <c r="H118" s="40">
        <v>206.51666666666665</v>
      </c>
      <c r="I118" s="40">
        <v>209.78333333333336</v>
      </c>
      <c r="J118" s="40">
        <v>211.76666666666665</v>
      </c>
      <c r="K118" s="31">
        <v>207.8</v>
      </c>
      <c r="L118" s="31">
        <v>202.55</v>
      </c>
      <c r="M118" s="31">
        <v>44.463720000000002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130.80000000000001</v>
      </c>
      <c r="D119" s="40">
        <v>131.45000000000002</v>
      </c>
      <c r="E119" s="40">
        <v>129.90000000000003</v>
      </c>
      <c r="F119" s="40">
        <v>129.00000000000003</v>
      </c>
      <c r="G119" s="40">
        <v>127.45000000000005</v>
      </c>
      <c r="H119" s="40">
        <v>132.35000000000002</v>
      </c>
      <c r="I119" s="40">
        <v>133.90000000000003</v>
      </c>
      <c r="J119" s="40">
        <v>134.80000000000001</v>
      </c>
      <c r="K119" s="31">
        <v>133</v>
      </c>
      <c r="L119" s="31">
        <v>130.55000000000001</v>
      </c>
      <c r="M119" s="31">
        <v>96.887839999999997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848.2</v>
      </c>
      <c r="D120" s="40">
        <v>853.75</v>
      </c>
      <c r="E120" s="40">
        <v>838.7</v>
      </c>
      <c r="F120" s="40">
        <v>829.2</v>
      </c>
      <c r="G120" s="40">
        <v>814.15000000000009</v>
      </c>
      <c r="H120" s="40">
        <v>863.25</v>
      </c>
      <c r="I120" s="40">
        <v>878.3</v>
      </c>
      <c r="J120" s="40">
        <v>887.8</v>
      </c>
      <c r="K120" s="31">
        <v>868.8</v>
      </c>
      <c r="L120" s="31">
        <v>844.25</v>
      </c>
      <c r="M120" s="31">
        <v>97.426500000000004</v>
      </c>
      <c r="N120" s="1"/>
      <c r="O120" s="1"/>
    </row>
    <row r="121" spans="1:15" ht="12.75" customHeight="1">
      <c r="A121" s="56">
        <v>112</v>
      </c>
      <c r="B121" s="31" t="s">
        <v>863</v>
      </c>
      <c r="C121" s="31">
        <v>24.55</v>
      </c>
      <c r="D121" s="40">
        <v>24.616666666666671</v>
      </c>
      <c r="E121" s="40">
        <v>24.38333333333334</v>
      </c>
      <c r="F121" s="40">
        <v>24.216666666666669</v>
      </c>
      <c r="G121" s="40">
        <v>23.983333333333338</v>
      </c>
      <c r="H121" s="40">
        <v>24.783333333333342</v>
      </c>
      <c r="I121" s="40">
        <v>25.016666666666669</v>
      </c>
      <c r="J121" s="40">
        <v>25.183333333333344</v>
      </c>
      <c r="K121" s="31">
        <v>24.85</v>
      </c>
      <c r="L121" s="31">
        <v>24.45</v>
      </c>
      <c r="M121" s="31">
        <v>122.04586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477.6</v>
      </c>
      <c r="D122" s="40">
        <v>479.0333333333333</v>
      </c>
      <c r="E122" s="40">
        <v>474.16666666666663</v>
      </c>
      <c r="F122" s="40">
        <v>470.73333333333335</v>
      </c>
      <c r="G122" s="40">
        <v>465.86666666666667</v>
      </c>
      <c r="H122" s="40">
        <v>482.46666666666658</v>
      </c>
      <c r="I122" s="40">
        <v>487.33333333333326</v>
      </c>
      <c r="J122" s="40">
        <v>490.76666666666654</v>
      </c>
      <c r="K122" s="31">
        <v>483.9</v>
      </c>
      <c r="L122" s="31">
        <v>475.6</v>
      </c>
      <c r="M122" s="31">
        <v>10.947559999999999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285.35000000000002</v>
      </c>
      <c r="D123" s="40">
        <v>285.15000000000003</v>
      </c>
      <c r="E123" s="40">
        <v>282.50000000000006</v>
      </c>
      <c r="F123" s="40">
        <v>279.65000000000003</v>
      </c>
      <c r="G123" s="40">
        <v>277.00000000000006</v>
      </c>
      <c r="H123" s="40">
        <v>288.00000000000006</v>
      </c>
      <c r="I123" s="40">
        <v>290.65000000000003</v>
      </c>
      <c r="J123" s="40">
        <v>293.50000000000006</v>
      </c>
      <c r="K123" s="31">
        <v>287.8</v>
      </c>
      <c r="L123" s="31">
        <v>282.3</v>
      </c>
      <c r="M123" s="31">
        <v>25.899239999999999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1212.55</v>
      </c>
      <c r="D124" s="40">
        <v>1219.8833333333332</v>
      </c>
      <c r="E124" s="40">
        <v>1199.6666666666665</v>
      </c>
      <c r="F124" s="40">
        <v>1186.7833333333333</v>
      </c>
      <c r="G124" s="40">
        <v>1166.5666666666666</v>
      </c>
      <c r="H124" s="40">
        <v>1232.7666666666664</v>
      </c>
      <c r="I124" s="40">
        <v>1252.9833333333331</v>
      </c>
      <c r="J124" s="40">
        <v>1265.8666666666663</v>
      </c>
      <c r="K124" s="31">
        <v>1240.0999999999999</v>
      </c>
      <c r="L124" s="31">
        <v>1207</v>
      </c>
      <c r="M124" s="31">
        <v>37.303919999999998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6135.95</v>
      </c>
      <c r="D125" s="40">
        <v>6196.8166666666666</v>
      </c>
      <c r="E125" s="40">
        <v>6064.1333333333332</v>
      </c>
      <c r="F125" s="40">
        <v>5992.3166666666666</v>
      </c>
      <c r="G125" s="40">
        <v>5859.6333333333332</v>
      </c>
      <c r="H125" s="40">
        <v>6268.6333333333332</v>
      </c>
      <c r="I125" s="40">
        <v>6401.3166666666657</v>
      </c>
      <c r="J125" s="40">
        <v>6473.1333333333332</v>
      </c>
      <c r="K125" s="31">
        <v>6329.5</v>
      </c>
      <c r="L125" s="31">
        <v>6125</v>
      </c>
      <c r="M125" s="31">
        <v>4.39175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1697.9</v>
      </c>
      <c r="D126" s="40">
        <v>1696.9000000000003</v>
      </c>
      <c r="E126" s="40">
        <v>1687.3500000000006</v>
      </c>
      <c r="F126" s="40">
        <v>1676.8000000000002</v>
      </c>
      <c r="G126" s="40">
        <v>1667.2500000000005</v>
      </c>
      <c r="H126" s="40">
        <v>1707.4500000000007</v>
      </c>
      <c r="I126" s="40">
        <v>1717.0000000000005</v>
      </c>
      <c r="J126" s="40">
        <v>1727.5500000000009</v>
      </c>
      <c r="K126" s="31">
        <v>1706.45</v>
      </c>
      <c r="L126" s="31">
        <v>1686.35</v>
      </c>
      <c r="M126" s="31">
        <v>34.71772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2178.75</v>
      </c>
      <c r="D127" s="40">
        <v>2188.7166666666667</v>
      </c>
      <c r="E127" s="40">
        <v>2151.0333333333333</v>
      </c>
      <c r="F127" s="40">
        <v>2123.3166666666666</v>
      </c>
      <c r="G127" s="40">
        <v>2085.6333333333332</v>
      </c>
      <c r="H127" s="40">
        <v>2216.4333333333334</v>
      </c>
      <c r="I127" s="40">
        <v>2254.1166666666668</v>
      </c>
      <c r="J127" s="40">
        <v>2281.8333333333335</v>
      </c>
      <c r="K127" s="31">
        <v>2226.4</v>
      </c>
      <c r="L127" s="31">
        <v>2161</v>
      </c>
      <c r="M127" s="31">
        <v>5.7137099999999998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2127.5500000000002</v>
      </c>
      <c r="D128" s="40">
        <v>2119.6166666666668</v>
      </c>
      <c r="E128" s="40">
        <v>2102.2333333333336</v>
      </c>
      <c r="F128" s="40">
        <v>2076.916666666667</v>
      </c>
      <c r="G128" s="40">
        <v>2059.5333333333338</v>
      </c>
      <c r="H128" s="40">
        <v>2144.9333333333334</v>
      </c>
      <c r="I128" s="40">
        <v>2162.3166666666666</v>
      </c>
      <c r="J128" s="40">
        <v>2187.6333333333332</v>
      </c>
      <c r="K128" s="31">
        <v>2137</v>
      </c>
      <c r="L128" s="31">
        <v>2094.3000000000002</v>
      </c>
      <c r="M128" s="31">
        <v>2.4975999999999998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336.7</v>
      </c>
      <c r="D129" s="40">
        <v>337.15000000000003</v>
      </c>
      <c r="E129" s="40">
        <v>326.30000000000007</v>
      </c>
      <c r="F129" s="40">
        <v>315.90000000000003</v>
      </c>
      <c r="G129" s="40">
        <v>305.05000000000007</v>
      </c>
      <c r="H129" s="40">
        <v>347.55000000000007</v>
      </c>
      <c r="I129" s="40">
        <v>358.40000000000009</v>
      </c>
      <c r="J129" s="40">
        <v>368.80000000000007</v>
      </c>
      <c r="K129" s="31">
        <v>348</v>
      </c>
      <c r="L129" s="31">
        <v>326.75</v>
      </c>
      <c r="M129" s="31">
        <v>14.336869999999999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672.85</v>
      </c>
      <c r="D130" s="40">
        <v>679.25</v>
      </c>
      <c r="E130" s="40">
        <v>665.1</v>
      </c>
      <c r="F130" s="40">
        <v>657.35</v>
      </c>
      <c r="G130" s="40">
        <v>643.20000000000005</v>
      </c>
      <c r="H130" s="40">
        <v>687</v>
      </c>
      <c r="I130" s="40">
        <v>701.15000000000009</v>
      </c>
      <c r="J130" s="40">
        <v>708.9</v>
      </c>
      <c r="K130" s="31">
        <v>693.4</v>
      </c>
      <c r="L130" s="31">
        <v>671.5</v>
      </c>
      <c r="M130" s="31">
        <v>32.045439999999999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418.9</v>
      </c>
      <c r="D131" s="40">
        <v>424.93333333333339</v>
      </c>
      <c r="E131" s="40">
        <v>411.31666666666678</v>
      </c>
      <c r="F131" s="40">
        <v>403.73333333333341</v>
      </c>
      <c r="G131" s="40">
        <v>390.11666666666679</v>
      </c>
      <c r="H131" s="40">
        <v>432.51666666666677</v>
      </c>
      <c r="I131" s="40">
        <v>446.13333333333333</v>
      </c>
      <c r="J131" s="40">
        <v>453.71666666666675</v>
      </c>
      <c r="K131" s="31">
        <v>438.55</v>
      </c>
      <c r="L131" s="31">
        <v>417.35</v>
      </c>
      <c r="M131" s="31">
        <v>91.903919999999999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3755</v>
      </c>
      <c r="D132" s="40">
        <v>3760</v>
      </c>
      <c r="E132" s="40">
        <v>3725</v>
      </c>
      <c r="F132" s="40">
        <v>3695</v>
      </c>
      <c r="G132" s="40">
        <v>3660</v>
      </c>
      <c r="H132" s="40">
        <v>3790</v>
      </c>
      <c r="I132" s="40">
        <v>3825</v>
      </c>
      <c r="J132" s="40">
        <v>3855</v>
      </c>
      <c r="K132" s="31">
        <v>3795</v>
      </c>
      <c r="L132" s="31">
        <v>3730</v>
      </c>
      <c r="M132" s="31">
        <v>2.7620800000000001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2076.65</v>
      </c>
      <c r="D133" s="40">
        <v>2076.7166666666667</v>
      </c>
      <c r="E133" s="40">
        <v>2059.9333333333334</v>
      </c>
      <c r="F133" s="40">
        <v>2043.2166666666667</v>
      </c>
      <c r="G133" s="40">
        <v>2026.4333333333334</v>
      </c>
      <c r="H133" s="40">
        <v>2093.4333333333334</v>
      </c>
      <c r="I133" s="40">
        <v>2110.2166666666672</v>
      </c>
      <c r="J133" s="40">
        <v>2126.9333333333334</v>
      </c>
      <c r="K133" s="31">
        <v>2093.5</v>
      </c>
      <c r="L133" s="31">
        <v>2060</v>
      </c>
      <c r="M133" s="31">
        <v>15.36206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85.8</v>
      </c>
      <c r="D134" s="40">
        <v>85.216666666666654</v>
      </c>
      <c r="E134" s="40">
        <v>84.083333333333314</v>
      </c>
      <c r="F134" s="40">
        <v>82.36666666666666</v>
      </c>
      <c r="G134" s="40">
        <v>81.23333333333332</v>
      </c>
      <c r="H134" s="40">
        <v>86.933333333333309</v>
      </c>
      <c r="I134" s="40">
        <v>88.066666666666663</v>
      </c>
      <c r="J134" s="40">
        <v>89.783333333333303</v>
      </c>
      <c r="K134" s="31">
        <v>86.35</v>
      </c>
      <c r="L134" s="31">
        <v>83.5</v>
      </c>
      <c r="M134" s="31">
        <v>104.92071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4911.05</v>
      </c>
      <c r="D135" s="40">
        <v>4912.55</v>
      </c>
      <c r="E135" s="40">
        <v>4851.9000000000005</v>
      </c>
      <c r="F135" s="40">
        <v>4792.75</v>
      </c>
      <c r="G135" s="40">
        <v>4732.1000000000004</v>
      </c>
      <c r="H135" s="40">
        <v>4971.7000000000007</v>
      </c>
      <c r="I135" s="40">
        <v>5032.3500000000004</v>
      </c>
      <c r="J135" s="40">
        <v>5091.5000000000009</v>
      </c>
      <c r="K135" s="31">
        <v>4973.2</v>
      </c>
      <c r="L135" s="31">
        <v>4853.3999999999996</v>
      </c>
      <c r="M135" s="31">
        <v>2.32721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425.2</v>
      </c>
      <c r="D136" s="40">
        <v>422.11666666666662</v>
      </c>
      <c r="E136" s="40">
        <v>418.23333333333323</v>
      </c>
      <c r="F136" s="40">
        <v>411.26666666666659</v>
      </c>
      <c r="G136" s="40">
        <v>407.38333333333321</v>
      </c>
      <c r="H136" s="40">
        <v>429.08333333333326</v>
      </c>
      <c r="I136" s="40">
        <v>432.96666666666658</v>
      </c>
      <c r="J136" s="40">
        <v>439.93333333333328</v>
      </c>
      <c r="K136" s="31">
        <v>426</v>
      </c>
      <c r="L136" s="31">
        <v>415.15</v>
      </c>
      <c r="M136" s="31">
        <v>23.241230000000002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6752.9</v>
      </c>
      <c r="D137" s="40">
        <v>6799.0166666666664</v>
      </c>
      <c r="E137" s="40">
        <v>6690.0333333333328</v>
      </c>
      <c r="F137" s="40">
        <v>6627.1666666666661</v>
      </c>
      <c r="G137" s="40">
        <v>6518.1833333333325</v>
      </c>
      <c r="H137" s="40">
        <v>6861.8833333333332</v>
      </c>
      <c r="I137" s="40">
        <v>6970.8666666666668</v>
      </c>
      <c r="J137" s="40">
        <v>7033.7333333333336</v>
      </c>
      <c r="K137" s="31">
        <v>6908</v>
      </c>
      <c r="L137" s="31">
        <v>6736.15</v>
      </c>
      <c r="M137" s="31">
        <v>2.2066699999999999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1815.65</v>
      </c>
      <c r="D138" s="40">
        <v>1811.8333333333333</v>
      </c>
      <c r="E138" s="40">
        <v>1799.2166666666665</v>
      </c>
      <c r="F138" s="40">
        <v>1782.7833333333333</v>
      </c>
      <c r="G138" s="40">
        <v>1770.1666666666665</v>
      </c>
      <c r="H138" s="40">
        <v>1828.2666666666664</v>
      </c>
      <c r="I138" s="40">
        <v>1840.8833333333332</v>
      </c>
      <c r="J138" s="40">
        <v>1857.3166666666664</v>
      </c>
      <c r="K138" s="31">
        <v>1824.45</v>
      </c>
      <c r="L138" s="31">
        <v>1795.4</v>
      </c>
      <c r="M138" s="31">
        <v>16.871189999999999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491.35</v>
      </c>
      <c r="D139" s="40">
        <v>494.7833333333333</v>
      </c>
      <c r="E139" s="40">
        <v>486.16666666666663</v>
      </c>
      <c r="F139" s="40">
        <v>480.98333333333335</v>
      </c>
      <c r="G139" s="40">
        <v>472.36666666666667</v>
      </c>
      <c r="H139" s="40">
        <v>499.96666666666658</v>
      </c>
      <c r="I139" s="40">
        <v>508.58333333333326</v>
      </c>
      <c r="J139" s="40">
        <v>513.76666666666654</v>
      </c>
      <c r="K139" s="31">
        <v>503.4</v>
      </c>
      <c r="L139" s="31">
        <v>489.6</v>
      </c>
      <c r="M139" s="31">
        <v>34.110410000000002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930.75</v>
      </c>
      <c r="D140" s="40">
        <v>936.15</v>
      </c>
      <c r="E140" s="40">
        <v>923.3</v>
      </c>
      <c r="F140" s="40">
        <v>915.85</v>
      </c>
      <c r="G140" s="40">
        <v>903</v>
      </c>
      <c r="H140" s="40">
        <v>943.59999999999991</v>
      </c>
      <c r="I140" s="40">
        <v>956.45</v>
      </c>
      <c r="J140" s="40">
        <v>963.89999999999986</v>
      </c>
      <c r="K140" s="31">
        <v>949</v>
      </c>
      <c r="L140" s="31">
        <v>928.7</v>
      </c>
      <c r="M140" s="31">
        <v>6.7535299999999996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78585.2</v>
      </c>
      <c r="D141" s="40">
        <v>78775.066666666666</v>
      </c>
      <c r="E141" s="40">
        <v>78160.133333333331</v>
      </c>
      <c r="F141" s="40">
        <v>77735.066666666666</v>
      </c>
      <c r="G141" s="40">
        <v>77120.133333333331</v>
      </c>
      <c r="H141" s="40">
        <v>79200.133333333331</v>
      </c>
      <c r="I141" s="40">
        <v>79815.066666666651</v>
      </c>
      <c r="J141" s="40">
        <v>80240.133333333331</v>
      </c>
      <c r="K141" s="31">
        <v>79390</v>
      </c>
      <c r="L141" s="31">
        <v>78350</v>
      </c>
      <c r="M141" s="31">
        <v>6.8290000000000003E-2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1016.1</v>
      </c>
      <c r="D142" s="40">
        <v>1020.4166666666666</v>
      </c>
      <c r="E142" s="40">
        <v>1008.4333333333332</v>
      </c>
      <c r="F142" s="40">
        <v>1000.7666666666665</v>
      </c>
      <c r="G142" s="40">
        <v>988.78333333333308</v>
      </c>
      <c r="H142" s="40">
        <v>1028.0833333333333</v>
      </c>
      <c r="I142" s="40">
        <v>1040.0666666666666</v>
      </c>
      <c r="J142" s="40">
        <v>1047.7333333333333</v>
      </c>
      <c r="K142" s="31">
        <v>1032.4000000000001</v>
      </c>
      <c r="L142" s="31">
        <v>1012.75</v>
      </c>
      <c r="M142" s="31">
        <v>4.1154900000000003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197.1</v>
      </c>
      <c r="D143" s="40">
        <v>194.63333333333333</v>
      </c>
      <c r="E143" s="40">
        <v>191.46666666666664</v>
      </c>
      <c r="F143" s="40">
        <v>185.83333333333331</v>
      </c>
      <c r="G143" s="40">
        <v>182.66666666666663</v>
      </c>
      <c r="H143" s="40">
        <v>200.26666666666665</v>
      </c>
      <c r="I143" s="40">
        <v>203.43333333333334</v>
      </c>
      <c r="J143" s="40">
        <v>209.06666666666666</v>
      </c>
      <c r="K143" s="31">
        <v>197.8</v>
      </c>
      <c r="L143" s="31">
        <v>189</v>
      </c>
      <c r="M143" s="31">
        <v>74.793809999999993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861.5</v>
      </c>
      <c r="D144" s="40">
        <v>866.6</v>
      </c>
      <c r="E144" s="40">
        <v>853.90000000000009</v>
      </c>
      <c r="F144" s="40">
        <v>846.30000000000007</v>
      </c>
      <c r="G144" s="40">
        <v>833.60000000000014</v>
      </c>
      <c r="H144" s="40">
        <v>874.2</v>
      </c>
      <c r="I144" s="40">
        <v>886.90000000000009</v>
      </c>
      <c r="J144" s="40">
        <v>894.5</v>
      </c>
      <c r="K144" s="31">
        <v>879.3</v>
      </c>
      <c r="L144" s="31">
        <v>859</v>
      </c>
      <c r="M144" s="31">
        <v>37.049259999999997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198.25</v>
      </c>
      <c r="D145" s="40">
        <v>196.95000000000002</v>
      </c>
      <c r="E145" s="40">
        <v>194.60000000000002</v>
      </c>
      <c r="F145" s="40">
        <v>190.95000000000002</v>
      </c>
      <c r="G145" s="40">
        <v>188.60000000000002</v>
      </c>
      <c r="H145" s="40">
        <v>200.60000000000002</v>
      </c>
      <c r="I145" s="40">
        <v>202.95</v>
      </c>
      <c r="J145" s="40">
        <v>206.60000000000002</v>
      </c>
      <c r="K145" s="31">
        <v>199.3</v>
      </c>
      <c r="L145" s="31">
        <v>193.3</v>
      </c>
      <c r="M145" s="31">
        <v>42.12632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565.79999999999995</v>
      </c>
      <c r="D146" s="40">
        <v>568.25</v>
      </c>
      <c r="E146" s="40">
        <v>562.54999999999995</v>
      </c>
      <c r="F146" s="40">
        <v>559.29999999999995</v>
      </c>
      <c r="G146" s="40">
        <v>553.59999999999991</v>
      </c>
      <c r="H146" s="40">
        <v>571.5</v>
      </c>
      <c r="I146" s="40">
        <v>577.20000000000005</v>
      </c>
      <c r="J146" s="40">
        <v>580.45000000000005</v>
      </c>
      <c r="K146" s="31">
        <v>573.95000000000005</v>
      </c>
      <c r="L146" s="31">
        <v>565</v>
      </c>
      <c r="M146" s="31">
        <v>17.904109999999999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7791.75</v>
      </c>
      <c r="D147" s="40">
        <v>7777.5166666666664</v>
      </c>
      <c r="E147" s="40">
        <v>7645.0333333333328</v>
      </c>
      <c r="F147" s="40">
        <v>7498.3166666666666</v>
      </c>
      <c r="G147" s="40">
        <v>7365.833333333333</v>
      </c>
      <c r="H147" s="40">
        <v>7924.2333333333327</v>
      </c>
      <c r="I147" s="40">
        <v>8056.7166666666662</v>
      </c>
      <c r="J147" s="40">
        <v>8203.4333333333325</v>
      </c>
      <c r="K147" s="31">
        <v>7910</v>
      </c>
      <c r="L147" s="31">
        <v>7630.8</v>
      </c>
      <c r="M147" s="31">
        <v>13.027329999999999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983.7</v>
      </c>
      <c r="D148" s="40">
        <v>985.70000000000016</v>
      </c>
      <c r="E148" s="40">
        <v>978.45000000000027</v>
      </c>
      <c r="F148" s="40">
        <v>973.20000000000016</v>
      </c>
      <c r="G148" s="40">
        <v>965.95000000000027</v>
      </c>
      <c r="H148" s="40">
        <v>990.95000000000027</v>
      </c>
      <c r="I148" s="40">
        <v>998.2</v>
      </c>
      <c r="J148" s="40">
        <v>1003.4500000000003</v>
      </c>
      <c r="K148" s="31">
        <v>992.95</v>
      </c>
      <c r="L148" s="31">
        <v>980.45</v>
      </c>
      <c r="M148" s="31">
        <v>3.9634999999999998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4711.25</v>
      </c>
      <c r="D149" s="40">
        <v>4724.1166666666668</v>
      </c>
      <c r="E149" s="40">
        <v>4668.2333333333336</v>
      </c>
      <c r="F149" s="40">
        <v>4625.2166666666672</v>
      </c>
      <c r="G149" s="40">
        <v>4569.3333333333339</v>
      </c>
      <c r="H149" s="40">
        <v>4767.1333333333332</v>
      </c>
      <c r="I149" s="40">
        <v>4823.0166666666664</v>
      </c>
      <c r="J149" s="40">
        <v>4866.0333333333328</v>
      </c>
      <c r="K149" s="31">
        <v>4780</v>
      </c>
      <c r="L149" s="31">
        <v>4681.1000000000004</v>
      </c>
      <c r="M149" s="31">
        <v>7.8143500000000001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3387.55</v>
      </c>
      <c r="D150" s="40">
        <v>3387.6333333333332</v>
      </c>
      <c r="E150" s="40">
        <v>3320.8166666666666</v>
      </c>
      <c r="F150" s="40">
        <v>3254.0833333333335</v>
      </c>
      <c r="G150" s="40">
        <v>3187.2666666666669</v>
      </c>
      <c r="H150" s="40">
        <v>3454.3666666666663</v>
      </c>
      <c r="I150" s="40">
        <v>3521.1833333333329</v>
      </c>
      <c r="J150" s="40">
        <v>3587.9166666666661</v>
      </c>
      <c r="K150" s="31">
        <v>3454.45</v>
      </c>
      <c r="L150" s="31">
        <v>3320.9</v>
      </c>
      <c r="M150" s="31">
        <v>5.0203600000000002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1491.3</v>
      </c>
      <c r="D151" s="40">
        <v>1494.3666666666668</v>
      </c>
      <c r="E151" s="40">
        <v>1478.7333333333336</v>
      </c>
      <c r="F151" s="40">
        <v>1466.1666666666667</v>
      </c>
      <c r="G151" s="40">
        <v>1450.5333333333335</v>
      </c>
      <c r="H151" s="40">
        <v>1506.9333333333336</v>
      </c>
      <c r="I151" s="40">
        <v>1522.5666666666668</v>
      </c>
      <c r="J151" s="40">
        <v>1535.1333333333337</v>
      </c>
      <c r="K151" s="31">
        <v>1510</v>
      </c>
      <c r="L151" s="31">
        <v>1481.8</v>
      </c>
      <c r="M151" s="31">
        <v>6.32883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857.8</v>
      </c>
      <c r="D152" s="40">
        <v>852.65</v>
      </c>
      <c r="E152" s="40">
        <v>840.4</v>
      </c>
      <c r="F152" s="40">
        <v>823</v>
      </c>
      <c r="G152" s="40">
        <v>810.75</v>
      </c>
      <c r="H152" s="40">
        <v>870.05</v>
      </c>
      <c r="I152" s="40">
        <v>882.3</v>
      </c>
      <c r="J152" s="40">
        <v>899.69999999999993</v>
      </c>
      <c r="K152" s="31">
        <v>864.9</v>
      </c>
      <c r="L152" s="31">
        <v>835.25</v>
      </c>
      <c r="M152" s="31">
        <v>1.5771900000000001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141.85</v>
      </c>
      <c r="D153" s="40">
        <v>142.98333333333335</v>
      </c>
      <c r="E153" s="40">
        <v>140.4666666666667</v>
      </c>
      <c r="F153" s="40">
        <v>139.08333333333334</v>
      </c>
      <c r="G153" s="40">
        <v>136.56666666666669</v>
      </c>
      <c r="H153" s="40">
        <v>144.3666666666667</v>
      </c>
      <c r="I153" s="40">
        <v>146.88333333333335</v>
      </c>
      <c r="J153" s="40">
        <v>148.26666666666671</v>
      </c>
      <c r="K153" s="31">
        <v>145.5</v>
      </c>
      <c r="L153" s="31">
        <v>141.6</v>
      </c>
      <c r="M153" s="31">
        <v>110.77500999999999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136.65</v>
      </c>
      <c r="D154" s="40">
        <v>137.48333333333335</v>
      </c>
      <c r="E154" s="40">
        <v>134.16666666666669</v>
      </c>
      <c r="F154" s="40">
        <v>131.68333333333334</v>
      </c>
      <c r="G154" s="40">
        <v>128.36666666666667</v>
      </c>
      <c r="H154" s="40">
        <v>139.9666666666667</v>
      </c>
      <c r="I154" s="40">
        <v>143.28333333333336</v>
      </c>
      <c r="J154" s="40">
        <v>145.76666666666671</v>
      </c>
      <c r="K154" s="31">
        <v>140.80000000000001</v>
      </c>
      <c r="L154" s="31">
        <v>135</v>
      </c>
      <c r="M154" s="31">
        <v>215.25810999999999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99.75</v>
      </c>
      <c r="D155" s="40">
        <v>100.58333333333333</v>
      </c>
      <c r="E155" s="40">
        <v>98.516666666666652</v>
      </c>
      <c r="F155" s="40">
        <v>97.283333333333317</v>
      </c>
      <c r="G155" s="40">
        <v>95.21666666666664</v>
      </c>
      <c r="H155" s="40">
        <v>101.81666666666666</v>
      </c>
      <c r="I155" s="40">
        <v>103.88333333333335</v>
      </c>
      <c r="J155" s="40">
        <v>105.11666666666667</v>
      </c>
      <c r="K155" s="31">
        <v>102.65</v>
      </c>
      <c r="L155" s="31">
        <v>99.35</v>
      </c>
      <c r="M155" s="31">
        <v>210.70488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3386.8</v>
      </c>
      <c r="D156" s="40">
        <v>3387.3666666666668</v>
      </c>
      <c r="E156" s="40">
        <v>3350.0333333333338</v>
      </c>
      <c r="F156" s="40">
        <v>3313.2666666666669</v>
      </c>
      <c r="G156" s="40">
        <v>3275.9333333333338</v>
      </c>
      <c r="H156" s="40">
        <v>3424.1333333333337</v>
      </c>
      <c r="I156" s="40">
        <v>3461.4666666666667</v>
      </c>
      <c r="J156" s="40">
        <v>3498.2333333333336</v>
      </c>
      <c r="K156" s="31">
        <v>3424.7</v>
      </c>
      <c r="L156" s="31">
        <v>3350.6</v>
      </c>
      <c r="M156" s="31">
        <v>1.10087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18773.95</v>
      </c>
      <c r="D157" s="40">
        <v>18815.850000000002</v>
      </c>
      <c r="E157" s="40">
        <v>18597.650000000005</v>
      </c>
      <c r="F157" s="40">
        <v>18421.350000000002</v>
      </c>
      <c r="G157" s="40">
        <v>18203.150000000005</v>
      </c>
      <c r="H157" s="40">
        <v>18992.150000000005</v>
      </c>
      <c r="I157" s="40">
        <v>19210.350000000002</v>
      </c>
      <c r="J157" s="40">
        <v>19386.650000000005</v>
      </c>
      <c r="K157" s="31">
        <v>19034.05</v>
      </c>
      <c r="L157" s="31">
        <v>18639.55</v>
      </c>
      <c r="M157" s="31">
        <v>0.34949000000000002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422.05</v>
      </c>
      <c r="D158" s="40">
        <v>422.61666666666662</v>
      </c>
      <c r="E158" s="40">
        <v>418.43333333333322</v>
      </c>
      <c r="F158" s="40">
        <v>414.81666666666661</v>
      </c>
      <c r="G158" s="40">
        <v>410.63333333333321</v>
      </c>
      <c r="H158" s="40">
        <v>426.23333333333323</v>
      </c>
      <c r="I158" s="40">
        <v>430.41666666666663</v>
      </c>
      <c r="J158" s="40">
        <v>434.03333333333325</v>
      </c>
      <c r="K158" s="31">
        <v>426.8</v>
      </c>
      <c r="L158" s="31">
        <v>419</v>
      </c>
      <c r="M158" s="31">
        <v>5.4033499999999997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972</v>
      </c>
      <c r="D159" s="40">
        <v>971.06666666666661</v>
      </c>
      <c r="E159" s="40">
        <v>946.13333333333321</v>
      </c>
      <c r="F159" s="40">
        <v>920.26666666666665</v>
      </c>
      <c r="G159" s="40">
        <v>895.33333333333326</v>
      </c>
      <c r="H159" s="40">
        <v>996.93333333333317</v>
      </c>
      <c r="I159" s="40">
        <v>1021.8666666666666</v>
      </c>
      <c r="J159" s="40">
        <v>1047.7333333333331</v>
      </c>
      <c r="K159" s="31">
        <v>996</v>
      </c>
      <c r="L159" s="31">
        <v>945.2</v>
      </c>
      <c r="M159" s="31">
        <v>29.630140000000001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152.94999999999999</v>
      </c>
      <c r="D160" s="40">
        <v>153.03333333333333</v>
      </c>
      <c r="E160" s="40">
        <v>151.26666666666665</v>
      </c>
      <c r="F160" s="40">
        <v>149.58333333333331</v>
      </c>
      <c r="G160" s="40">
        <v>147.81666666666663</v>
      </c>
      <c r="H160" s="40">
        <v>154.71666666666667</v>
      </c>
      <c r="I160" s="40">
        <v>156.48333333333338</v>
      </c>
      <c r="J160" s="40">
        <v>158.16666666666669</v>
      </c>
      <c r="K160" s="31">
        <v>154.80000000000001</v>
      </c>
      <c r="L160" s="31">
        <v>151.35</v>
      </c>
      <c r="M160" s="31">
        <v>206.09478999999999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220.95</v>
      </c>
      <c r="D161" s="40">
        <v>222.95000000000002</v>
      </c>
      <c r="E161" s="40">
        <v>218.00000000000003</v>
      </c>
      <c r="F161" s="40">
        <v>215.05</v>
      </c>
      <c r="G161" s="40">
        <v>210.10000000000002</v>
      </c>
      <c r="H161" s="40">
        <v>225.90000000000003</v>
      </c>
      <c r="I161" s="40">
        <v>230.85000000000002</v>
      </c>
      <c r="J161" s="40">
        <v>233.80000000000004</v>
      </c>
      <c r="K161" s="31">
        <v>227.9</v>
      </c>
      <c r="L161" s="31">
        <v>220</v>
      </c>
      <c r="M161" s="31">
        <v>13.944599999999999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2781.9</v>
      </c>
      <c r="D162" s="40">
        <v>2789.4333333333329</v>
      </c>
      <c r="E162" s="40">
        <v>2744.4666666666658</v>
      </c>
      <c r="F162" s="40">
        <v>2707.0333333333328</v>
      </c>
      <c r="G162" s="40">
        <v>2662.0666666666657</v>
      </c>
      <c r="H162" s="40">
        <v>2826.8666666666659</v>
      </c>
      <c r="I162" s="40">
        <v>2871.833333333333</v>
      </c>
      <c r="J162" s="40">
        <v>2909.266666666666</v>
      </c>
      <c r="K162" s="31">
        <v>2834.4</v>
      </c>
      <c r="L162" s="31">
        <v>2752</v>
      </c>
      <c r="M162" s="31">
        <v>16.83765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38422.550000000003</v>
      </c>
      <c r="D163" s="40">
        <v>38467.533333333333</v>
      </c>
      <c r="E163" s="40">
        <v>38017.166666666664</v>
      </c>
      <c r="F163" s="40">
        <v>37611.783333333333</v>
      </c>
      <c r="G163" s="40">
        <v>37161.416666666664</v>
      </c>
      <c r="H163" s="40">
        <v>38872.916666666664</v>
      </c>
      <c r="I163" s="40">
        <v>39323.283333333333</v>
      </c>
      <c r="J163" s="40">
        <v>39728.666666666664</v>
      </c>
      <c r="K163" s="31">
        <v>38917.9</v>
      </c>
      <c r="L163" s="31">
        <v>38062.15</v>
      </c>
      <c r="M163" s="31">
        <v>0.14385000000000001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230.85</v>
      </c>
      <c r="D164" s="40">
        <v>231.15</v>
      </c>
      <c r="E164" s="40">
        <v>229.45000000000002</v>
      </c>
      <c r="F164" s="40">
        <v>228.05</v>
      </c>
      <c r="G164" s="40">
        <v>226.35000000000002</v>
      </c>
      <c r="H164" s="40">
        <v>232.55</v>
      </c>
      <c r="I164" s="40">
        <v>234.25</v>
      </c>
      <c r="J164" s="40">
        <v>235.65</v>
      </c>
      <c r="K164" s="31">
        <v>232.85</v>
      </c>
      <c r="L164" s="31">
        <v>229.75</v>
      </c>
      <c r="M164" s="31">
        <v>25.053260000000002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5079.05</v>
      </c>
      <c r="D165" s="40">
        <v>5088.6333333333332</v>
      </c>
      <c r="E165" s="40">
        <v>5052.2666666666664</v>
      </c>
      <c r="F165" s="40">
        <v>5025.4833333333336</v>
      </c>
      <c r="G165" s="40">
        <v>4989.1166666666668</v>
      </c>
      <c r="H165" s="40">
        <v>5115.4166666666661</v>
      </c>
      <c r="I165" s="40">
        <v>5151.7833333333328</v>
      </c>
      <c r="J165" s="40">
        <v>5178.5666666666657</v>
      </c>
      <c r="K165" s="31">
        <v>5125</v>
      </c>
      <c r="L165" s="31">
        <v>5061.8500000000004</v>
      </c>
      <c r="M165" s="31">
        <v>0.19678000000000001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2343.75</v>
      </c>
      <c r="D166" s="40">
        <v>2355.4666666666667</v>
      </c>
      <c r="E166" s="40">
        <v>2325.9333333333334</v>
      </c>
      <c r="F166" s="40">
        <v>2308.1166666666668</v>
      </c>
      <c r="G166" s="40">
        <v>2278.5833333333335</v>
      </c>
      <c r="H166" s="40">
        <v>2373.2833333333333</v>
      </c>
      <c r="I166" s="40">
        <v>2402.8166666666671</v>
      </c>
      <c r="J166" s="40">
        <v>2420.6333333333332</v>
      </c>
      <c r="K166" s="31">
        <v>2385</v>
      </c>
      <c r="L166" s="31">
        <v>2337.65</v>
      </c>
      <c r="M166" s="31">
        <v>1.7844100000000001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2700</v>
      </c>
      <c r="D167" s="40">
        <v>2693.3333333333335</v>
      </c>
      <c r="E167" s="40">
        <v>2626.666666666667</v>
      </c>
      <c r="F167" s="40">
        <v>2553.3333333333335</v>
      </c>
      <c r="G167" s="40">
        <v>2486.666666666667</v>
      </c>
      <c r="H167" s="40">
        <v>2766.666666666667</v>
      </c>
      <c r="I167" s="40">
        <v>2833.3333333333339</v>
      </c>
      <c r="J167" s="40">
        <v>2906.666666666667</v>
      </c>
      <c r="K167" s="31">
        <v>2760</v>
      </c>
      <c r="L167" s="31">
        <v>2620</v>
      </c>
      <c r="M167" s="31">
        <v>17.210249999999998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2370.85</v>
      </c>
      <c r="D168" s="40">
        <v>2375.3000000000002</v>
      </c>
      <c r="E168" s="40">
        <v>2340.6000000000004</v>
      </c>
      <c r="F168" s="40">
        <v>2310.3500000000004</v>
      </c>
      <c r="G168" s="40">
        <v>2275.6500000000005</v>
      </c>
      <c r="H168" s="40">
        <v>2405.5500000000002</v>
      </c>
      <c r="I168" s="40">
        <v>2440.25</v>
      </c>
      <c r="J168" s="40">
        <v>2470.5</v>
      </c>
      <c r="K168" s="31">
        <v>2410</v>
      </c>
      <c r="L168" s="31">
        <v>2345.0500000000002</v>
      </c>
      <c r="M168" s="31">
        <v>4.8659400000000002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135.69999999999999</v>
      </c>
      <c r="D169" s="40">
        <v>136.15</v>
      </c>
      <c r="E169" s="40">
        <v>134.65</v>
      </c>
      <c r="F169" s="40">
        <v>133.6</v>
      </c>
      <c r="G169" s="40">
        <v>132.1</v>
      </c>
      <c r="H169" s="40">
        <v>137.20000000000002</v>
      </c>
      <c r="I169" s="40">
        <v>138.70000000000002</v>
      </c>
      <c r="J169" s="40">
        <v>139.75000000000003</v>
      </c>
      <c r="K169" s="31">
        <v>137.65</v>
      </c>
      <c r="L169" s="31">
        <v>135.1</v>
      </c>
      <c r="M169" s="31">
        <v>50.357230000000001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185.5</v>
      </c>
      <c r="D170" s="40">
        <v>187.29999999999998</v>
      </c>
      <c r="E170" s="40">
        <v>183.34999999999997</v>
      </c>
      <c r="F170" s="40">
        <v>181.2</v>
      </c>
      <c r="G170" s="40">
        <v>177.24999999999997</v>
      </c>
      <c r="H170" s="40">
        <v>189.44999999999996</v>
      </c>
      <c r="I170" s="40">
        <v>193.39999999999995</v>
      </c>
      <c r="J170" s="40">
        <v>195.54999999999995</v>
      </c>
      <c r="K170" s="31">
        <v>191.25</v>
      </c>
      <c r="L170" s="31">
        <v>185.15</v>
      </c>
      <c r="M170" s="31">
        <v>82.101680000000002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463.6</v>
      </c>
      <c r="D171" s="40">
        <v>455.0333333333333</v>
      </c>
      <c r="E171" s="40">
        <v>443.56666666666661</v>
      </c>
      <c r="F171" s="40">
        <v>423.5333333333333</v>
      </c>
      <c r="G171" s="40">
        <v>412.06666666666661</v>
      </c>
      <c r="H171" s="40">
        <v>475.06666666666661</v>
      </c>
      <c r="I171" s="40">
        <v>486.5333333333333</v>
      </c>
      <c r="J171" s="40">
        <v>506.56666666666661</v>
      </c>
      <c r="K171" s="31">
        <v>466.5</v>
      </c>
      <c r="L171" s="31">
        <v>435</v>
      </c>
      <c r="M171" s="31">
        <v>26.864070000000002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14337.3</v>
      </c>
      <c r="D172" s="40">
        <v>14416.466666666667</v>
      </c>
      <c r="E172" s="40">
        <v>14121.833333333334</v>
      </c>
      <c r="F172" s="40">
        <v>13906.366666666667</v>
      </c>
      <c r="G172" s="40">
        <v>13611.733333333334</v>
      </c>
      <c r="H172" s="40">
        <v>14631.933333333334</v>
      </c>
      <c r="I172" s="40">
        <v>14926.566666666666</v>
      </c>
      <c r="J172" s="40">
        <v>15142.033333333335</v>
      </c>
      <c r="K172" s="31">
        <v>14711.1</v>
      </c>
      <c r="L172" s="31">
        <v>14201</v>
      </c>
      <c r="M172" s="31">
        <v>6.6909999999999997E-2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42.1</v>
      </c>
      <c r="D173" s="40">
        <v>42.116666666666667</v>
      </c>
      <c r="E173" s="40">
        <v>41.783333333333331</v>
      </c>
      <c r="F173" s="40">
        <v>41.466666666666661</v>
      </c>
      <c r="G173" s="40">
        <v>41.133333333333326</v>
      </c>
      <c r="H173" s="40">
        <v>42.433333333333337</v>
      </c>
      <c r="I173" s="40">
        <v>42.766666666666666</v>
      </c>
      <c r="J173" s="40">
        <v>43.083333333333343</v>
      </c>
      <c r="K173" s="31">
        <v>42.45</v>
      </c>
      <c r="L173" s="31">
        <v>41.8</v>
      </c>
      <c r="M173" s="31">
        <v>527.25423999999998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206.75</v>
      </c>
      <c r="D174" s="40">
        <v>200.38333333333333</v>
      </c>
      <c r="E174" s="40">
        <v>192.06666666666666</v>
      </c>
      <c r="F174" s="40">
        <v>177.38333333333333</v>
      </c>
      <c r="G174" s="40">
        <v>169.06666666666666</v>
      </c>
      <c r="H174" s="40">
        <v>215.06666666666666</v>
      </c>
      <c r="I174" s="40">
        <v>223.38333333333333</v>
      </c>
      <c r="J174" s="40">
        <v>238.06666666666666</v>
      </c>
      <c r="K174" s="31">
        <v>208.7</v>
      </c>
      <c r="L174" s="31">
        <v>185.7</v>
      </c>
      <c r="M174" s="31">
        <v>496.86615999999998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151.19999999999999</v>
      </c>
      <c r="D175" s="40">
        <v>151.68333333333334</v>
      </c>
      <c r="E175" s="40">
        <v>150.21666666666667</v>
      </c>
      <c r="F175" s="40">
        <v>149.23333333333332</v>
      </c>
      <c r="G175" s="40">
        <v>147.76666666666665</v>
      </c>
      <c r="H175" s="40">
        <v>152.66666666666669</v>
      </c>
      <c r="I175" s="40">
        <v>154.13333333333338</v>
      </c>
      <c r="J175" s="40">
        <v>155.1166666666667</v>
      </c>
      <c r="K175" s="31">
        <v>153.15</v>
      </c>
      <c r="L175" s="31">
        <v>150.69999999999999</v>
      </c>
      <c r="M175" s="31">
        <v>39.234479999999998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2500.8000000000002</v>
      </c>
      <c r="D176" s="40">
        <v>2514.6833333333334</v>
      </c>
      <c r="E176" s="40">
        <v>2481.3666666666668</v>
      </c>
      <c r="F176" s="40">
        <v>2461.9333333333334</v>
      </c>
      <c r="G176" s="40">
        <v>2428.6166666666668</v>
      </c>
      <c r="H176" s="40">
        <v>2534.1166666666668</v>
      </c>
      <c r="I176" s="40">
        <v>2567.4333333333334</v>
      </c>
      <c r="J176" s="40">
        <v>2586.8666666666668</v>
      </c>
      <c r="K176" s="31">
        <v>2548</v>
      </c>
      <c r="L176" s="31">
        <v>2495.25</v>
      </c>
      <c r="M176" s="31">
        <v>48.776519999999998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1071.45</v>
      </c>
      <c r="D177" s="40">
        <v>1073.8999999999999</v>
      </c>
      <c r="E177" s="40">
        <v>1062.7999999999997</v>
      </c>
      <c r="F177" s="40">
        <v>1054.1499999999999</v>
      </c>
      <c r="G177" s="40">
        <v>1043.0499999999997</v>
      </c>
      <c r="H177" s="40">
        <v>1082.5499999999997</v>
      </c>
      <c r="I177" s="40">
        <v>1093.6499999999996</v>
      </c>
      <c r="J177" s="40">
        <v>1102.2999999999997</v>
      </c>
      <c r="K177" s="31">
        <v>1085</v>
      </c>
      <c r="L177" s="31">
        <v>1065.25</v>
      </c>
      <c r="M177" s="31">
        <v>11.21537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1166.05</v>
      </c>
      <c r="D178" s="40">
        <v>1164.5333333333335</v>
      </c>
      <c r="E178" s="40">
        <v>1156.8166666666671</v>
      </c>
      <c r="F178" s="40">
        <v>1147.5833333333335</v>
      </c>
      <c r="G178" s="40">
        <v>1139.866666666667</v>
      </c>
      <c r="H178" s="40">
        <v>1173.7666666666671</v>
      </c>
      <c r="I178" s="40">
        <v>1181.4833333333338</v>
      </c>
      <c r="J178" s="40">
        <v>1190.7166666666672</v>
      </c>
      <c r="K178" s="31">
        <v>1172.25</v>
      </c>
      <c r="L178" s="31">
        <v>1155.3</v>
      </c>
      <c r="M178" s="31">
        <v>11.598839999999999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2110.65</v>
      </c>
      <c r="D179" s="40">
        <v>2116.0666666666666</v>
      </c>
      <c r="E179" s="40">
        <v>2091.6333333333332</v>
      </c>
      <c r="F179" s="40">
        <v>2072.6166666666668</v>
      </c>
      <c r="G179" s="40">
        <v>2048.1833333333334</v>
      </c>
      <c r="H179" s="40">
        <v>2135.083333333333</v>
      </c>
      <c r="I179" s="40">
        <v>2159.5166666666664</v>
      </c>
      <c r="J179" s="40">
        <v>2178.5333333333328</v>
      </c>
      <c r="K179" s="31">
        <v>2140.5</v>
      </c>
      <c r="L179" s="31">
        <v>2097.0500000000002</v>
      </c>
      <c r="M179" s="31">
        <v>6.1434499999999996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8210.1</v>
      </c>
      <c r="D180" s="40">
        <v>8214.4499999999989</v>
      </c>
      <c r="E180" s="40">
        <v>8146.6499999999978</v>
      </c>
      <c r="F180" s="40">
        <v>8083.1999999999989</v>
      </c>
      <c r="G180" s="40">
        <v>8015.3999999999978</v>
      </c>
      <c r="H180" s="40">
        <v>8277.8999999999978</v>
      </c>
      <c r="I180" s="40">
        <v>8345.6999999999971</v>
      </c>
      <c r="J180" s="40">
        <v>8409.1499999999978</v>
      </c>
      <c r="K180" s="31">
        <v>8282.25</v>
      </c>
      <c r="L180" s="31">
        <v>8151</v>
      </c>
      <c r="M180" s="31">
        <v>0.10428999999999999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28868.15</v>
      </c>
      <c r="D181" s="40">
        <v>28999.45</v>
      </c>
      <c r="E181" s="40">
        <v>28573.95</v>
      </c>
      <c r="F181" s="40">
        <v>28279.75</v>
      </c>
      <c r="G181" s="40">
        <v>27854.25</v>
      </c>
      <c r="H181" s="40">
        <v>29293.65</v>
      </c>
      <c r="I181" s="40">
        <v>29719.15</v>
      </c>
      <c r="J181" s="40">
        <v>30013.350000000002</v>
      </c>
      <c r="K181" s="31">
        <v>29424.95</v>
      </c>
      <c r="L181" s="31">
        <v>28705.25</v>
      </c>
      <c r="M181" s="31">
        <v>0.21184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1576.2</v>
      </c>
      <c r="D182" s="40">
        <v>1544.3833333333332</v>
      </c>
      <c r="E182" s="40">
        <v>1464.0666666666664</v>
      </c>
      <c r="F182" s="40">
        <v>1351.9333333333332</v>
      </c>
      <c r="G182" s="40">
        <v>1271.6166666666663</v>
      </c>
      <c r="H182" s="40">
        <v>1656.5166666666664</v>
      </c>
      <c r="I182" s="40">
        <v>1736.833333333333</v>
      </c>
      <c r="J182" s="40">
        <v>1848.9666666666665</v>
      </c>
      <c r="K182" s="31">
        <v>1624.7</v>
      </c>
      <c r="L182" s="31">
        <v>1432.25</v>
      </c>
      <c r="M182" s="31">
        <v>33.264800000000001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2250.65</v>
      </c>
      <c r="D183" s="40">
        <v>2249.6333333333337</v>
      </c>
      <c r="E183" s="40">
        <v>2237.5666666666675</v>
      </c>
      <c r="F183" s="40">
        <v>2224.483333333334</v>
      </c>
      <c r="G183" s="40">
        <v>2212.4166666666679</v>
      </c>
      <c r="H183" s="40">
        <v>2262.7166666666672</v>
      </c>
      <c r="I183" s="40">
        <v>2274.7833333333338</v>
      </c>
      <c r="J183" s="40">
        <v>2287.8666666666668</v>
      </c>
      <c r="K183" s="31">
        <v>2261.6999999999998</v>
      </c>
      <c r="L183" s="31">
        <v>2236.5500000000002</v>
      </c>
      <c r="M183" s="31">
        <v>1.8609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521.70000000000005</v>
      </c>
      <c r="D184" s="40">
        <v>519.58333333333337</v>
      </c>
      <c r="E184" s="40">
        <v>514.16666666666674</v>
      </c>
      <c r="F184" s="40">
        <v>506.63333333333333</v>
      </c>
      <c r="G184" s="40">
        <v>501.2166666666667</v>
      </c>
      <c r="H184" s="40">
        <v>527.11666666666679</v>
      </c>
      <c r="I184" s="40">
        <v>532.53333333333353</v>
      </c>
      <c r="J184" s="40">
        <v>540.06666666666683</v>
      </c>
      <c r="K184" s="31">
        <v>525</v>
      </c>
      <c r="L184" s="31">
        <v>512.04999999999995</v>
      </c>
      <c r="M184" s="31">
        <v>267.97820000000002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122.35</v>
      </c>
      <c r="D185" s="40">
        <v>123.59999999999998</v>
      </c>
      <c r="E185" s="40">
        <v>120.84999999999997</v>
      </c>
      <c r="F185" s="40">
        <v>119.34999999999998</v>
      </c>
      <c r="G185" s="40">
        <v>116.59999999999997</v>
      </c>
      <c r="H185" s="40">
        <v>125.09999999999997</v>
      </c>
      <c r="I185" s="40">
        <v>127.85</v>
      </c>
      <c r="J185" s="40">
        <v>129.34999999999997</v>
      </c>
      <c r="K185" s="31">
        <v>126.35</v>
      </c>
      <c r="L185" s="31">
        <v>122.1</v>
      </c>
      <c r="M185" s="31">
        <v>494.04142000000002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815.4</v>
      </c>
      <c r="D186" s="40">
        <v>811.38333333333333</v>
      </c>
      <c r="E186" s="40">
        <v>786.76666666666665</v>
      </c>
      <c r="F186" s="40">
        <v>758.13333333333333</v>
      </c>
      <c r="G186" s="40">
        <v>733.51666666666665</v>
      </c>
      <c r="H186" s="40">
        <v>840.01666666666665</v>
      </c>
      <c r="I186" s="40">
        <v>864.63333333333321</v>
      </c>
      <c r="J186" s="40">
        <v>893.26666666666665</v>
      </c>
      <c r="K186" s="31">
        <v>836</v>
      </c>
      <c r="L186" s="31">
        <v>782.75</v>
      </c>
      <c r="M186" s="31">
        <v>176.08860000000001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587.6</v>
      </c>
      <c r="D187" s="40">
        <v>590.7166666666667</v>
      </c>
      <c r="E187" s="40">
        <v>579.38333333333344</v>
      </c>
      <c r="F187" s="40">
        <v>571.16666666666674</v>
      </c>
      <c r="G187" s="40">
        <v>559.83333333333348</v>
      </c>
      <c r="H187" s="40">
        <v>598.93333333333339</v>
      </c>
      <c r="I187" s="40">
        <v>610.26666666666665</v>
      </c>
      <c r="J187" s="40">
        <v>618.48333333333335</v>
      </c>
      <c r="K187" s="31">
        <v>602.04999999999995</v>
      </c>
      <c r="L187" s="31">
        <v>582.5</v>
      </c>
      <c r="M187" s="31">
        <v>40.454279999999997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539.54999999999995</v>
      </c>
      <c r="D188" s="40">
        <v>542.36666666666667</v>
      </c>
      <c r="E188" s="40">
        <v>535.23333333333335</v>
      </c>
      <c r="F188" s="40">
        <v>530.91666666666663</v>
      </c>
      <c r="G188" s="40">
        <v>523.7833333333333</v>
      </c>
      <c r="H188" s="40">
        <v>546.68333333333339</v>
      </c>
      <c r="I188" s="40">
        <v>553.81666666666683</v>
      </c>
      <c r="J188" s="40">
        <v>558.13333333333344</v>
      </c>
      <c r="K188" s="31">
        <v>549.5</v>
      </c>
      <c r="L188" s="31">
        <v>538.04999999999995</v>
      </c>
      <c r="M188" s="31">
        <v>2.6189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698</v>
      </c>
      <c r="D189" s="40">
        <v>693.93333333333339</v>
      </c>
      <c r="E189" s="40">
        <v>681.06666666666683</v>
      </c>
      <c r="F189" s="40">
        <v>664.13333333333344</v>
      </c>
      <c r="G189" s="40">
        <v>651.26666666666688</v>
      </c>
      <c r="H189" s="40">
        <v>710.86666666666679</v>
      </c>
      <c r="I189" s="40">
        <v>723.73333333333335</v>
      </c>
      <c r="J189" s="40">
        <v>740.66666666666674</v>
      </c>
      <c r="K189" s="31">
        <v>706.8</v>
      </c>
      <c r="L189" s="31">
        <v>677</v>
      </c>
      <c r="M189" s="31">
        <v>69.210740000000001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910.65</v>
      </c>
      <c r="D190" s="40">
        <v>912.2166666666667</v>
      </c>
      <c r="E190" s="40">
        <v>905.33333333333337</v>
      </c>
      <c r="F190" s="40">
        <v>900.01666666666665</v>
      </c>
      <c r="G190" s="40">
        <v>893.13333333333333</v>
      </c>
      <c r="H190" s="40">
        <v>917.53333333333342</v>
      </c>
      <c r="I190" s="40">
        <v>924.41666666666663</v>
      </c>
      <c r="J190" s="40">
        <v>929.73333333333346</v>
      </c>
      <c r="K190" s="31">
        <v>919.1</v>
      </c>
      <c r="L190" s="31">
        <v>906.9</v>
      </c>
      <c r="M190" s="31">
        <v>15.44886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1282.8499999999999</v>
      </c>
      <c r="D191" s="40">
        <v>1284.6166666666666</v>
      </c>
      <c r="E191" s="40">
        <v>1270.2333333333331</v>
      </c>
      <c r="F191" s="40">
        <v>1257.6166666666666</v>
      </c>
      <c r="G191" s="40">
        <v>1243.2333333333331</v>
      </c>
      <c r="H191" s="40">
        <v>1297.2333333333331</v>
      </c>
      <c r="I191" s="40">
        <v>1311.6166666666668</v>
      </c>
      <c r="J191" s="40">
        <v>1324.2333333333331</v>
      </c>
      <c r="K191" s="31">
        <v>1299</v>
      </c>
      <c r="L191" s="31">
        <v>1272</v>
      </c>
      <c r="M191" s="31">
        <v>2.5978400000000001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3484.2</v>
      </c>
      <c r="D192" s="40">
        <v>3489.1833333333329</v>
      </c>
      <c r="E192" s="40">
        <v>3464.766666666666</v>
      </c>
      <c r="F192" s="40">
        <v>3445.333333333333</v>
      </c>
      <c r="G192" s="40">
        <v>3420.9166666666661</v>
      </c>
      <c r="H192" s="40">
        <v>3508.6166666666659</v>
      </c>
      <c r="I192" s="40">
        <v>3533.0333333333328</v>
      </c>
      <c r="J192" s="40">
        <v>3552.4666666666658</v>
      </c>
      <c r="K192" s="31">
        <v>3513.6</v>
      </c>
      <c r="L192" s="31">
        <v>3469.75</v>
      </c>
      <c r="M192" s="31">
        <v>30.874140000000001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833.8</v>
      </c>
      <c r="D193" s="40">
        <v>830.86666666666667</v>
      </c>
      <c r="E193" s="40">
        <v>825.73333333333335</v>
      </c>
      <c r="F193" s="40">
        <v>817.66666666666663</v>
      </c>
      <c r="G193" s="40">
        <v>812.5333333333333</v>
      </c>
      <c r="H193" s="40">
        <v>838.93333333333339</v>
      </c>
      <c r="I193" s="40">
        <v>844.06666666666683</v>
      </c>
      <c r="J193" s="40">
        <v>852.13333333333344</v>
      </c>
      <c r="K193" s="31">
        <v>836</v>
      </c>
      <c r="L193" s="31">
        <v>822.8</v>
      </c>
      <c r="M193" s="31">
        <v>12.515650000000001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6079.65</v>
      </c>
      <c r="D194" s="40">
        <v>6081.55</v>
      </c>
      <c r="E194" s="40">
        <v>5998.1</v>
      </c>
      <c r="F194" s="40">
        <v>5916.55</v>
      </c>
      <c r="G194" s="40">
        <v>5833.1</v>
      </c>
      <c r="H194" s="40">
        <v>6163.1</v>
      </c>
      <c r="I194" s="40">
        <v>6246.5499999999993</v>
      </c>
      <c r="J194" s="40">
        <v>6328.1</v>
      </c>
      <c r="K194" s="31">
        <v>6165</v>
      </c>
      <c r="L194" s="31">
        <v>6000</v>
      </c>
      <c r="M194" s="31">
        <v>1.4952399999999999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487.85</v>
      </c>
      <c r="D195" s="40">
        <v>494.7833333333333</v>
      </c>
      <c r="E195" s="40">
        <v>479.56666666666661</v>
      </c>
      <c r="F195" s="40">
        <v>471.2833333333333</v>
      </c>
      <c r="G195" s="40">
        <v>456.06666666666661</v>
      </c>
      <c r="H195" s="40">
        <v>503.06666666666661</v>
      </c>
      <c r="I195" s="40">
        <v>518.2833333333333</v>
      </c>
      <c r="J195" s="40">
        <v>526.56666666666661</v>
      </c>
      <c r="K195" s="31">
        <v>510</v>
      </c>
      <c r="L195" s="31">
        <v>486.5</v>
      </c>
      <c r="M195" s="31">
        <v>515.80719999999997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228.5</v>
      </c>
      <c r="D196" s="40">
        <v>230.25</v>
      </c>
      <c r="E196" s="40">
        <v>225.5</v>
      </c>
      <c r="F196" s="40">
        <v>222.5</v>
      </c>
      <c r="G196" s="40">
        <v>217.75</v>
      </c>
      <c r="H196" s="40">
        <v>233.25</v>
      </c>
      <c r="I196" s="40">
        <v>238</v>
      </c>
      <c r="J196" s="40">
        <v>241</v>
      </c>
      <c r="K196" s="31">
        <v>235</v>
      </c>
      <c r="L196" s="31">
        <v>227.25</v>
      </c>
      <c r="M196" s="31">
        <v>915.97154999999998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1313.65</v>
      </c>
      <c r="D197" s="40">
        <v>1331.4833333333333</v>
      </c>
      <c r="E197" s="40">
        <v>1292.9666666666667</v>
      </c>
      <c r="F197" s="40">
        <v>1272.2833333333333</v>
      </c>
      <c r="G197" s="40">
        <v>1233.7666666666667</v>
      </c>
      <c r="H197" s="40">
        <v>1352.1666666666667</v>
      </c>
      <c r="I197" s="40">
        <v>1390.6833333333336</v>
      </c>
      <c r="J197" s="40">
        <v>1411.3666666666668</v>
      </c>
      <c r="K197" s="31">
        <v>1370</v>
      </c>
      <c r="L197" s="31">
        <v>1310.8</v>
      </c>
      <c r="M197" s="31">
        <v>72.161370000000005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1490.6</v>
      </c>
      <c r="D198" s="40">
        <v>1500.5333333333335</v>
      </c>
      <c r="E198" s="40">
        <v>1478.116666666667</v>
      </c>
      <c r="F198" s="40">
        <v>1465.6333333333334</v>
      </c>
      <c r="G198" s="40">
        <v>1443.2166666666669</v>
      </c>
      <c r="H198" s="40">
        <v>1513.0166666666671</v>
      </c>
      <c r="I198" s="40">
        <v>1535.4333333333336</v>
      </c>
      <c r="J198" s="40">
        <v>1547.9166666666672</v>
      </c>
      <c r="K198" s="31">
        <v>1522.95</v>
      </c>
      <c r="L198" s="31">
        <v>1488.05</v>
      </c>
      <c r="M198" s="31">
        <v>20.416889999999999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1067.3499999999999</v>
      </c>
      <c r="D199" s="40">
        <v>1071.45</v>
      </c>
      <c r="E199" s="40">
        <v>1056.9000000000001</v>
      </c>
      <c r="F199" s="40">
        <v>1046.45</v>
      </c>
      <c r="G199" s="40">
        <v>1031.9000000000001</v>
      </c>
      <c r="H199" s="40">
        <v>1081.9000000000001</v>
      </c>
      <c r="I199" s="40">
        <v>1096.4499999999998</v>
      </c>
      <c r="J199" s="40">
        <v>1106.9000000000001</v>
      </c>
      <c r="K199" s="31">
        <v>1086</v>
      </c>
      <c r="L199" s="31">
        <v>1061</v>
      </c>
      <c r="M199" s="31">
        <v>2.1276999999999999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2453.9499999999998</v>
      </c>
      <c r="D200" s="40">
        <v>2446.6</v>
      </c>
      <c r="E200" s="40">
        <v>2428.3999999999996</v>
      </c>
      <c r="F200" s="40">
        <v>2402.85</v>
      </c>
      <c r="G200" s="40">
        <v>2384.6499999999996</v>
      </c>
      <c r="H200" s="40">
        <v>2472.1499999999996</v>
      </c>
      <c r="I200" s="40">
        <v>2490.3499999999995</v>
      </c>
      <c r="J200" s="40">
        <v>2515.8999999999996</v>
      </c>
      <c r="K200" s="31">
        <v>2464.8000000000002</v>
      </c>
      <c r="L200" s="31">
        <v>2421.0500000000002</v>
      </c>
      <c r="M200" s="31">
        <v>15.46219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2839.05</v>
      </c>
      <c r="D201" s="40">
        <v>2854.0166666666664</v>
      </c>
      <c r="E201" s="40">
        <v>2809.0333333333328</v>
      </c>
      <c r="F201" s="40">
        <v>2779.0166666666664</v>
      </c>
      <c r="G201" s="40">
        <v>2734.0333333333328</v>
      </c>
      <c r="H201" s="40">
        <v>2884.0333333333328</v>
      </c>
      <c r="I201" s="40">
        <v>2929.0166666666664</v>
      </c>
      <c r="J201" s="40">
        <v>2959.0333333333328</v>
      </c>
      <c r="K201" s="31">
        <v>2899</v>
      </c>
      <c r="L201" s="31">
        <v>2824</v>
      </c>
      <c r="M201" s="31">
        <v>2.4263400000000002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522.04999999999995</v>
      </c>
      <c r="D202" s="40">
        <v>517.51666666666665</v>
      </c>
      <c r="E202" s="40">
        <v>509.5333333333333</v>
      </c>
      <c r="F202" s="40">
        <v>497.01666666666665</v>
      </c>
      <c r="G202" s="40">
        <v>489.0333333333333</v>
      </c>
      <c r="H202" s="40">
        <v>530.0333333333333</v>
      </c>
      <c r="I202" s="40">
        <v>538.01666666666665</v>
      </c>
      <c r="J202" s="40">
        <v>550.5333333333333</v>
      </c>
      <c r="K202" s="31">
        <v>525.5</v>
      </c>
      <c r="L202" s="31">
        <v>505</v>
      </c>
      <c r="M202" s="31">
        <v>13.30349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1037.45</v>
      </c>
      <c r="D203" s="40">
        <v>1045.1499999999999</v>
      </c>
      <c r="E203" s="40">
        <v>1022.2999999999997</v>
      </c>
      <c r="F203" s="40">
        <v>1007.1499999999999</v>
      </c>
      <c r="G203" s="40">
        <v>984.29999999999973</v>
      </c>
      <c r="H203" s="40">
        <v>1060.2999999999997</v>
      </c>
      <c r="I203" s="40">
        <v>1083.1499999999996</v>
      </c>
      <c r="J203" s="40">
        <v>1098.2999999999997</v>
      </c>
      <c r="K203" s="31">
        <v>1068</v>
      </c>
      <c r="L203" s="31">
        <v>1030</v>
      </c>
      <c r="M203" s="31">
        <v>15.18927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720.3</v>
      </c>
      <c r="D204" s="40">
        <v>719.23333333333323</v>
      </c>
      <c r="E204" s="40">
        <v>712.06666666666649</v>
      </c>
      <c r="F204" s="40">
        <v>703.83333333333326</v>
      </c>
      <c r="G204" s="40">
        <v>696.66666666666652</v>
      </c>
      <c r="H204" s="40">
        <v>727.46666666666647</v>
      </c>
      <c r="I204" s="40">
        <v>734.63333333333321</v>
      </c>
      <c r="J204" s="40">
        <v>742.86666666666645</v>
      </c>
      <c r="K204" s="31">
        <v>726.4</v>
      </c>
      <c r="L204" s="31">
        <v>711</v>
      </c>
      <c r="M204" s="31">
        <v>18.523040000000002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7713.35</v>
      </c>
      <c r="D205" s="40">
        <v>7739.1833333333343</v>
      </c>
      <c r="E205" s="40">
        <v>7662.5666666666684</v>
      </c>
      <c r="F205" s="40">
        <v>7611.7833333333338</v>
      </c>
      <c r="G205" s="40">
        <v>7535.1666666666679</v>
      </c>
      <c r="H205" s="40">
        <v>7789.966666666669</v>
      </c>
      <c r="I205" s="40">
        <v>7866.5833333333339</v>
      </c>
      <c r="J205" s="40">
        <v>7917.3666666666695</v>
      </c>
      <c r="K205" s="31">
        <v>7815.8</v>
      </c>
      <c r="L205" s="31">
        <v>7688.4</v>
      </c>
      <c r="M205" s="31">
        <v>1.7765500000000001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49.3</v>
      </c>
      <c r="D206" s="40">
        <v>48.616666666666667</v>
      </c>
      <c r="E206" s="40">
        <v>47.333333333333336</v>
      </c>
      <c r="F206" s="40">
        <v>45.366666666666667</v>
      </c>
      <c r="G206" s="40">
        <v>44.083333333333336</v>
      </c>
      <c r="H206" s="40">
        <v>50.583333333333336</v>
      </c>
      <c r="I206" s="40">
        <v>51.866666666666667</v>
      </c>
      <c r="J206" s="40">
        <v>53.833333333333336</v>
      </c>
      <c r="K206" s="31">
        <v>49.9</v>
      </c>
      <c r="L206" s="31">
        <v>46.65</v>
      </c>
      <c r="M206" s="31">
        <v>303.14965999999998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1685.9</v>
      </c>
      <c r="D207" s="40">
        <v>1689.95</v>
      </c>
      <c r="E207" s="40">
        <v>1655.95</v>
      </c>
      <c r="F207" s="40">
        <v>1626</v>
      </c>
      <c r="G207" s="40">
        <v>1592</v>
      </c>
      <c r="H207" s="40">
        <v>1719.9</v>
      </c>
      <c r="I207" s="40">
        <v>1753.9</v>
      </c>
      <c r="J207" s="40">
        <v>1783.8500000000001</v>
      </c>
      <c r="K207" s="31">
        <v>1723.95</v>
      </c>
      <c r="L207" s="31">
        <v>1660</v>
      </c>
      <c r="M207" s="31">
        <v>4.6934399999999998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975.15</v>
      </c>
      <c r="D208" s="40">
        <v>976.33333333333337</v>
      </c>
      <c r="E208" s="40">
        <v>964.31666666666672</v>
      </c>
      <c r="F208" s="40">
        <v>953.48333333333335</v>
      </c>
      <c r="G208" s="40">
        <v>941.4666666666667</v>
      </c>
      <c r="H208" s="40">
        <v>987.16666666666674</v>
      </c>
      <c r="I208" s="40">
        <v>999.18333333333339</v>
      </c>
      <c r="J208" s="40">
        <v>1010.0166666666668</v>
      </c>
      <c r="K208" s="31">
        <v>988.35</v>
      </c>
      <c r="L208" s="31">
        <v>965.5</v>
      </c>
      <c r="M208" s="31">
        <v>21.468250000000001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918.05</v>
      </c>
      <c r="D209" s="40">
        <v>914.69999999999993</v>
      </c>
      <c r="E209" s="40">
        <v>906.19999999999982</v>
      </c>
      <c r="F209" s="40">
        <v>894.34999999999991</v>
      </c>
      <c r="G209" s="40">
        <v>885.8499999999998</v>
      </c>
      <c r="H209" s="40">
        <v>926.54999999999984</v>
      </c>
      <c r="I209" s="40">
        <v>935.05000000000007</v>
      </c>
      <c r="J209" s="40">
        <v>946.89999999999986</v>
      </c>
      <c r="K209" s="31">
        <v>923.2</v>
      </c>
      <c r="L209" s="31">
        <v>902.85</v>
      </c>
      <c r="M209" s="31">
        <v>3.6203500000000002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308</v>
      </c>
      <c r="D210" s="40">
        <v>309.34999999999997</v>
      </c>
      <c r="E210" s="40">
        <v>303.84999999999991</v>
      </c>
      <c r="F210" s="40">
        <v>299.69999999999993</v>
      </c>
      <c r="G210" s="40">
        <v>294.19999999999987</v>
      </c>
      <c r="H210" s="40">
        <v>313.49999999999994</v>
      </c>
      <c r="I210" s="40">
        <v>319.00000000000006</v>
      </c>
      <c r="J210" s="40">
        <v>323.14999999999998</v>
      </c>
      <c r="K210" s="31">
        <v>314.85000000000002</v>
      </c>
      <c r="L210" s="31">
        <v>305.2</v>
      </c>
      <c r="M210" s="31">
        <v>163.57464999999999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10.050000000000001</v>
      </c>
      <c r="D211" s="40">
        <v>10.1</v>
      </c>
      <c r="E211" s="40">
        <v>9.9499999999999993</v>
      </c>
      <c r="F211" s="40">
        <v>9.85</v>
      </c>
      <c r="G211" s="40">
        <v>9.6999999999999993</v>
      </c>
      <c r="H211" s="40">
        <v>10.199999999999999</v>
      </c>
      <c r="I211" s="40">
        <v>10.350000000000001</v>
      </c>
      <c r="J211" s="40">
        <v>10.45</v>
      </c>
      <c r="K211" s="31">
        <v>10.25</v>
      </c>
      <c r="L211" s="31">
        <v>10</v>
      </c>
      <c r="M211" s="31">
        <v>821.20782999999994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1221.0999999999999</v>
      </c>
      <c r="D212" s="40">
        <v>1228.75</v>
      </c>
      <c r="E212" s="40">
        <v>1203.3499999999999</v>
      </c>
      <c r="F212" s="40">
        <v>1185.5999999999999</v>
      </c>
      <c r="G212" s="40">
        <v>1160.1999999999998</v>
      </c>
      <c r="H212" s="40">
        <v>1246.5</v>
      </c>
      <c r="I212" s="40">
        <v>1271.9000000000001</v>
      </c>
      <c r="J212" s="40">
        <v>1289.6500000000001</v>
      </c>
      <c r="K212" s="31">
        <v>1254.1500000000001</v>
      </c>
      <c r="L212" s="31">
        <v>1211</v>
      </c>
      <c r="M212" s="31">
        <v>5.4239600000000001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2097.9</v>
      </c>
      <c r="D213" s="40">
        <v>2116.0499999999997</v>
      </c>
      <c r="E213" s="40">
        <v>2072.3499999999995</v>
      </c>
      <c r="F213" s="40">
        <v>2046.7999999999997</v>
      </c>
      <c r="G213" s="40">
        <v>2003.0999999999995</v>
      </c>
      <c r="H213" s="40">
        <v>2141.5999999999995</v>
      </c>
      <c r="I213" s="40">
        <v>2185.2999999999993</v>
      </c>
      <c r="J213" s="40">
        <v>2210.8499999999995</v>
      </c>
      <c r="K213" s="31">
        <v>2159.75</v>
      </c>
      <c r="L213" s="31">
        <v>2090.5</v>
      </c>
      <c r="M213" s="31">
        <v>2.3748499999999999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653.79999999999995</v>
      </c>
      <c r="D214" s="40">
        <v>655.30000000000007</v>
      </c>
      <c r="E214" s="40">
        <v>649.60000000000014</v>
      </c>
      <c r="F214" s="40">
        <v>645.40000000000009</v>
      </c>
      <c r="G214" s="40">
        <v>639.70000000000016</v>
      </c>
      <c r="H214" s="40">
        <v>659.50000000000011</v>
      </c>
      <c r="I214" s="40">
        <v>665.20000000000016</v>
      </c>
      <c r="J214" s="40">
        <v>669.40000000000009</v>
      </c>
      <c r="K214" s="40">
        <v>661</v>
      </c>
      <c r="L214" s="40">
        <v>651.1</v>
      </c>
      <c r="M214" s="40">
        <v>40.396889999999999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13.05</v>
      </c>
      <c r="D215" s="40">
        <v>13.1</v>
      </c>
      <c r="E215" s="40">
        <v>12.95</v>
      </c>
      <c r="F215" s="40">
        <v>12.85</v>
      </c>
      <c r="G215" s="40">
        <v>12.7</v>
      </c>
      <c r="H215" s="40">
        <v>13.2</v>
      </c>
      <c r="I215" s="40">
        <v>13.350000000000001</v>
      </c>
      <c r="J215" s="40">
        <v>13.45</v>
      </c>
      <c r="K215" s="40">
        <v>13.25</v>
      </c>
      <c r="L215" s="40">
        <v>13</v>
      </c>
      <c r="M215" s="40">
        <v>604.70097999999996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313.85000000000002</v>
      </c>
      <c r="D216" s="40">
        <v>313.83333333333331</v>
      </c>
      <c r="E216" s="40">
        <v>310.76666666666665</v>
      </c>
      <c r="F216" s="40">
        <v>307.68333333333334</v>
      </c>
      <c r="G216" s="40">
        <v>304.61666666666667</v>
      </c>
      <c r="H216" s="40">
        <v>316.91666666666663</v>
      </c>
      <c r="I216" s="40">
        <v>319.98333333333335</v>
      </c>
      <c r="J216" s="40">
        <v>323.06666666666661</v>
      </c>
      <c r="K216" s="40">
        <v>316.89999999999998</v>
      </c>
      <c r="L216" s="40">
        <v>310.75</v>
      </c>
      <c r="M216" s="40">
        <v>91.439800000000005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4"/>
      <c r="B1" s="435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7" t="s">
        <v>16</v>
      </c>
      <c r="B9" s="429" t="s">
        <v>18</v>
      </c>
      <c r="C9" s="433" t="s">
        <v>20</v>
      </c>
      <c r="D9" s="433" t="s">
        <v>21</v>
      </c>
      <c r="E9" s="424" t="s">
        <v>22</v>
      </c>
      <c r="F9" s="425"/>
      <c r="G9" s="426"/>
      <c r="H9" s="424" t="s">
        <v>23</v>
      </c>
      <c r="I9" s="425"/>
      <c r="J9" s="426"/>
      <c r="K9" s="26"/>
      <c r="L9" s="27"/>
      <c r="M9" s="53"/>
      <c r="N9" s="1"/>
      <c r="O9" s="1"/>
    </row>
    <row r="10" spans="1:15" ht="42.75" customHeight="1">
      <c r="A10" s="431"/>
      <c r="B10" s="432"/>
      <c r="C10" s="432"/>
      <c r="D10" s="43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26355.15</v>
      </c>
      <c r="D11" s="40">
        <v>26070.05</v>
      </c>
      <c r="E11" s="40">
        <v>25640.1</v>
      </c>
      <c r="F11" s="40">
        <v>24925.05</v>
      </c>
      <c r="G11" s="40">
        <v>24495.1</v>
      </c>
      <c r="H11" s="40">
        <v>26785.1</v>
      </c>
      <c r="I11" s="40">
        <v>27215.050000000003</v>
      </c>
      <c r="J11" s="40">
        <v>27930.1</v>
      </c>
      <c r="K11" s="31">
        <v>26500</v>
      </c>
      <c r="L11" s="31">
        <v>25355</v>
      </c>
      <c r="M11" s="31">
        <v>4.4760000000000001E-2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574.15</v>
      </c>
      <c r="D12" s="40">
        <v>577.5333333333333</v>
      </c>
      <c r="E12" s="40">
        <v>569.61666666666656</v>
      </c>
      <c r="F12" s="40">
        <v>565.08333333333326</v>
      </c>
      <c r="G12" s="40">
        <v>557.16666666666652</v>
      </c>
      <c r="H12" s="40">
        <v>582.06666666666661</v>
      </c>
      <c r="I12" s="40">
        <v>589.98333333333335</v>
      </c>
      <c r="J12" s="40">
        <v>594.51666666666665</v>
      </c>
      <c r="K12" s="31">
        <v>585.45000000000005</v>
      </c>
      <c r="L12" s="31">
        <v>573</v>
      </c>
      <c r="M12" s="31">
        <v>1.81548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958.2</v>
      </c>
      <c r="D13" s="40">
        <v>968.88333333333333</v>
      </c>
      <c r="E13" s="40">
        <v>941.76666666666665</v>
      </c>
      <c r="F13" s="40">
        <v>925.33333333333337</v>
      </c>
      <c r="G13" s="40">
        <v>898.2166666666667</v>
      </c>
      <c r="H13" s="40">
        <v>985.31666666666661</v>
      </c>
      <c r="I13" s="40">
        <v>1012.4333333333332</v>
      </c>
      <c r="J13" s="40">
        <v>1028.8666666666666</v>
      </c>
      <c r="K13" s="31">
        <v>996</v>
      </c>
      <c r="L13" s="31">
        <v>952.45</v>
      </c>
      <c r="M13" s="31">
        <v>8.7070600000000002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2798.45</v>
      </c>
      <c r="D14" s="40">
        <v>2799.4666666666667</v>
      </c>
      <c r="E14" s="40">
        <v>2783.6833333333334</v>
      </c>
      <c r="F14" s="40">
        <v>2768.9166666666665</v>
      </c>
      <c r="G14" s="40">
        <v>2753.1333333333332</v>
      </c>
      <c r="H14" s="40">
        <v>2814.2333333333336</v>
      </c>
      <c r="I14" s="40">
        <v>2830.0166666666673</v>
      </c>
      <c r="J14" s="40">
        <v>2844.7833333333338</v>
      </c>
      <c r="K14" s="31">
        <v>2815.25</v>
      </c>
      <c r="L14" s="31">
        <v>2784.7</v>
      </c>
      <c r="M14" s="31">
        <v>0.35753000000000001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2062.4499999999998</v>
      </c>
      <c r="D15" s="40">
        <v>2072.9166666666665</v>
      </c>
      <c r="E15" s="40">
        <v>2030.833333333333</v>
      </c>
      <c r="F15" s="40">
        <v>1999.2166666666665</v>
      </c>
      <c r="G15" s="40">
        <v>1957.133333333333</v>
      </c>
      <c r="H15" s="40">
        <v>2104.5333333333328</v>
      </c>
      <c r="I15" s="40">
        <v>2146.6166666666659</v>
      </c>
      <c r="J15" s="40">
        <v>2178.2333333333331</v>
      </c>
      <c r="K15" s="31">
        <v>2115</v>
      </c>
      <c r="L15" s="31">
        <v>2041.3</v>
      </c>
      <c r="M15" s="31">
        <v>1.1855199999999999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20308.349999999999</v>
      </c>
      <c r="D16" s="40">
        <v>20261.116666666665</v>
      </c>
      <c r="E16" s="40">
        <v>20122.23333333333</v>
      </c>
      <c r="F16" s="40">
        <v>19936.116666666665</v>
      </c>
      <c r="G16" s="40">
        <v>19797.23333333333</v>
      </c>
      <c r="H16" s="40">
        <v>20447.23333333333</v>
      </c>
      <c r="I16" s="40">
        <v>20586.116666666669</v>
      </c>
      <c r="J16" s="40">
        <v>20772.23333333333</v>
      </c>
      <c r="K16" s="31">
        <v>20400</v>
      </c>
      <c r="L16" s="31">
        <v>20075</v>
      </c>
      <c r="M16" s="31">
        <v>9.3939999999999996E-2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106.4</v>
      </c>
      <c r="D17" s="40">
        <v>105.16666666666667</v>
      </c>
      <c r="E17" s="40">
        <v>101.48333333333335</v>
      </c>
      <c r="F17" s="40">
        <v>96.566666666666677</v>
      </c>
      <c r="G17" s="40">
        <v>92.883333333333354</v>
      </c>
      <c r="H17" s="40">
        <v>110.08333333333334</v>
      </c>
      <c r="I17" s="40">
        <v>113.76666666666665</v>
      </c>
      <c r="J17" s="40">
        <v>118.68333333333334</v>
      </c>
      <c r="K17" s="31">
        <v>108.85</v>
      </c>
      <c r="L17" s="31">
        <v>100.25</v>
      </c>
      <c r="M17" s="31">
        <v>90.315439999999995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288.10000000000002</v>
      </c>
      <c r="D18" s="40">
        <v>282.36666666666673</v>
      </c>
      <c r="E18" s="40">
        <v>274.93333333333345</v>
      </c>
      <c r="F18" s="40">
        <v>261.76666666666671</v>
      </c>
      <c r="G18" s="40">
        <v>254.33333333333343</v>
      </c>
      <c r="H18" s="40">
        <v>295.53333333333347</v>
      </c>
      <c r="I18" s="40">
        <v>302.96666666666675</v>
      </c>
      <c r="J18" s="40">
        <v>316.1333333333335</v>
      </c>
      <c r="K18" s="31">
        <v>289.8</v>
      </c>
      <c r="L18" s="31">
        <v>269.2</v>
      </c>
      <c r="M18" s="31">
        <v>101.76023000000001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2392</v>
      </c>
      <c r="D19" s="40">
        <v>2394.2999999999997</v>
      </c>
      <c r="E19" s="40">
        <v>2372.5999999999995</v>
      </c>
      <c r="F19" s="40">
        <v>2353.1999999999998</v>
      </c>
      <c r="G19" s="40">
        <v>2331.4999999999995</v>
      </c>
      <c r="H19" s="40">
        <v>2413.6999999999994</v>
      </c>
      <c r="I19" s="40">
        <v>2435.3999999999992</v>
      </c>
      <c r="J19" s="40">
        <v>2454.7999999999993</v>
      </c>
      <c r="K19" s="31">
        <v>2416</v>
      </c>
      <c r="L19" s="31">
        <v>2374.9</v>
      </c>
      <c r="M19" s="31">
        <v>4.6109299999999998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1472.8</v>
      </c>
      <c r="D20" s="40">
        <v>1471.5333333333335</v>
      </c>
      <c r="E20" s="40">
        <v>1454.0666666666671</v>
      </c>
      <c r="F20" s="40">
        <v>1435.3333333333335</v>
      </c>
      <c r="G20" s="40">
        <v>1417.866666666667</v>
      </c>
      <c r="H20" s="40">
        <v>1490.2666666666671</v>
      </c>
      <c r="I20" s="40">
        <v>1507.7333333333338</v>
      </c>
      <c r="J20" s="40">
        <v>1526.4666666666672</v>
      </c>
      <c r="K20" s="31">
        <v>1489</v>
      </c>
      <c r="L20" s="31">
        <v>1452.8</v>
      </c>
      <c r="M20" s="31">
        <v>16.676919999999999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1174.25</v>
      </c>
      <c r="D21" s="40">
        <v>1164.8333333333333</v>
      </c>
      <c r="E21" s="40">
        <v>1145.2166666666665</v>
      </c>
      <c r="F21" s="40">
        <v>1116.1833333333332</v>
      </c>
      <c r="G21" s="40">
        <v>1096.5666666666664</v>
      </c>
      <c r="H21" s="40">
        <v>1193.8666666666666</v>
      </c>
      <c r="I21" s="40">
        <v>1213.4833333333333</v>
      </c>
      <c r="J21" s="40">
        <v>1242.5166666666667</v>
      </c>
      <c r="K21" s="31">
        <v>1184.45</v>
      </c>
      <c r="L21" s="31">
        <v>1135.8</v>
      </c>
      <c r="M21" s="31">
        <v>16.381989999999998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702.35</v>
      </c>
      <c r="D22" s="40">
        <v>706</v>
      </c>
      <c r="E22" s="40">
        <v>697</v>
      </c>
      <c r="F22" s="40">
        <v>691.65</v>
      </c>
      <c r="G22" s="40">
        <v>682.65</v>
      </c>
      <c r="H22" s="40">
        <v>711.35</v>
      </c>
      <c r="I22" s="40">
        <v>720.35</v>
      </c>
      <c r="J22" s="40">
        <v>725.7</v>
      </c>
      <c r="K22" s="31">
        <v>715</v>
      </c>
      <c r="L22" s="31">
        <v>700.65</v>
      </c>
      <c r="M22" s="31">
        <v>30.283539999999999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1758.3</v>
      </c>
      <c r="D23" s="40">
        <v>1754.4333333333334</v>
      </c>
      <c r="E23" s="40">
        <v>1718.8666666666668</v>
      </c>
      <c r="F23" s="40">
        <v>1679.4333333333334</v>
      </c>
      <c r="G23" s="40">
        <v>1643.8666666666668</v>
      </c>
      <c r="H23" s="40">
        <v>1793.8666666666668</v>
      </c>
      <c r="I23" s="40">
        <v>1829.4333333333334</v>
      </c>
      <c r="J23" s="40">
        <v>1868.8666666666668</v>
      </c>
      <c r="K23" s="31">
        <v>1790</v>
      </c>
      <c r="L23" s="31">
        <v>1715</v>
      </c>
      <c r="M23" s="31">
        <v>0.37464999999999998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369.1</v>
      </c>
      <c r="D24" s="40">
        <v>375.2</v>
      </c>
      <c r="E24" s="40">
        <v>359.25</v>
      </c>
      <c r="F24" s="40">
        <v>349.40000000000003</v>
      </c>
      <c r="G24" s="40">
        <v>333.45000000000005</v>
      </c>
      <c r="H24" s="40">
        <v>385.04999999999995</v>
      </c>
      <c r="I24" s="40">
        <v>400.99999999999989</v>
      </c>
      <c r="J24" s="40">
        <v>410.84999999999991</v>
      </c>
      <c r="K24" s="31">
        <v>391.15</v>
      </c>
      <c r="L24" s="31">
        <v>365.35</v>
      </c>
      <c r="M24" s="31">
        <v>4.2149099999999997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212.25</v>
      </c>
      <c r="D25" s="40">
        <v>212.96666666666667</v>
      </c>
      <c r="E25" s="40">
        <v>209.28333333333333</v>
      </c>
      <c r="F25" s="40">
        <v>206.31666666666666</v>
      </c>
      <c r="G25" s="40">
        <v>202.63333333333333</v>
      </c>
      <c r="H25" s="40">
        <v>215.93333333333334</v>
      </c>
      <c r="I25" s="40">
        <v>219.61666666666667</v>
      </c>
      <c r="J25" s="40">
        <v>222.58333333333334</v>
      </c>
      <c r="K25" s="31">
        <v>216.65</v>
      </c>
      <c r="L25" s="31">
        <v>210</v>
      </c>
      <c r="M25" s="31">
        <v>7.4218000000000002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1066.9000000000001</v>
      </c>
      <c r="D26" s="40">
        <v>1066.3999999999999</v>
      </c>
      <c r="E26" s="40">
        <v>1055.5499999999997</v>
      </c>
      <c r="F26" s="40">
        <v>1044.1999999999998</v>
      </c>
      <c r="G26" s="40">
        <v>1033.3499999999997</v>
      </c>
      <c r="H26" s="40">
        <v>1077.7499999999998</v>
      </c>
      <c r="I26" s="40">
        <v>1088.5999999999997</v>
      </c>
      <c r="J26" s="40">
        <v>1099.9499999999998</v>
      </c>
      <c r="K26" s="31">
        <v>1077.25</v>
      </c>
      <c r="L26" s="31">
        <v>1055.05</v>
      </c>
      <c r="M26" s="31">
        <v>1.1339600000000001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1938.6</v>
      </c>
      <c r="D27" s="40">
        <v>1938.3333333333333</v>
      </c>
      <c r="E27" s="40">
        <v>1922.6666666666665</v>
      </c>
      <c r="F27" s="40">
        <v>1906.7333333333333</v>
      </c>
      <c r="G27" s="40">
        <v>1891.0666666666666</v>
      </c>
      <c r="H27" s="40">
        <v>1954.2666666666664</v>
      </c>
      <c r="I27" s="40">
        <v>1969.9333333333329</v>
      </c>
      <c r="J27" s="40">
        <v>1985.8666666666663</v>
      </c>
      <c r="K27" s="31">
        <v>1954</v>
      </c>
      <c r="L27" s="31">
        <v>1922.4</v>
      </c>
      <c r="M27" s="31">
        <v>2.8909799999999999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2203.6999999999998</v>
      </c>
      <c r="D28" s="40">
        <v>2207.6</v>
      </c>
      <c r="E28" s="40">
        <v>2176.1</v>
      </c>
      <c r="F28" s="40">
        <v>2148.5</v>
      </c>
      <c r="G28" s="40">
        <v>2117</v>
      </c>
      <c r="H28" s="40">
        <v>2235.1999999999998</v>
      </c>
      <c r="I28" s="40">
        <v>2266.6999999999998</v>
      </c>
      <c r="J28" s="40">
        <v>2294.2999999999997</v>
      </c>
      <c r="K28" s="31">
        <v>2239.1</v>
      </c>
      <c r="L28" s="31">
        <v>2180</v>
      </c>
      <c r="M28" s="31">
        <v>0.51314000000000004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104.8</v>
      </c>
      <c r="D29" s="40">
        <v>105.05</v>
      </c>
      <c r="E29" s="40">
        <v>104.19999999999999</v>
      </c>
      <c r="F29" s="40">
        <v>103.6</v>
      </c>
      <c r="G29" s="40">
        <v>102.74999999999999</v>
      </c>
      <c r="H29" s="40">
        <v>105.64999999999999</v>
      </c>
      <c r="I29" s="40">
        <v>106.49999999999999</v>
      </c>
      <c r="J29" s="40">
        <v>107.1</v>
      </c>
      <c r="K29" s="31">
        <v>105.9</v>
      </c>
      <c r="L29" s="31">
        <v>104.45</v>
      </c>
      <c r="M29" s="31">
        <v>1.3440000000000001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3700.15</v>
      </c>
      <c r="D30" s="40">
        <v>3719.5</v>
      </c>
      <c r="E30" s="40">
        <v>3660.65</v>
      </c>
      <c r="F30" s="40">
        <v>3621.15</v>
      </c>
      <c r="G30" s="40">
        <v>3562.3</v>
      </c>
      <c r="H30" s="40">
        <v>3759</v>
      </c>
      <c r="I30" s="40">
        <v>3817.8500000000004</v>
      </c>
      <c r="J30" s="40">
        <v>3857.35</v>
      </c>
      <c r="K30" s="31">
        <v>3778.35</v>
      </c>
      <c r="L30" s="31">
        <v>3680</v>
      </c>
      <c r="M30" s="31">
        <v>0.54532999999999998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3379.75</v>
      </c>
      <c r="D31" s="40">
        <v>3472.4333333333329</v>
      </c>
      <c r="E31" s="40">
        <v>3269.8666666666659</v>
      </c>
      <c r="F31" s="40">
        <v>3159.9833333333331</v>
      </c>
      <c r="G31" s="40">
        <v>2957.4166666666661</v>
      </c>
      <c r="H31" s="40">
        <v>3582.3166666666657</v>
      </c>
      <c r="I31" s="40">
        <v>3784.8833333333323</v>
      </c>
      <c r="J31" s="40">
        <v>3894.7666666666655</v>
      </c>
      <c r="K31" s="31">
        <v>3675</v>
      </c>
      <c r="L31" s="31">
        <v>3362.55</v>
      </c>
      <c r="M31" s="31">
        <v>1.8184499999999999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22.9</v>
      </c>
      <c r="D32" s="40">
        <v>23.016666666666666</v>
      </c>
      <c r="E32" s="40">
        <v>22.68333333333333</v>
      </c>
      <c r="F32" s="40">
        <v>22.466666666666665</v>
      </c>
      <c r="G32" s="40">
        <v>22.133333333333329</v>
      </c>
      <c r="H32" s="40">
        <v>23.233333333333331</v>
      </c>
      <c r="I32" s="40">
        <v>23.566666666666666</v>
      </c>
      <c r="J32" s="40">
        <v>23.783333333333331</v>
      </c>
      <c r="K32" s="31">
        <v>23.35</v>
      </c>
      <c r="L32" s="31">
        <v>22.8</v>
      </c>
      <c r="M32" s="31">
        <v>45.664439999999999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705.05</v>
      </c>
      <c r="D33" s="40">
        <v>704.7833333333333</v>
      </c>
      <c r="E33" s="40">
        <v>699.56666666666661</v>
      </c>
      <c r="F33" s="40">
        <v>694.08333333333326</v>
      </c>
      <c r="G33" s="40">
        <v>688.86666666666656</v>
      </c>
      <c r="H33" s="40">
        <v>710.26666666666665</v>
      </c>
      <c r="I33" s="40">
        <v>715.48333333333335</v>
      </c>
      <c r="J33" s="40">
        <v>720.9666666666667</v>
      </c>
      <c r="K33" s="31">
        <v>710</v>
      </c>
      <c r="L33" s="31">
        <v>699.3</v>
      </c>
      <c r="M33" s="31">
        <v>8.5241299999999995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3347.65</v>
      </c>
      <c r="D34" s="40">
        <v>3295.9333333333329</v>
      </c>
      <c r="E34" s="40">
        <v>3211.8666666666659</v>
      </c>
      <c r="F34" s="40">
        <v>3076.083333333333</v>
      </c>
      <c r="G34" s="40">
        <v>2992.016666666666</v>
      </c>
      <c r="H34" s="40">
        <v>3431.7166666666658</v>
      </c>
      <c r="I34" s="40">
        <v>3515.7833333333324</v>
      </c>
      <c r="J34" s="40">
        <v>3651.5666666666657</v>
      </c>
      <c r="K34" s="31">
        <v>3380</v>
      </c>
      <c r="L34" s="31">
        <v>3160.15</v>
      </c>
      <c r="M34" s="31">
        <v>2.3005900000000001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407.25</v>
      </c>
      <c r="D35" s="40">
        <v>408.93333333333339</v>
      </c>
      <c r="E35" s="40">
        <v>403.4166666666668</v>
      </c>
      <c r="F35" s="40">
        <v>399.58333333333343</v>
      </c>
      <c r="G35" s="40">
        <v>394.06666666666683</v>
      </c>
      <c r="H35" s="40">
        <v>412.76666666666677</v>
      </c>
      <c r="I35" s="40">
        <v>418.28333333333342</v>
      </c>
      <c r="J35" s="40">
        <v>422.11666666666673</v>
      </c>
      <c r="K35" s="31">
        <v>414.45</v>
      </c>
      <c r="L35" s="31">
        <v>405.1</v>
      </c>
      <c r="M35" s="31">
        <v>19.705169999999999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1231</v>
      </c>
      <c r="D36" s="40">
        <v>1239.3</v>
      </c>
      <c r="E36" s="40">
        <v>1216.6999999999998</v>
      </c>
      <c r="F36" s="40">
        <v>1202.3999999999999</v>
      </c>
      <c r="G36" s="40">
        <v>1179.7999999999997</v>
      </c>
      <c r="H36" s="40">
        <v>1253.5999999999999</v>
      </c>
      <c r="I36" s="40">
        <v>1276.1999999999998</v>
      </c>
      <c r="J36" s="40">
        <v>1290.5</v>
      </c>
      <c r="K36" s="31">
        <v>1261.9000000000001</v>
      </c>
      <c r="L36" s="31">
        <v>1225</v>
      </c>
      <c r="M36" s="31">
        <v>3.1180300000000001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809.35</v>
      </c>
      <c r="D37" s="40">
        <v>806.75</v>
      </c>
      <c r="E37" s="40">
        <v>799.45</v>
      </c>
      <c r="F37" s="40">
        <v>789.55000000000007</v>
      </c>
      <c r="G37" s="40">
        <v>782.25000000000011</v>
      </c>
      <c r="H37" s="40">
        <v>816.65</v>
      </c>
      <c r="I37" s="40">
        <v>823.94999999999993</v>
      </c>
      <c r="J37" s="40">
        <v>833.84999999999991</v>
      </c>
      <c r="K37" s="31">
        <v>814.05</v>
      </c>
      <c r="L37" s="31">
        <v>796.85</v>
      </c>
      <c r="M37" s="31">
        <v>0.38525999999999999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843.85</v>
      </c>
      <c r="D38" s="40">
        <v>839.51666666666677</v>
      </c>
      <c r="E38" s="40">
        <v>829.33333333333348</v>
      </c>
      <c r="F38" s="40">
        <v>814.81666666666672</v>
      </c>
      <c r="G38" s="40">
        <v>804.63333333333344</v>
      </c>
      <c r="H38" s="40">
        <v>854.03333333333353</v>
      </c>
      <c r="I38" s="40">
        <v>864.2166666666667</v>
      </c>
      <c r="J38" s="40">
        <v>878.73333333333358</v>
      </c>
      <c r="K38" s="31">
        <v>849.7</v>
      </c>
      <c r="L38" s="31">
        <v>825</v>
      </c>
      <c r="M38" s="31">
        <v>7.3983800000000004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778.85</v>
      </c>
      <c r="D39" s="40">
        <v>780.26666666666677</v>
      </c>
      <c r="E39" s="40">
        <v>774.58333333333348</v>
      </c>
      <c r="F39" s="40">
        <v>770.31666666666672</v>
      </c>
      <c r="G39" s="40">
        <v>764.63333333333344</v>
      </c>
      <c r="H39" s="40">
        <v>784.53333333333353</v>
      </c>
      <c r="I39" s="40">
        <v>790.2166666666667</v>
      </c>
      <c r="J39" s="40">
        <v>794.48333333333358</v>
      </c>
      <c r="K39" s="31">
        <v>785.95</v>
      </c>
      <c r="L39" s="31">
        <v>776</v>
      </c>
      <c r="M39" s="31">
        <v>1.7865500000000001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4289.8999999999996</v>
      </c>
      <c r="D40" s="40">
        <v>4318.4833333333336</v>
      </c>
      <c r="E40" s="40">
        <v>4241.9666666666672</v>
      </c>
      <c r="F40" s="40">
        <v>4194.0333333333338</v>
      </c>
      <c r="G40" s="40">
        <v>4117.5166666666673</v>
      </c>
      <c r="H40" s="40">
        <v>4366.416666666667</v>
      </c>
      <c r="I40" s="40">
        <v>4442.9333333333334</v>
      </c>
      <c r="J40" s="40">
        <v>4490.8666666666668</v>
      </c>
      <c r="K40" s="31">
        <v>4395</v>
      </c>
      <c r="L40" s="31">
        <v>4270.55</v>
      </c>
      <c r="M40" s="31">
        <v>3.8919299999999999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223.45</v>
      </c>
      <c r="D41" s="40">
        <v>223.20000000000002</v>
      </c>
      <c r="E41" s="40">
        <v>220.50000000000003</v>
      </c>
      <c r="F41" s="40">
        <v>217.55</v>
      </c>
      <c r="G41" s="40">
        <v>214.85000000000002</v>
      </c>
      <c r="H41" s="40">
        <v>226.15000000000003</v>
      </c>
      <c r="I41" s="40">
        <v>228.85000000000002</v>
      </c>
      <c r="J41" s="40">
        <v>231.80000000000004</v>
      </c>
      <c r="K41" s="31">
        <v>225.9</v>
      </c>
      <c r="L41" s="31">
        <v>220.25</v>
      </c>
      <c r="M41" s="31">
        <v>31.033619999999999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429.55</v>
      </c>
      <c r="D42" s="40">
        <v>427.84999999999997</v>
      </c>
      <c r="E42" s="40">
        <v>420.69999999999993</v>
      </c>
      <c r="F42" s="40">
        <v>411.84999999999997</v>
      </c>
      <c r="G42" s="40">
        <v>404.69999999999993</v>
      </c>
      <c r="H42" s="40">
        <v>436.69999999999993</v>
      </c>
      <c r="I42" s="40">
        <v>443.84999999999991</v>
      </c>
      <c r="J42" s="40">
        <v>452.69999999999993</v>
      </c>
      <c r="K42" s="31">
        <v>435</v>
      </c>
      <c r="L42" s="31">
        <v>419</v>
      </c>
      <c r="M42" s="31">
        <v>2.2265199999999998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107.55</v>
      </c>
      <c r="D43" s="40">
        <v>106.63333333333333</v>
      </c>
      <c r="E43" s="40">
        <v>104.91666666666666</v>
      </c>
      <c r="F43" s="40">
        <v>102.28333333333333</v>
      </c>
      <c r="G43" s="40">
        <v>100.56666666666666</v>
      </c>
      <c r="H43" s="40">
        <v>109.26666666666665</v>
      </c>
      <c r="I43" s="40">
        <v>110.98333333333332</v>
      </c>
      <c r="J43" s="40">
        <v>113.61666666666665</v>
      </c>
      <c r="K43" s="31">
        <v>108.35</v>
      </c>
      <c r="L43" s="31">
        <v>104</v>
      </c>
      <c r="M43" s="31">
        <v>12.4971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144.55000000000001</v>
      </c>
      <c r="D44" s="40">
        <v>145.46666666666667</v>
      </c>
      <c r="E44" s="40">
        <v>142.98333333333335</v>
      </c>
      <c r="F44" s="40">
        <v>141.41666666666669</v>
      </c>
      <c r="G44" s="40">
        <v>138.93333333333337</v>
      </c>
      <c r="H44" s="40">
        <v>147.03333333333333</v>
      </c>
      <c r="I44" s="40">
        <v>149.51666666666662</v>
      </c>
      <c r="J44" s="40">
        <v>151.08333333333331</v>
      </c>
      <c r="K44" s="31">
        <v>147.94999999999999</v>
      </c>
      <c r="L44" s="31">
        <v>143.9</v>
      </c>
      <c r="M44" s="31">
        <v>145.10122000000001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3103.35</v>
      </c>
      <c r="D45" s="40">
        <v>3107.7166666666667</v>
      </c>
      <c r="E45" s="40">
        <v>3075.6333333333332</v>
      </c>
      <c r="F45" s="40">
        <v>3047.9166666666665</v>
      </c>
      <c r="G45" s="40">
        <v>3015.833333333333</v>
      </c>
      <c r="H45" s="40">
        <v>3135.4333333333334</v>
      </c>
      <c r="I45" s="40">
        <v>3167.5166666666664</v>
      </c>
      <c r="J45" s="40">
        <v>3195.2333333333336</v>
      </c>
      <c r="K45" s="31">
        <v>3139.8</v>
      </c>
      <c r="L45" s="31">
        <v>3080</v>
      </c>
      <c r="M45" s="31">
        <v>8.8191600000000001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188.15</v>
      </c>
      <c r="D46" s="40">
        <v>187.58333333333334</v>
      </c>
      <c r="E46" s="40">
        <v>185.41666666666669</v>
      </c>
      <c r="F46" s="40">
        <v>182.68333333333334</v>
      </c>
      <c r="G46" s="40">
        <v>180.51666666666668</v>
      </c>
      <c r="H46" s="40">
        <v>190.31666666666669</v>
      </c>
      <c r="I46" s="40">
        <v>192.48333333333338</v>
      </c>
      <c r="J46" s="40">
        <v>195.2166666666667</v>
      </c>
      <c r="K46" s="31">
        <v>189.75</v>
      </c>
      <c r="L46" s="31">
        <v>184.85</v>
      </c>
      <c r="M46" s="31">
        <v>2.3742000000000001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2226.65</v>
      </c>
      <c r="D47" s="40">
        <v>2222.5333333333333</v>
      </c>
      <c r="E47" s="40">
        <v>2205.1166666666668</v>
      </c>
      <c r="F47" s="40">
        <v>2183.5833333333335</v>
      </c>
      <c r="G47" s="40">
        <v>2166.166666666667</v>
      </c>
      <c r="H47" s="40">
        <v>2244.0666666666666</v>
      </c>
      <c r="I47" s="40">
        <v>2261.4833333333336</v>
      </c>
      <c r="J47" s="40">
        <v>2283.0166666666664</v>
      </c>
      <c r="K47" s="31">
        <v>2239.9499999999998</v>
      </c>
      <c r="L47" s="31">
        <v>2201</v>
      </c>
      <c r="M47" s="31">
        <v>3.6010300000000002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3019.4</v>
      </c>
      <c r="D48" s="40">
        <v>3026.0833333333335</v>
      </c>
      <c r="E48" s="40">
        <v>2998.3166666666671</v>
      </c>
      <c r="F48" s="40">
        <v>2977.2333333333336</v>
      </c>
      <c r="G48" s="40">
        <v>2949.4666666666672</v>
      </c>
      <c r="H48" s="40">
        <v>3047.166666666667</v>
      </c>
      <c r="I48" s="40">
        <v>3074.9333333333334</v>
      </c>
      <c r="J48" s="40">
        <v>3096.0166666666669</v>
      </c>
      <c r="K48" s="31">
        <v>3053.85</v>
      </c>
      <c r="L48" s="31">
        <v>3005</v>
      </c>
      <c r="M48" s="31">
        <v>7.0250000000000007E-2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1439.9</v>
      </c>
      <c r="D49" s="40">
        <v>1435.8</v>
      </c>
      <c r="E49" s="40">
        <v>1414.6</v>
      </c>
      <c r="F49" s="40">
        <v>1389.3</v>
      </c>
      <c r="G49" s="40">
        <v>1368.1</v>
      </c>
      <c r="H49" s="40">
        <v>1461.1</v>
      </c>
      <c r="I49" s="40">
        <v>1482.3000000000002</v>
      </c>
      <c r="J49" s="40">
        <v>1507.6</v>
      </c>
      <c r="K49" s="31">
        <v>1457</v>
      </c>
      <c r="L49" s="31">
        <v>1410.5</v>
      </c>
      <c r="M49" s="31">
        <v>2.8495699999999999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9003.2999999999993</v>
      </c>
      <c r="D50" s="40">
        <v>9044.4833333333318</v>
      </c>
      <c r="E50" s="40">
        <v>8943.9666666666635</v>
      </c>
      <c r="F50" s="40">
        <v>8884.6333333333314</v>
      </c>
      <c r="G50" s="40">
        <v>8784.1166666666631</v>
      </c>
      <c r="H50" s="40">
        <v>9103.8166666666639</v>
      </c>
      <c r="I50" s="40">
        <v>9204.3333333333303</v>
      </c>
      <c r="J50" s="40">
        <v>9263.6666666666642</v>
      </c>
      <c r="K50" s="31">
        <v>9145</v>
      </c>
      <c r="L50" s="31">
        <v>8985.15</v>
      </c>
      <c r="M50" s="31">
        <v>0.18919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1245.1500000000001</v>
      </c>
      <c r="D51" s="40">
        <v>1238.8333333333333</v>
      </c>
      <c r="E51" s="40">
        <v>1215.8166666666666</v>
      </c>
      <c r="F51" s="40">
        <v>1186.4833333333333</v>
      </c>
      <c r="G51" s="40">
        <v>1163.4666666666667</v>
      </c>
      <c r="H51" s="40">
        <v>1268.1666666666665</v>
      </c>
      <c r="I51" s="40">
        <v>1291.1833333333334</v>
      </c>
      <c r="J51" s="40">
        <v>1320.5166666666664</v>
      </c>
      <c r="K51" s="31">
        <v>1261.8499999999999</v>
      </c>
      <c r="L51" s="31">
        <v>1209.5</v>
      </c>
      <c r="M51" s="31">
        <v>12.80875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691.2</v>
      </c>
      <c r="D52" s="40">
        <v>695.05000000000007</v>
      </c>
      <c r="E52" s="40">
        <v>686.15000000000009</v>
      </c>
      <c r="F52" s="40">
        <v>681.1</v>
      </c>
      <c r="G52" s="40">
        <v>672.2</v>
      </c>
      <c r="H52" s="40">
        <v>700.10000000000014</v>
      </c>
      <c r="I52" s="40">
        <v>709</v>
      </c>
      <c r="J52" s="40">
        <v>714.05000000000018</v>
      </c>
      <c r="K52" s="31">
        <v>703.95</v>
      </c>
      <c r="L52" s="31">
        <v>690</v>
      </c>
      <c r="M52" s="31">
        <v>17.005600000000001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555.54999999999995</v>
      </c>
      <c r="D53" s="40">
        <v>554.66666666666663</v>
      </c>
      <c r="E53" s="40">
        <v>551.43333333333328</v>
      </c>
      <c r="F53" s="40">
        <v>547.31666666666661</v>
      </c>
      <c r="G53" s="40">
        <v>544.08333333333326</v>
      </c>
      <c r="H53" s="40">
        <v>558.7833333333333</v>
      </c>
      <c r="I53" s="40">
        <v>562.01666666666665</v>
      </c>
      <c r="J53" s="40">
        <v>566.13333333333333</v>
      </c>
      <c r="K53" s="31">
        <v>557.9</v>
      </c>
      <c r="L53" s="31">
        <v>550.54999999999995</v>
      </c>
      <c r="M53" s="31">
        <v>0.64790000000000003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755.85</v>
      </c>
      <c r="D54" s="40">
        <v>755.08333333333337</v>
      </c>
      <c r="E54" s="40">
        <v>748.81666666666672</v>
      </c>
      <c r="F54" s="40">
        <v>741.7833333333333</v>
      </c>
      <c r="G54" s="40">
        <v>735.51666666666665</v>
      </c>
      <c r="H54" s="40">
        <v>762.11666666666679</v>
      </c>
      <c r="I54" s="40">
        <v>768.38333333333344</v>
      </c>
      <c r="J54" s="40">
        <v>775.41666666666686</v>
      </c>
      <c r="K54" s="31">
        <v>761.35</v>
      </c>
      <c r="L54" s="31">
        <v>748.05</v>
      </c>
      <c r="M54" s="31">
        <v>118.12106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3741.85</v>
      </c>
      <c r="D55" s="40">
        <v>3752.9666666666672</v>
      </c>
      <c r="E55" s="40">
        <v>3715.9333333333343</v>
      </c>
      <c r="F55" s="40">
        <v>3690.0166666666673</v>
      </c>
      <c r="G55" s="40">
        <v>3652.9833333333345</v>
      </c>
      <c r="H55" s="40">
        <v>3778.8833333333341</v>
      </c>
      <c r="I55" s="40">
        <v>3815.916666666667</v>
      </c>
      <c r="J55" s="40">
        <v>3841.8333333333339</v>
      </c>
      <c r="K55" s="31">
        <v>3790</v>
      </c>
      <c r="L55" s="31">
        <v>3727.05</v>
      </c>
      <c r="M55" s="31">
        <v>2.5005299999999999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221.25</v>
      </c>
      <c r="D56" s="40">
        <v>225.6</v>
      </c>
      <c r="E56" s="40">
        <v>214.64999999999998</v>
      </c>
      <c r="F56" s="40">
        <v>208.04999999999998</v>
      </c>
      <c r="G56" s="40">
        <v>197.09999999999997</v>
      </c>
      <c r="H56" s="40">
        <v>232.2</v>
      </c>
      <c r="I56" s="40">
        <v>243.14999999999998</v>
      </c>
      <c r="J56" s="40">
        <v>249.75</v>
      </c>
      <c r="K56" s="31">
        <v>236.55</v>
      </c>
      <c r="L56" s="31">
        <v>219</v>
      </c>
      <c r="M56" s="31">
        <v>27.42324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1099.5999999999999</v>
      </c>
      <c r="D57" s="40">
        <v>1098.2166666666665</v>
      </c>
      <c r="E57" s="40">
        <v>1083.583333333333</v>
      </c>
      <c r="F57" s="40">
        <v>1067.5666666666666</v>
      </c>
      <c r="G57" s="40">
        <v>1052.9333333333332</v>
      </c>
      <c r="H57" s="40">
        <v>1114.2333333333329</v>
      </c>
      <c r="I57" s="40">
        <v>1128.8666666666666</v>
      </c>
      <c r="J57" s="40">
        <v>1144.8833333333328</v>
      </c>
      <c r="K57" s="31">
        <v>1112.8499999999999</v>
      </c>
      <c r="L57" s="31">
        <v>1082.2</v>
      </c>
      <c r="M57" s="31">
        <v>1.22851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17542.599999999999</v>
      </c>
      <c r="D58" s="40">
        <v>17610.016666666666</v>
      </c>
      <c r="E58" s="40">
        <v>17325.133333333331</v>
      </c>
      <c r="F58" s="40">
        <v>17107.666666666664</v>
      </c>
      <c r="G58" s="40">
        <v>16822.783333333329</v>
      </c>
      <c r="H58" s="40">
        <v>17827.483333333334</v>
      </c>
      <c r="I58" s="40">
        <v>18112.366666666672</v>
      </c>
      <c r="J58" s="40">
        <v>18329.833333333336</v>
      </c>
      <c r="K58" s="31">
        <v>17894.900000000001</v>
      </c>
      <c r="L58" s="31">
        <v>17392.55</v>
      </c>
      <c r="M58" s="31">
        <v>2.71929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4866.95</v>
      </c>
      <c r="D59" s="40">
        <v>4835.4333333333334</v>
      </c>
      <c r="E59" s="40">
        <v>4793.8666666666668</v>
      </c>
      <c r="F59" s="40">
        <v>4720.7833333333338</v>
      </c>
      <c r="G59" s="40">
        <v>4679.2166666666672</v>
      </c>
      <c r="H59" s="40">
        <v>4908.5166666666664</v>
      </c>
      <c r="I59" s="40">
        <v>4950.0833333333339</v>
      </c>
      <c r="J59" s="40">
        <v>5023.1666666666661</v>
      </c>
      <c r="K59" s="31">
        <v>4877</v>
      </c>
      <c r="L59" s="31">
        <v>4762.3500000000004</v>
      </c>
      <c r="M59" s="31">
        <v>0.22436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7455.35</v>
      </c>
      <c r="D60" s="40">
        <v>7470.2</v>
      </c>
      <c r="E60" s="40">
        <v>7385.4</v>
      </c>
      <c r="F60" s="40">
        <v>7315.45</v>
      </c>
      <c r="G60" s="40">
        <v>7230.65</v>
      </c>
      <c r="H60" s="40">
        <v>7540.15</v>
      </c>
      <c r="I60" s="40">
        <v>7624.9500000000007</v>
      </c>
      <c r="J60" s="40">
        <v>7694.9</v>
      </c>
      <c r="K60" s="31">
        <v>7555</v>
      </c>
      <c r="L60" s="31">
        <v>7400.25</v>
      </c>
      <c r="M60" s="31">
        <v>6.8711599999999997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3353.05</v>
      </c>
      <c r="D61" s="40">
        <v>3267.75</v>
      </c>
      <c r="E61" s="40">
        <v>3110.5</v>
      </c>
      <c r="F61" s="40">
        <v>2867.95</v>
      </c>
      <c r="G61" s="40">
        <v>2710.7</v>
      </c>
      <c r="H61" s="40">
        <v>3510.3</v>
      </c>
      <c r="I61" s="40">
        <v>3667.55</v>
      </c>
      <c r="J61" s="40">
        <v>3910.1000000000004</v>
      </c>
      <c r="K61" s="31">
        <v>3425</v>
      </c>
      <c r="L61" s="31">
        <v>3025.2</v>
      </c>
      <c r="M61" s="31">
        <v>1.7743500000000001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2522.1999999999998</v>
      </c>
      <c r="D62" s="40">
        <v>2544.7333333333331</v>
      </c>
      <c r="E62" s="40">
        <v>2490.4666666666662</v>
      </c>
      <c r="F62" s="40">
        <v>2458.7333333333331</v>
      </c>
      <c r="G62" s="40">
        <v>2404.4666666666662</v>
      </c>
      <c r="H62" s="40">
        <v>2576.4666666666662</v>
      </c>
      <c r="I62" s="40">
        <v>2630.7333333333336</v>
      </c>
      <c r="J62" s="40">
        <v>2662.4666666666662</v>
      </c>
      <c r="K62" s="31">
        <v>2599</v>
      </c>
      <c r="L62" s="31">
        <v>2513</v>
      </c>
      <c r="M62" s="31">
        <v>4.2062799999999996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334.25</v>
      </c>
      <c r="D63" s="40">
        <v>333.88333333333333</v>
      </c>
      <c r="E63" s="40">
        <v>329.76666666666665</v>
      </c>
      <c r="F63" s="40">
        <v>325.2833333333333</v>
      </c>
      <c r="G63" s="40">
        <v>321.16666666666663</v>
      </c>
      <c r="H63" s="40">
        <v>338.36666666666667</v>
      </c>
      <c r="I63" s="40">
        <v>342.48333333333335</v>
      </c>
      <c r="J63" s="40">
        <v>346.9666666666667</v>
      </c>
      <c r="K63" s="31">
        <v>338</v>
      </c>
      <c r="L63" s="31">
        <v>329.4</v>
      </c>
      <c r="M63" s="31">
        <v>8.2308699999999995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311</v>
      </c>
      <c r="D64" s="40">
        <v>302.95</v>
      </c>
      <c r="E64" s="40">
        <v>292.54999999999995</v>
      </c>
      <c r="F64" s="40">
        <v>274.09999999999997</v>
      </c>
      <c r="G64" s="40">
        <v>263.69999999999993</v>
      </c>
      <c r="H64" s="40">
        <v>321.39999999999998</v>
      </c>
      <c r="I64" s="40">
        <v>331.79999999999995</v>
      </c>
      <c r="J64" s="40">
        <v>350.25</v>
      </c>
      <c r="K64" s="31">
        <v>313.35000000000002</v>
      </c>
      <c r="L64" s="31">
        <v>284.5</v>
      </c>
      <c r="M64" s="31">
        <v>266.84503000000001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102.3</v>
      </c>
      <c r="D65" s="40">
        <v>101.3</v>
      </c>
      <c r="E65" s="40">
        <v>99.8</v>
      </c>
      <c r="F65" s="40">
        <v>97.3</v>
      </c>
      <c r="G65" s="40">
        <v>95.8</v>
      </c>
      <c r="H65" s="40">
        <v>103.8</v>
      </c>
      <c r="I65" s="40">
        <v>105.3</v>
      </c>
      <c r="J65" s="40">
        <v>107.8</v>
      </c>
      <c r="K65" s="31">
        <v>102.8</v>
      </c>
      <c r="L65" s="31">
        <v>98.8</v>
      </c>
      <c r="M65" s="31">
        <v>618.62153000000001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62.55</v>
      </c>
      <c r="D66" s="40">
        <v>62.050000000000004</v>
      </c>
      <c r="E66" s="40">
        <v>60.750000000000007</v>
      </c>
      <c r="F66" s="40">
        <v>58.95</v>
      </c>
      <c r="G66" s="40">
        <v>57.650000000000006</v>
      </c>
      <c r="H66" s="40">
        <v>63.850000000000009</v>
      </c>
      <c r="I66" s="40">
        <v>65.150000000000006</v>
      </c>
      <c r="J66" s="40">
        <v>66.950000000000017</v>
      </c>
      <c r="K66" s="31">
        <v>63.35</v>
      </c>
      <c r="L66" s="31">
        <v>60.25</v>
      </c>
      <c r="M66" s="31">
        <v>208.75821999999999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3202.45</v>
      </c>
      <c r="D67" s="40">
        <v>3212.15</v>
      </c>
      <c r="E67" s="40">
        <v>3056.3</v>
      </c>
      <c r="F67" s="40">
        <v>2910.15</v>
      </c>
      <c r="G67" s="40">
        <v>2754.3</v>
      </c>
      <c r="H67" s="40">
        <v>3358.3</v>
      </c>
      <c r="I67" s="40">
        <v>3514.1499999999996</v>
      </c>
      <c r="J67" s="40">
        <v>3660.3</v>
      </c>
      <c r="K67" s="31">
        <v>3368</v>
      </c>
      <c r="L67" s="31">
        <v>3066</v>
      </c>
      <c r="M67" s="31">
        <v>1.7865800000000001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2044.05</v>
      </c>
      <c r="D68" s="40">
        <v>2029.5666666666668</v>
      </c>
      <c r="E68" s="40">
        <v>2007.1333333333337</v>
      </c>
      <c r="F68" s="40">
        <v>1970.2166666666669</v>
      </c>
      <c r="G68" s="40">
        <v>1947.7833333333338</v>
      </c>
      <c r="H68" s="40">
        <v>2066.4833333333336</v>
      </c>
      <c r="I68" s="40">
        <v>2088.9166666666665</v>
      </c>
      <c r="J68" s="40">
        <v>2125.8333333333335</v>
      </c>
      <c r="K68" s="31">
        <v>2052</v>
      </c>
      <c r="L68" s="31">
        <v>1992.65</v>
      </c>
      <c r="M68" s="31">
        <v>4.7117599999999999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4650</v>
      </c>
      <c r="D69" s="40">
        <v>4748.333333333333</v>
      </c>
      <c r="E69" s="40">
        <v>4526.6666666666661</v>
      </c>
      <c r="F69" s="40">
        <v>4403.333333333333</v>
      </c>
      <c r="G69" s="40">
        <v>4181.6666666666661</v>
      </c>
      <c r="H69" s="40">
        <v>4871.6666666666661</v>
      </c>
      <c r="I69" s="40">
        <v>5093.3333333333321</v>
      </c>
      <c r="J69" s="40">
        <v>5216.6666666666661</v>
      </c>
      <c r="K69" s="31">
        <v>4970</v>
      </c>
      <c r="L69" s="31">
        <v>4625</v>
      </c>
      <c r="M69" s="31">
        <v>1.776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1110.7</v>
      </c>
      <c r="D70" s="40">
        <v>1107.8499999999999</v>
      </c>
      <c r="E70" s="40">
        <v>1090.6999999999998</v>
      </c>
      <c r="F70" s="40">
        <v>1070.6999999999998</v>
      </c>
      <c r="G70" s="40">
        <v>1053.5499999999997</v>
      </c>
      <c r="H70" s="40">
        <v>1127.8499999999999</v>
      </c>
      <c r="I70" s="40">
        <v>1145</v>
      </c>
      <c r="J70" s="40">
        <v>1165</v>
      </c>
      <c r="K70" s="31">
        <v>1125</v>
      </c>
      <c r="L70" s="31">
        <v>1087.8499999999999</v>
      </c>
      <c r="M70" s="31">
        <v>0.43534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414.25</v>
      </c>
      <c r="D71" s="40">
        <v>416.13333333333338</v>
      </c>
      <c r="E71" s="40">
        <v>407.61666666666679</v>
      </c>
      <c r="F71" s="40">
        <v>400.98333333333341</v>
      </c>
      <c r="G71" s="40">
        <v>392.46666666666681</v>
      </c>
      <c r="H71" s="40">
        <v>422.76666666666677</v>
      </c>
      <c r="I71" s="40">
        <v>431.2833333333333</v>
      </c>
      <c r="J71" s="40">
        <v>437.91666666666674</v>
      </c>
      <c r="K71" s="31">
        <v>424.65</v>
      </c>
      <c r="L71" s="31">
        <v>409.5</v>
      </c>
      <c r="M71" s="31">
        <v>1.1267199999999999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200.6</v>
      </c>
      <c r="D72" s="40">
        <v>200.48333333333335</v>
      </c>
      <c r="E72" s="40">
        <v>197.3666666666667</v>
      </c>
      <c r="F72" s="40">
        <v>194.13333333333335</v>
      </c>
      <c r="G72" s="40">
        <v>191.01666666666671</v>
      </c>
      <c r="H72" s="40">
        <v>203.7166666666667</v>
      </c>
      <c r="I72" s="40">
        <v>206.83333333333337</v>
      </c>
      <c r="J72" s="40">
        <v>210.06666666666669</v>
      </c>
      <c r="K72" s="31">
        <v>203.6</v>
      </c>
      <c r="L72" s="31">
        <v>197.25</v>
      </c>
      <c r="M72" s="31">
        <v>65.377030000000005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1614.95</v>
      </c>
      <c r="D73" s="40">
        <v>1631.4833333333333</v>
      </c>
      <c r="E73" s="40">
        <v>1589.4666666666667</v>
      </c>
      <c r="F73" s="40">
        <v>1563.9833333333333</v>
      </c>
      <c r="G73" s="40">
        <v>1521.9666666666667</v>
      </c>
      <c r="H73" s="40">
        <v>1656.9666666666667</v>
      </c>
      <c r="I73" s="40">
        <v>1698.9833333333336</v>
      </c>
      <c r="J73" s="40">
        <v>1724.4666666666667</v>
      </c>
      <c r="K73" s="31">
        <v>1673.5</v>
      </c>
      <c r="L73" s="31">
        <v>1606</v>
      </c>
      <c r="M73" s="31">
        <v>3.7660800000000001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755.65</v>
      </c>
      <c r="D74" s="40">
        <v>753.5</v>
      </c>
      <c r="E74" s="40">
        <v>747.15</v>
      </c>
      <c r="F74" s="40">
        <v>738.65</v>
      </c>
      <c r="G74" s="40">
        <v>732.3</v>
      </c>
      <c r="H74" s="40">
        <v>762</v>
      </c>
      <c r="I74" s="40">
        <v>768.34999999999991</v>
      </c>
      <c r="J74" s="40">
        <v>776.85</v>
      </c>
      <c r="K74" s="31">
        <v>759.85</v>
      </c>
      <c r="L74" s="31">
        <v>745</v>
      </c>
      <c r="M74" s="31">
        <v>10.192830000000001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783.15</v>
      </c>
      <c r="D75" s="40">
        <v>784.75</v>
      </c>
      <c r="E75" s="40">
        <v>777.7</v>
      </c>
      <c r="F75" s="40">
        <v>772.25</v>
      </c>
      <c r="G75" s="40">
        <v>765.2</v>
      </c>
      <c r="H75" s="40">
        <v>790.2</v>
      </c>
      <c r="I75" s="40">
        <v>797.25</v>
      </c>
      <c r="J75" s="40">
        <v>802.7</v>
      </c>
      <c r="K75" s="31">
        <v>791.8</v>
      </c>
      <c r="L75" s="31">
        <v>779.3</v>
      </c>
      <c r="M75" s="31">
        <v>7.9184099999999997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10258.299999999999</v>
      </c>
      <c r="D76" s="40">
        <v>10302.283333333333</v>
      </c>
      <c r="E76" s="40">
        <v>10181.016666666666</v>
      </c>
      <c r="F76" s="40">
        <v>10103.733333333334</v>
      </c>
      <c r="G76" s="40">
        <v>9982.4666666666672</v>
      </c>
      <c r="H76" s="40">
        <v>10379.566666666666</v>
      </c>
      <c r="I76" s="40">
        <v>10500.833333333332</v>
      </c>
      <c r="J76" s="40">
        <v>10578.116666666665</v>
      </c>
      <c r="K76" s="31">
        <v>10423.549999999999</v>
      </c>
      <c r="L76" s="31">
        <v>10225</v>
      </c>
      <c r="M76" s="31">
        <v>1.6119999999999999E-2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713.95</v>
      </c>
      <c r="D77" s="40">
        <v>715.53333333333342</v>
      </c>
      <c r="E77" s="40">
        <v>707.96666666666681</v>
      </c>
      <c r="F77" s="40">
        <v>701.98333333333335</v>
      </c>
      <c r="G77" s="40">
        <v>694.41666666666674</v>
      </c>
      <c r="H77" s="40">
        <v>721.51666666666688</v>
      </c>
      <c r="I77" s="40">
        <v>729.08333333333348</v>
      </c>
      <c r="J77" s="40">
        <v>735.06666666666695</v>
      </c>
      <c r="K77" s="31">
        <v>723.1</v>
      </c>
      <c r="L77" s="31">
        <v>709.55</v>
      </c>
      <c r="M77" s="31">
        <v>77.254549999999995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72.349999999999994</v>
      </c>
      <c r="D78" s="40">
        <v>72.283333333333331</v>
      </c>
      <c r="E78" s="40">
        <v>71.566666666666663</v>
      </c>
      <c r="F78" s="40">
        <v>70.783333333333331</v>
      </c>
      <c r="G78" s="40">
        <v>70.066666666666663</v>
      </c>
      <c r="H78" s="40">
        <v>73.066666666666663</v>
      </c>
      <c r="I78" s="40">
        <v>73.783333333333331</v>
      </c>
      <c r="J78" s="40">
        <v>74.566666666666663</v>
      </c>
      <c r="K78" s="31">
        <v>73</v>
      </c>
      <c r="L78" s="31">
        <v>71.5</v>
      </c>
      <c r="M78" s="31">
        <v>432.39091000000002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345.55</v>
      </c>
      <c r="D79" s="40">
        <v>346.5333333333333</v>
      </c>
      <c r="E79" s="40">
        <v>342.11666666666662</v>
      </c>
      <c r="F79" s="40">
        <v>338.68333333333334</v>
      </c>
      <c r="G79" s="40">
        <v>334.26666666666665</v>
      </c>
      <c r="H79" s="40">
        <v>349.96666666666658</v>
      </c>
      <c r="I79" s="40">
        <v>354.38333333333333</v>
      </c>
      <c r="J79" s="40">
        <v>357.81666666666655</v>
      </c>
      <c r="K79" s="31">
        <v>350.95</v>
      </c>
      <c r="L79" s="31">
        <v>343.1</v>
      </c>
      <c r="M79" s="31">
        <v>19.610790000000001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1526.9</v>
      </c>
      <c r="D80" s="40">
        <v>1528.1500000000003</v>
      </c>
      <c r="E80" s="40">
        <v>1503.1500000000005</v>
      </c>
      <c r="F80" s="40">
        <v>1479.4000000000003</v>
      </c>
      <c r="G80" s="40">
        <v>1454.4000000000005</v>
      </c>
      <c r="H80" s="40">
        <v>1551.9000000000005</v>
      </c>
      <c r="I80" s="40">
        <v>1576.9</v>
      </c>
      <c r="J80" s="40">
        <v>1600.6500000000005</v>
      </c>
      <c r="K80" s="31">
        <v>1553.15</v>
      </c>
      <c r="L80" s="31">
        <v>1504.4</v>
      </c>
      <c r="M80" s="31">
        <v>1.1032999999999999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6739.3</v>
      </c>
      <c r="D81" s="40">
        <v>6801.333333333333</v>
      </c>
      <c r="E81" s="40">
        <v>6563.4666666666662</v>
      </c>
      <c r="F81" s="40">
        <v>6387.6333333333332</v>
      </c>
      <c r="G81" s="40">
        <v>6149.7666666666664</v>
      </c>
      <c r="H81" s="40">
        <v>6977.1666666666661</v>
      </c>
      <c r="I81" s="40">
        <v>7215.0333333333328</v>
      </c>
      <c r="J81" s="40">
        <v>7390.8666666666659</v>
      </c>
      <c r="K81" s="31">
        <v>7039.2</v>
      </c>
      <c r="L81" s="31">
        <v>6625.5</v>
      </c>
      <c r="M81" s="31">
        <v>0.32013000000000003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1032.0999999999999</v>
      </c>
      <c r="D82" s="40">
        <v>1023.5</v>
      </c>
      <c r="E82" s="40">
        <v>1008.6500000000001</v>
      </c>
      <c r="F82" s="40">
        <v>985.2</v>
      </c>
      <c r="G82" s="40">
        <v>970.35000000000014</v>
      </c>
      <c r="H82" s="40">
        <v>1046.95</v>
      </c>
      <c r="I82" s="40">
        <v>1061.8</v>
      </c>
      <c r="J82" s="40">
        <v>1085.25</v>
      </c>
      <c r="K82" s="31">
        <v>1038.3499999999999</v>
      </c>
      <c r="L82" s="31">
        <v>1000.05</v>
      </c>
      <c r="M82" s="31">
        <v>1.8716200000000001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17745.75</v>
      </c>
      <c r="D83" s="40">
        <v>17729.7</v>
      </c>
      <c r="E83" s="40">
        <v>17556.050000000003</v>
      </c>
      <c r="F83" s="40">
        <v>17366.350000000002</v>
      </c>
      <c r="G83" s="40">
        <v>17192.700000000004</v>
      </c>
      <c r="H83" s="40">
        <v>17919.400000000001</v>
      </c>
      <c r="I83" s="40">
        <v>18093.050000000003</v>
      </c>
      <c r="J83" s="40">
        <v>18282.75</v>
      </c>
      <c r="K83" s="31">
        <v>17903.349999999999</v>
      </c>
      <c r="L83" s="31">
        <v>17540</v>
      </c>
      <c r="M83" s="31">
        <v>0.22481000000000001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416.15</v>
      </c>
      <c r="D84" s="40">
        <v>418.55</v>
      </c>
      <c r="E84" s="40">
        <v>413.20000000000005</v>
      </c>
      <c r="F84" s="40">
        <v>410.25000000000006</v>
      </c>
      <c r="G84" s="40">
        <v>404.90000000000009</v>
      </c>
      <c r="H84" s="40">
        <v>421.5</v>
      </c>
      <c r="I84" s="40">
        <v>426.85</v>
      </c>
      <c r="J84" s="40">
        <v>429.79999999999995</v>
      </c>
      <c r="K84" s="31">
        <v>423.9</v>
      </c>
      <c r="L84" s="31">
        <v>415.6</v>
      </c>
      <c r="M84" s="31">
        <v>40.496729999999999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501.8</v>
      </c>
      <c r="D85" s="40">
        <v>500.2</v>
      </c>
      <c r="E85" s="40">
        <v>471.6</v>
      </c>
      <c r="F85" s="40">
        <v>441.40000000000003</v>
      </c>
      <c r="G85" s="40">
        <v>412.80000000000007</v>
      </c>
      <c r="H85" s="40">
        <v>530.4</v>
      </c>
      <c r="I85" s="40">
        <v>559</v>
      </c>
      <c r="J85" s="40">
        <v>589.19999999999993</v>
      </c>
      <c r="K85" s="31">
        <v>528.79999999999995</v>
      </c>
      <c r="L85" s="31">
        <v>470</v>
      </c>
      <c r="M85" s="31">
        <v>31.34338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3682.9</v>
      </c>
      <c r="D86" s="40">
        <v>3685.85</v>
      </c>
      <c r="E86" s="40">
        <v>3664.1</v>
      </c>
      <c r="F86" s="40">
        <v>3645.3</v>
      </c>
      <c r="G86" s="40">
        <v>3623.55</v>
      </c>
      <c r="H86" s="40">
        <v>3704.6499999999996</v>
      </c>
      <c r="I86" s="40">
        <v>3726.3999999999996</v>
      </c>
      <c r="J86" s="40">
        <v>3745.1999999999994</v>
      </c>
      <c r="K86" s="31">
        <v>3707.6</v>
      </c>
      <c r="L86" s="31">
        <v>3667.05</v>
      </c>
      <c r="M86" s="31">
        <v>1.5154700000000001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1348.4</v>
      </c>
      <c r="D87" s="40">
        <v>1352.3166666666668</v>
      </c>
      <c r="E87" s="40">
        <v>1337.6833333333336</v>
      </c>
      <c r="F87" s="40">
        <v>1326.9666666666667</v>
      </c>
      <c r="G87" s="40">
        <v>1312.3333333333335</v>
      </c>
      <c r="H87" s="40">
        <v>1363.0333333333338</v>
      </c>
      <c r="I87" s="40">
        <v>1377.666666666667</v>
      </c>
      <c r="J87" s="40">
        <v>1388.3833333333339</v>
      </c>
      <c r="K87" s="31">
        <v>1366.95</v>
      </c>
      <c r="L87" s="31">
        <v>1341.6</v>
      </c>
      <c r="M87" s="31">
        <v>2.7217500000000001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408.05</v>
      </c>
      <c r="D88" s="40">
        <v>410.11666666666662</v>
      </c>
      <c r="E88" s="40">
        <v>404.03333333333325</v>
      </c>
      <c r="F88" s="40">
        <v>400.01666666666665</v>
      </c>
      <c r="G88" s="40">
        <v>393.93333333333328</v>
      </c>
      <c r="H88" s="40">
        <v>414.13333333333321</v>
      </c>
      <c r="I88" s="40">
        <v>420.21666666666658</v>
      </c>
      <c r="J88" s="40">
        <v>424.23333333333318</v>
      </c>
      <c r="K88" s="31">
        <v>416.2</v>
      </c>
      <c r="L88" s="31">
        <v>406.1</v>
      </c>
      <c r="M88" s="31">
        <v>7.7009400000000001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159.85</v>
      </c>
      <c r="D89" s="40">
        <v>160.04999999999998</v>
      </c>
      <c r="E89" s="40">
        <v>157.89999999999998</v>
      </c>
      <c r="F89" s="40">
        <v>155.94999999999999</v>
      </c>
      <c r="G89" s="40">
        <v>153.79999999999998</v>
      </c>
      <c r="H89" s="40">
        <v>161.99999999999997</v>
      </c>
      <c r="I89" s="40">
        <v>164.15</v>
      </c>
      <c r="J89" s="40">
        <v>166.09999999999997</v>
      </c>
      <c r="K89" s="31">
        <v>162.19999999999999</v>
      </c>
      <c r="L89" s="31">
        <v>158.1</v>
      </c>
      <c r="M89" s="31">
        <v>22.38776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495.5</v>
      </c>
      <c r="D90" s="40">
        <v>496.56666666666666</v>
      </c>
      <c r="E90" s="40">
        <v>488.93333333333334</v>
      </c>
      <c r="F90" s="40">
        <v>482.36666666666667</v>
      </c>
      <c r="G90" s="40">
        <v>474.73333333333335</v>
      </c>
      <c r="H90" s="40">
        <v>503.13333333333333</v>
      </c>
      <c r="I90" s="40">
        <v>510.76666666666665</v>
      </c>
      <c r="J90" s="40">
        <v>517.33333333333326</v>
      </c>
      <c r="K90" s="31">
        <v>504.2</v>
      </c>
      <c r="L90" s="31">
        <v>490</v>
      </c>
      <c r="M90" s="31">
        <v>20.449000000000002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2971.5</v>
      </c>
      <c r="D91" s="40">
        <v>2988.3166666666671</v>
      </c>
      <c r="E91" s="40">
        <v>2946.5833333333339</v>
      </c>
      <c r="F91" s="40">
        <v>2921.666666666667</v>
      </c>
      <c r="G91" s="40">
        <v>2879.9333333333338</v>
      </c>
      <c r="H91" s="40">
        <v>3013.233333333334</v>
      </c>
      <c r="I91" s="40">
        <v>3054.9666666666667</v>
      </c>
      <c r="J91" s="40">
        <v>3079.8833333333341</v>
      </c>
      <c r="K91" s="31">
        <v>3030.05</v>
      </c>
      <c r="L91" s="31">
        <v>2963.4</v>
      </c>
      <c r="M91" s="31">
        <v>1.5084900000000001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224.25</v>
      </c>
      <c r="D92" s="40">
        <v>221.56666666666669</v>
      </c>
      <c r="E92" s="40">
        <v>216.68333333333339</v>
      </c>
      <c r="F92" s="40">
        <v>209.1166666666667</v>
      </c>
      <c r="G92" s="40">
        <v>204.23333333333341</v>
      </c>
      <c r="H92" s="40">
        <v>229.13333333333338</v>
      </c>
      <c r="I92" s="40">
        <v>234.01666666666665</v>
      </c>
      <c r="J92" s="40">
        <v>241.58333333333337</v>
      </c>
      <c r="K92" s="31">
        <v>226.45</v>
      </c>
      <c r="L92" s="31">
        <v>214</v>
      </c>
      <c r="M92" s="31">
        <v>389.58818000000002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652.54999999999995</v>
      </c>
      <c r="D93" s="40">
        <v>649.05000000000007</v>
      </c>
      <c r="E93" s="40">
        <v>640.50000000000011</v>
      </c>
      <c r="F93" s="40">
        <v>628.45000000000005</v>
      </c>
      <c r="G93" s="40">
        <v>619.90000000000009</v>
      </c>
      <c r="H93" s="40">
        <v>661.10000000000014</v>
      </c>
      <c r="I93" s="40">
        <v>669.65000000000009</v>
      </c>
      <c r="J93" s="40">
        <v>681.70000000000016</v>
      </c>
      <c r="K93" s="31">
        <v>657.6</v>
      </c>
      <c r="L93" s="31">
        <v>637</v>
      </c>
      <c r="M93" s="31">
        <v>10.466100000000001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829.05</v>
      </c>
      <c r="D94" s="40">
        <v>834.35</v>
      </c>
      <c r="E94" s="40">
        <v>816.7</v>
      </c>
      <c r="F94" s="40">
        <v>804.35</v>
      </c>
      <c r="G94" s="40">
        <v>786.7</v>
      </c>
      <c r="H94" s="40">
        <v>846.7</v>
      </c>
      <c r="I94" s="40">
        <v>864.34999999999991</v>
      </c>
      <c r="J94" s="40">
        <v>876.7</v>
      </c>
      <c r="K94" s="31">
        <v>852</v>
      </c>
      <c r="L94" s="31">
        <v>822</v>
      </c>
      <c r="M94" s="31">
        <v>4.0118499999999999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855.05</v>
      </c>
      <c r="D95" s="40">
        <v>846.36666666666667</v>
      </c>
      <c r="E95" s="40">
        <v>832.73333333333335</v>
      </c>
      <c r="F95" s="40">
        <v>810.41666666666663</v>
      </c>
      <c r="G95" s="40">
        <v>796.7833333333333</v>
      </c>
      <c r="H95" s="40">
        <v>868.68333333333339</v>
      </c>
      <c r="I95" s="40">
        <v>882.31666666666683</v>
      </c>
      <c r="J95" s="40">
        <v>904.63333333333344</v>
      </c>
      <c r="K95" s="31">
        <v>860</v>
      </c>
      <c r="L95" s="31">
        <v>824.05</v>
      </c>
      <c r="M95" s="31">
        <v>1.1493500000000001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141.5</v>
      </c>
      <c r="D96" s="40">
        <v>140.83333333333334</v>
      </c>
      <c r="E96" s="40">
        <v>139.16666666666669</v>
      </c>
      <c r="F96" s="40">
        <v>136.83333333333334</v>
      </c>
      <c r="G96" s="40">
        <v>135.16666666666669</v>
      </c>
      <c r="H96" s="40">
        <v>143.16666666666669</v>
      </c>
      <c r="I96" s="40">
        <v>144.83333333333337</v>
      </c>
      <c r="J96" s="40">
        <v>147.16666666666669</v>
      </c>
      <c r="K96" s="31">
        <v>142.5</v>
      </c>
      <c r="L96" s="31">
        <v>138.5</v>
      </c>
      <c r="M96" s="31">
        <v>9.8973399999999998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388.5</v>
      </c>
      <c r="D97" s="40">
        <v>388.3</v>
      </c>
      <c r="E97" s="40">
        <v>382.85</v>
      </c>
      <c r="F97" s="40">
        <v>377.2</v>
      </c>
      <c r="G97" s="40">
        <v>371.75</v>
      </c>
      <c r="H97" s="40">
        <v>393.95000000000005</v>
      </c>
      <c r="I97" s="40">
        <v>399.4</v>
      </c>
      <c r="J97" s="40">
        <v>405.05000000000007</v>
      </c>
      <c r="K97" s="31">
        <v>393.75</v>
      </c>
      <c r="L97" s="31">
        <v>382.65</v>
      </c>
      <c r="M97" s="31">
        <v>2.3142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1378.25</v>
      </c>
      <c r="D98" s="40">
        <v>1382.0833333333333</v>
      </c>
      <c r="E98" s="40">
        <v>1364.1666666666665</v>
      </c>
      <c r="F98" s="40">
        <v>1350.0833333333333</v>
      </c>
      <c r="G98" s="40">
        <v>1332.1666666666665</v>
      </c>
      <c r="H98" s="40">
        <v>1396.1666666666665</v>
      </c>
      <c r="I98" s="40">
        <v>1414.083333333333</v>
      </c>
      <c r="J98" s="40">
        <v>1428.1666666666665</v>
      </c>
      <c r="K98" s="31">
        <v>1400</v>
      </c>
      <c r="L98" s="31">
        <v>1368</v>
      </c>
      <c r="M98" s="31">
        <v>3.5154299999999998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1239</v>
      </c>
      <c r="D99" s="40">
        <v>1243.45</v>
      </c>
      <c r="E99" s="40">
        <v>1229.5500000000002</v>
      </c>
      <c r="F99" s="40">
        <v>1220.1000000000001</v>
      </c>
      <c r="G99" s="40">
        <v>1206.2000000000003</v>
      </c>
      <c r="H99" s="40">
        <v>1252.9000000000001</v>
      </c>
      <c r="I99" s="40">
        <v>1266.8000000000002</v>
      </c>
      <c r="J99" s="40">
        <v>1276.25</v>
      </c>
      <c r="K99" s="31">
        <v>1257.3499999999999</v>
      </c>
      <c r="L99" s="31">
        <v>1234</v>
      </c>
      <c r="M99" s="31">
        <v>0.97345000000000004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21.95</v>
      </c>
      <c r="D100" s="40">
        <v>21.933333333333334</v>
      </c>
      <c r="E100" s="40">
        <v>21.766666666666666</v>
      </c>
      <c r="F100" s="40">
        <v>21.583333333333332</v>
      </c>
      <c r="G100" s="40">
        <v>21.416666666666664</v>
      </c>
      <c r="H100" s="40">
        <v>22.116666666666667</v>
      </c>
      <c r="I100" s="40">
        <v>22.283333333333331</v>
      </c>
      <c r="J100" s="40">
        <v>22.466666666666669</v>
      </c>
      <c r="K100" s="31">
        <v>22.1</v>
      </c>
      <c r="L100" s="31">
        <v>21.75</v>
      </c>
      <c r="M100" s="31">
        <v>42.40699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594.9</v>
      </c>
      <c r="D101" s="40">
        <v>585.65</v>
      </c>
      <c r="E101" s="40">
        <v>571.29999999999995</v>
      </c>
      <c r="F101" s="40">
        <v>547.69999999999993</v>
      </c>
      <c r="G101" s="40">
        <v>533.34999999999991</v>
      </c>
      <c r="H101" s="40">
        <v>609.25</v>
      </c>
      <c r="I101" s="40">
        <v>623.60000000000014</v>
      </c>
      <c r="J101" s="40">
        <v>647.20000000000005</v>
      </c>
      <c r="K101" s="31">
        <v>600</v>
      </c>
      <c r="L101" s="31">
        <v>562.04999999999995</v>
      </c>
      <c r="M101" s="31">
        <v>7.4339899999999997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861.85</v>
      </c>
      <c r="D102" s="40">
        <v>850.2833333333333</v>
      </c>
      <c r="E102" s="40">
        <v>831.56666666666661</v>
      </c>
      <c r="F102" s="40">
        <v>801.2833333333333</v>
      </c>
      <c r="G102" s="40">
        <v>782.56666666666661</v>
      </c>
      <c r="H102" s="40">
        <v>880.56666666666661</v>
      </c>
      <c r="I102" s="40">
        <v>899.2833333333333</v>
      </c>
      <c r="J102" s="40">
        <v>929.56666666666661</v>
      </c>
      <c r="K102" s="31">
        <v>869</v>
      </c>
      <c r="L102" s="31">
        <v>820</v>
      </c>
      <c r="M102" s="31">
        <v>8.8560800000000004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5519.25</v>
      </c>
      <c r="D103" s="40">
        <v>5534.55</v>
      </c>
      <c r="E103" s="40">
        <v>5445.1</v>
      </c>
      <c r="F103" s="40">
        <v>5370.95</v>
      </c>
      <c r="G103" s="40">
        <v>5281.5</v>
      </c>
      <c r="H103" s="40">
        <v>5608.7000000000007</v>
      </c>
      <c r="I103" s="40">
        <v>5698.15</v>
      </c>
      <c r="J103" s="40">
        <v>5772.3000000000011</v>
      </c>
      <c r="K103" s="31">
        <v>5624</v>
      </c>
      <c r="L103" s="31">
        <v>5460.4</v>
      </c>
      <c r="M103" s="31">
        <v>0.12292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89.15</v>
      </c>
      <c r="D104" s="40">
        <v>89.100000000000009</v>
      </c>
      <c r="E104" s="40">
        <v>88.450000000000017</v>
      </c>
      <c r="F104" s="40">
        <v>87.750000000000014</v>
      </c>
      <c r="G104" s="40">
        <v>87.100000000000023</v>
      </c>
      <c r="H104" s="40">
        <v>89.800000000000011</v>
      </c>
      <c r="I104" s="40">
        <v>90.450000000000017</v>
      </c>
      <c r="J104" s="40">
        <v>91.15</v>
      </c>
      <c r="K104" s="31">
        <v>89.75</v>
      </c>
      <c r="L104" s="31">
        <v>88.4</v>
      </c>
      <c r="M104" s="31">
        <v>23.399619999999999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536.20000000000005</v>
      </c>
      <c r="D105" s="40">
        <v>535.48333333333335</v>
      </c>
      <c r="E105" s="40">
        <v>530.91666666666674</v>
      </c>
      <c r="F105" s="40">
        <v>525.63333333333344</v>
      </c>
      <c r="G105" s="40">
        <v>521.06666666666683</v>
      </c>
      <c r="H105" s="40">
        <v>540.76666666666665</v>
      </c>
      <c r="I105" s="40">
        <v>545.33333333333326</v>
      </c>
      <c r="J105" s="40">
        <v>550.61666666666656</v>
      </c>
      <c r="K105" s="31">
        <v>540.04999999999995</v>
      </c>
      <c r="L105" s="31">
        <v>530.20000000000005</v>
      </c>
      <c r="M105" s="31">
        <v>6.4060000000000006E-2</v>
      </c>
      <c r="N105" s="1"/>
      <c r="O105" s="1"/>
    </row>
    <row r="106" spans="1:15" ht="12.75" customHeight="1">
      <c r="A106" s="31">
        <v>96</v>
      </c>
      <c r="B106" s="31" t="s">
        <v>864</v>
      </c>
      <c r="C106" s="31">
        <v>155.69999999999999</v>
      </c>
      <c r="D106" s="40">
        <v>152.71666666666667</v>
      </c>
      <c r="E106" s="40">
        <v>149.08333333333334</v>
      </c>
      <c r="F106" s="40">
        <v>142.46666666666667</v>
      </c>
      <c r="G106" s="40">
        <v>138.83333333333334</v>
      </c>
      <c r="H106" s="40">
        <v>159.33333333333334</v>
      </c>
      <c r="I106" s="40">
        <v>162.96666666666667</v>
      </c>
      <c r="J106" s="40">
        <v>169.58333333333334</v>
      </c>
      <c r="K106" s="31">
        <v>156.35</v>
      </c>
      <c r="L106" s="31">
        <v>146.1</v>
      </c>
      <c r="M106" s="31">
        <v>9.9961699999999993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244.2</v>
      </c>
      <c r="D107" s="40">
        <v>248.15</v>
      </c>
      <c r="E107" s="40">
        <v>238.3</v>
      </c>
      <c r="F107" s="40">
        <v>232.4</v>
      </c>
      <c r="G107" s="40">
        <v>222.55</v>
      </c>
      <c r="H107" s="40">
        <v>254.05</v>
      </c>
      <c r="I107" s="40">
        <v>263.89999999999998</v>
      </c>
      <c r="J107" s="40">
        <v>269.8</v>
      </c>
      <c r="K107" s="31">
        <v>258</v>
      </c>
      <c r="L107" s="31">
        <v>242.25</v>
      </c>
      <c r="M107" s="31">
        <v>6.21732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366.7</v>
      </c>
      <c r="D108" s="40">
        <v>367.76666666666671</v>
      </c>
      <c r="E108" s="40">
        <v>361.53333333333342</v>
      </c>
      <c r="F108" s="40">
        <v>356.36666666666673</v>
      </c>
      <c r="G108" s="40">
        <v>350.13333333333344</v>
      </c>
      <c r="H108" s="40">
        <v>372.93333333333339</v>
      </c>
      <c r="I108" s="40">
        <v>379.16666666666663</v>
      </c>
      <c r="J108" s="40">
        <v>384.33333333333337</v>
      </c>
      <c r="K108" s="31">
        <v>374</v>
      </c>
      <c r="L108" s="31">
        <v>362.6</v>
      </c>
      <c r="M108" s="31">
        <v>14.491110000000001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609.79999999999995</v>
      </c>
      <c r="D109" s="40">
        <v>603.11666666666667</v>
      </c>
      <c r="E109" s="40">
        <v>592.68333333333339</v>
      </c>
      <c r="F109" s="40">
        <v>575.56666666666672</v>
      </c>
      <c r="G109" s="40">
        <v>565.13333333333344</v>
      </c>
      <c r="H109" s="40">
        <v>620.23333333333335</v>
      </c>
      <c r="I109" s="40">
        <v>630.66666666666652</v>
      </c>
      <c r="J109" s="40">
        <v>647.7833333333333</v>
      </c>
      <c r="K109" s="31">
        <v>613.54999999999995</v>
      </c>
      <c r="L109" s="31">
        <v>586</v>
      </c>
      <c r="M109" s="31">
        <v>28.77599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694.8</v>
      </c>
      <c r="D110" s="40">
        <v>695.26666666666677</v>
      </c>
      <c r="E110" s="40">
        <v>687.53333333333353</v>
      </c>
      <c r="F110" s="40">
        <v>680.26666666666677</v>
      </c>
      <c r="G110" s="40">
        <v>672.53333333333353</v>
      </c>
      <c r="H110" s="40">
        <v>702.53333333333353</v>
      </c>
      <c r="I110" s="40">
        <v>710.26666666666688</v>
      </c>
      <c r="J110" s="40">
        <v>717.53333333333353</v>
      </c>
      <c r="K110" s="31">
        <v>703</v>
      </c>
      <c r="L110" s="31">
        <v>688</v>
      </c>
      <c r="M110" s="31">
        <v>0.67617000000000005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903.4</v>
      </c>
      <c r="D111" s="40">
        <v>905.58333333333337</v>
      </c>
      <c r="E111" s="40">
        <v>898.31666666666672</v>
      </c>
      <c r="F111" s="40">
        <v>893.23333333333335</v>
      </c>
      <c r="G111" s="40">
        <v>885.9666666666667</v>
      </c>
      <c r="H111" s="40">
        <v>910.66666666666674</v>
      </c>
      <c r="I111" s="40">
        <v>917.93333333333339</v>
      </c>
      <c r="J111" s="40">
        <v>923.01666666666677</v>
      </c>
      <c r="K111" s="31">
        <v>912.85</v>
      </c>
      <c r="L111" s="31">
        <v>900.5</v>
      </c>
      <c r="M111" s="31">
        <v>10.38025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169.2</v>
      </c>
      <c r="D112" s="40">
        <v>170.43333333333331</v>
      </c>
      <c r="E112" s="40">
        <v>167.11666666666662</v>
      </c>
      <c r="F112" s="40">
        <v>165.0333333333333</v>
      </c>
      <c r="G112" s="40">
        <v>161.71666666666661</v>
      </c>
      <c r="H112" s="40">
        <v>172.51666666666662</v>
      </c>
      <c r="I112" s="40">
        <v>175.83333333333329</v>
      </c>
      <c r="J112" s="40">
        <v>177.91666666666663</v>
      </c>
      <c r="K112" s="31">
        <v>173.75</v>
      </c>
      <c r="L112" s="31">
        <v>168.35</v>
      </c>
      <c r="M112" s="31">
        <v>142.78962000000001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355.9</v>
      </c>
      <c r="D113" s="40">
        <v>354.59999999999997</v>
      </c>
      <c r="E113" s="40">
        <v>352.04999999999995</v>
      </c>
      <c r="F113" s="40">
        <v>348.2</v>
      </c>
      <c r="G113" s="40">
        <v>345.65</v>
      </c>
      <c r="H113" s="40">
        <v>358.44999999999993</v>
      </c>
      <c r="I113" s="40">
        <v>361</v>
      </c>
      <c r="J113" s="40">
        <v>364.84999999999991</v>
      </c>
      <c r="K113" s="31">
        <v>357.15</v>
      </c>
      <c r="L113" s="31">
        <v>350.75</v>
      </c>
      <c r="M113" s="31">
        <v>1.4776100000000001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5043.5</v>
      </c>
      <c r="D114" s="40">
        <v>5071.2166666666672</v>
      </c>
      <c r="E114" s="40">
        <v>4991.7333333333345</v>
      </c>
      <c r="F114" s="40">
        <v>4939.9666666666672</v>
      </c>
      <c r="G114" s="40">
        <v>4860.4833333333345</v>
      </c>
      <c r="H114" s="40">
        <v>5122.9833333333345</v>
      </c>
      <c r="I114" s="40">
        <v>5202.4666666666681</v>
      </c>
      <c r="J114" s="40">
        <v>5254.2333333333345</v>
      </c>
      <c r="K114" s="31">
        <v>5150.7</v>
      </c>
      <c r="L114" s="31">
        <v>5019.45</v>
      </c>
      <c r="M114" s="31">
        <v>2.7503199999999999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1527</v>
      </c>
      <c r="D115" s="40">
        <v>1528.3166666666666</v>
      </c>
      <c r="E115" s="40">
        <v>1516.6333333333332</v>
      </c>
      <c r="F115" s="40">
        <v>1506.2666666666667</v>
      </c>
      <c r="G115" s="40">
        <v>1494.5833333333333</v>
      </c>
      <c r="H115" s="40">
        <v>1538.6833333333332</v>
      </c>
      <c r="I115" s="40">
        <v>1550.3666666666666</v>
      </c>
      <c r="J115" s="40">
        <v>1560.7333333333331</v>
      </c>
      <c r="K115" s="31">
        <v>1540</v>
      </c>
      <c r="L115" s="31">
        <v>1517.95</v>
      </c>
      <c r="M115" s="31">
        <v>11.30021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668.6</v>
      </c>
      <c r="D116" s="40">
        <v>671.81666666666661</v>
      </c>
      <c r="E116" s="40">
        <v>662.63333333333321</v>
      </c>
      <c r="F116" s="40">
        <v>656.66666666666663</v>
      </c>
      <c r="G116" s="40">
        <v>647.48333333333323</v>
      </c>
      <c r="H116" s="40">
        <v>677.78333333333319</v>
      </c>
      <c r="I116" s="40">
        <v>686.96666666666658</v>
      </c>
      <c r="J116" s="40">
        <v>692.93333333333317</v>
      </c>
      <c r="K116" s="31">
        <v>681</v>
      </c>
      <c r="L116" s="31">
        <v>665.85</v>
      </c>
      <c r="M116" s="31">
        <v>7.4953399999999997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783.5</v>
      </c>
      <c r="D117" s="40">
        <v>788.25</v>
      </c>
      <c r="E117" s="40">
        <v>773.75</v>
      </c>
      <c r="F117" s="40">
        <v>764</v>
      </c>
      <c r="G117" s="40">
        <v>749.5</v>
      </c>
      <c r="H117" s="40">
        <v>798</v>
      </c>
      <c r="I117" s="40">
        <v>812.5</v>
      </c>
      <c r="J117" s="40">
        <v>822.25</v>
      </c>
      <c r="K117" s="31">
        <v>802.75</v>
      </c>
      <c r="L117" s="31">
        <v>778.5</v>
      </c>
      <c r="M117" s="31">
        <v>5.6042800000000002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622.45000000000005</v>
      </c>
      <c r="D118" s="40">
        <v>622.08333333333337</v>
      </c>
      <c r="E118" s="40">
        <v>615.4666666666667</v>
      </c>
      <c r="F118" s="40">
        <v>608.48333333333335</v>
      </c>
      <c r="G118" s="40">
        <v>601.86666666666667</v>
      </c>
      <c r="H118" s="40">
        <v>629.06666666666672</v>
      </c>
      <c r="I118" s="40">
        <v>635.68333333333328</v>
      </c>
      <c r="J118" s="40">
        <v>642.66666666666674</v>
      </c>
      <c r="K118" s="31">
        <v>628.70000000000005</v>
      </c>
      <c r="L118" s="31">
        <v>615.1</v>
      </c>
      <c r="M118" s="31">
        <v>0.38352000000000003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2829.5</v>
      </c>
      <c r="D119" s="40">
        <v>2833.4500000000003</v>
      </c>
      <c r="E119" s="40">
        <v>2797.9000000000005</v>
      </c>
      <c r="F119" s="40">
        <v>2766.3</v>
      </c>
      <c r="G119" s="40">
        <v>2730.7500000000005</v>
      </c>
      <c r="H119" s="40">
        <v>2865.0500000000006</v>
      </c>
      <c r="I119" s="40">
        <v>2900.6000000000008</v>
      </c>
      <c r="J119" s="40">
        <v>2932.2000000000007</v>
      </c>
      <c r="K119" s="31">
        <v>2869</v>
      </c>
      <c r="L119" s="31">
        <v>2801.85</v>
      </c>
      <c r="M119" s="31">
        <v>0.13969000000000001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477.1</v>
      </c>
      <c r="D120" s="40">
        <v>481.33333333333331</v>
      </c>
      <c r="E120" s="40">
        <v>469.46666666666664</v>
      </c>
      <c r="F120" s="40">
        <v>461.83333333333331</v>
      </c>
      <c r="G120" s="40">
        <v>449.96666666666664</v>
      </c>
      <c r="H120" s="40">
        <v>488.96666666666664</v>
      </c>
      <c r="I120" s="40">
        <v>500.83333333333331</v>
      </c>
      <c r="J120" s="40">
        <v>508.46666666666664</v>
      </c>
      <c r="K120" s="31">
        <v>493.2</v>
      </c>
      <c r="L120" s="31">
        <v>473.7</v>
      </c>
      <c r="M120" s="31">
        <v>19.89405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297.45</v>
      </c>
      <c r="D121" s="40">
        <v>297.0333333333333</v>
      </c>
      <c r="E121" s="40">
        <v>294.16666666666663</v>
      </c>
      <c r="F121" s="40">
        <v>290.88333333333333</v>
      </c>
      <c r="G121" s="40">
        <v>288.01666666666665</v>
      </c>
      <c r="H121" s="40">
        <v>300.31666666666661</v>
      </c>
      <c r="I121" s="40">
        <v>303.18333333333328</v>
      </c>
      <c r="J121" s="40">
        <v>306.46666666666658</v>
      </c>
      <c r="K121" s="31">
        <v>299.89999999999998</v>
      </c>
      <c r="L121" s="31">
        <v>293.75</v>
      </c>
      <c r="M121" s="31">
        <v>1.0767199999999999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170.05</v>
      </c>
      <c r="D122" s="40">
        <v>169.21666666666667</v>
      </c>
      <c r="E122" s="40">
        <v>166.63333333333333</v>
      </c>
      <c r="F122" s="40">
        <v>163.21666666666667</v>
      </c>
      <c r="G122" s="40">
        <v>160.63333333333333</v>
      </c>
      <c r="H122" s="40">
        <v>172.63333333333333</v>
      </c>
      <c r="I122" s="40">
        <v>175.21666666666664</v>
      </c>
      <c r="J122" s="40">
        <v>178.63333333333333</v>
      </c>
      <c r="K122" s="31">
        <v>171.8</v>
      </c>
      <c r="L122" s="31">
        <v>165.8</v>
      </c>
      <c r="M122" s="31">
        <v>17.404489999999999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911.95</v>
      </c>
      <c r="D123" s="40">
        <v>911.44999999999993</v>
      </c>
      <c r="E123" s="40">
        <v>899.89999999999986</v>
      </c>
      <c r="F123" s="40">
        <v>887.84999999999991</v>
      </c>
      <c r="G123" s="40">
        <v>876.29999999999984</v>
      </c>
      <c r="H123" s="40">
        <v>923.49999999999989</v>
      </c>
      <c r="I123" s="40">
        <v>935.04999999999984</v>
      </c>
      <c r="J123" s="40">
        <v>947.09999999999991</v>
      </c>
      <c r="K123" s="31">
        <v>923</v>
      </c>
      <c r="L123" s="31">
        <v>899.4</v>
      </c>
      <c r="M123" s="31">
        <v>6.2430700000000003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1106.3499999999999</v>
      </c>
      <c r="D124" s="40">
        <v>1103.3500000000001</v>
      </c>
      <c r="E124" s="40">
        <v>1081.7000000000003</v>
      </c>
      <c r="F124" s="40">
        <v>1057.0500000000002</v>
      </c>
      <c r="G124" s="40">
        <v>1035.4000000000003</v>
      </c>
      <c r="H124" s="40">
        <v>1128.0000000000002</v>
      </c>
      <c r="I124" s="40">
        <v>1149.6500000000003</v>
      </c>
      <c r="J124" s="40">
        <v>1174.3000000000002</v>
      </c>
      <c r="K124" s="31">
        <v>1125</v>
      </c>
      <c r="L124" s="31">
        <v>1078.7</v>
      </c>
      <c r="M124" s="31">
        <v>3.5871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598.04999999999995</v>
      </c>
      <c r="D125" s="40">
        <v>597.23333333333323</v>
      </c>
      <c r="E125" s="40">
        <v>589.56666666666649</v>
      </c>
      <c r="F125" s="40">
        <v>581.08333333333326</v>
      </c>
      <c r="G125" s="40">
        <v>573.41666666666652</v>
      </c>
      <c r="H125" s="40">
        <v>605.71666666666647</v>
      </c>
      <c r="I125" s="40">
        <v>613.38333333333321</v>
      </c>
      <c r="J125" s="40">
        <v>621.86666666666645</v>
      </c>
      <c r="K125" s="31">
        <v>604.9</v>
      </c>
      <c r="L125" s="31">
        <v>588.75</v>
      </c>
      <c r="M125" s="31">
        <v>69.083910000000003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2018.4</v>
      </c>
      <c r="D126" s="40">
        <v>2014.5166666666667</v>
      </c>
      <c r="E126" s="40">
        <v>1996.0333333333333</v>
      </c>
      <c r="F126" s="40">
        <v>1973.6666666666667</v>
      </c>
      <c r="G126" s="40">
        <v>1955.1833333333334</v>
      </c>
      <c r="H126" s="40">
        <v>2036.8833333333332</v>
      </c>
      <c r="I126" s="40">
        <v>2055.3666666666663</v>
      </c>
      <c r="J126" s="40">
        <v>2077.7333333333331</v>
      </c>
      <c r="K126" s="31">
        <v>2033</v>
      </c>
      <c r="L126" s="31">
        <v>1992.15</v>
      </c>
      <c r="M126" s="31">
        <v>1.4113599999999999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619.95000000000005</v>
      </c>
      <c r="D127" s="40">
        <v>609.88333333333333</v>
      </c>
      <c r="E127" s="40">
        <v>595.06666666666661</v>
      </c>
      <c r="F127" s="40">
        <v>570.18333333333328</v>
      </c>
      <c r="G127" s="40">
        <v>555.36666666666656</v>
      </c>
      <c r="H127" s="40">
        <v>634.76666666666665</v>
      </c>
      <c r="I127" s="40">
        <v>649.58333333333348</v>
      </c>
      <c r="J127" s="40">
        <v>674.4666666666667</v>
      </c>
      <c r="K127" s="31">
        <v>624.70000000000005</v>
      </c>
      <c r="L127" s="31">
        <v>585</v>
      </c>
      <c r="M127" s="31">
        <v>4.3950399999999998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98.4</v>
      </c>
      <c r="D128" s="40">
        <v>98.15000000000002</v>
      </c>
      <c r="E128" s="40">
        <v>96.150000000000034</v>
      </c>
      <c r="F128" s="40">
        <v>93.90000000000002</v>
      </c>
      <c r="G128" s="40">
        <v>91.900000000000034</v>
      </c>
      <c r="H128" s="40">
        <v>100.40000000000003</v>
      </c>
      <c r="I128" s="40">
        <v>102.4</v>
      </c>
      <c r="J128" s="40">
        <v>104.65000000000003</v>
      </c>
      <c r="K128" s="31">
        <v>100.15</v>
      </c>
      <c r="L128" s="31">
        <v>95.9</v>
      </c>
      <c r="M128" s="31">
        <v>39.844290000000001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990.2</v>
      </c>
      <c r="D129" s="40">
        <v>994.11666666666667</v>
      </c>
      <c r="E129" s="40">
        <v>978.23333333333335</v>
      </c>
      <c r="F129" s="40">
        <v>966.26666666666665</v>
      </c>
      <c r="G129" s="40">
        <v>950.38333333333333</v>
      </c>
      <c r="H129" s="40">
        <v>1006.0833333333334</v>
      </c>
      <c r="I129" s="40">
        <v>1021.9666666666668</v>
      </c>
      <c r="J129" s="40">
        <v>1033.9333333333334</v>
      </c>
      <c r="K129" s="31">
        <v>1010</v>
      </c>
      <c r="L129" s="31">
        <v>982.15</v>
      </c>
      <c r="M129" s="31">
        <v>0.42482999999999999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2286.9499999999998</v>
      </c>
      <c r="D130" s="40">
        <v>2300.3166666666666</v>
      </c>
      <c r="E130" s="40">
        <v>2258.6333333333332</v>
      </c>
      <c r="F130" s="40">
        <v>2230.3166666666666</v>
      </c>
      <c r="G130" s="40">
        <v>2188.6333333333332</v>
      </c>
      <c r="H130" s="40">
        <v>2328.6333333333332</v>
      </c>
      <c r="I130" s="40">
        <v>2370.3166666666666</v>
      </c>
      <c r="J130" s="40">
        <v>2398.6333333333332</v>
      </c>
      <c r="K130" s="31">
        <v>2342</v>
      </c>
      <c r="L130" s="31">
        <v>2272</v>
      </c>
      <c r="M130" s="31">
        <v>8.2594399999999997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272.7</v>
      </c>
      <c r="D131" s="40">
        <v>274.2833333333333</v>
      </c>
      <c r="E131" s="40">
        <v>270.36666666666662</v>
      </c>
      <c r="F131" s="40">
        <v>268.0333333333333</v>
      </c>
      <c r="G131" s="40">
        <v>264.11666666666662</v>
      </c>
      <c r="H131" s="40">
        <v>276.61666666666662</v>
      </c>
      <c r="I131" s="40">
        <v>280.53333333333336</v>
      </c>
      <c r="J131" s="40">
        <v>282.86666666666662</v>
      </c>
      <c r="K131" s="31">
        <v>278.2</v>
      </c>
      <c r="L131" s="31">
        <v>271.95</v>
      </c>
      <c r="M131" s="31">
        <v>40.445900000000002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184.85</v>
      </c>
      <c r="D132" s="40">
        <v>186.06666666666663</v>
      </c>
      <c r="E132" s="40">
        <v>182.68333333333328</v>
      </c>
      <c r="F132" s="40">
        <v>180.51666666666665</v>
      </c>
      <c r="G132" s="40">
        <v>177.1333333333333</v>
      </c>
      <c r="H132" s="40">
        <v>188.23333333333326</v>
      </c>
      <c r="I132" s="40">
        <v>191.61666666666665</v>
      </c>
      <c r="J132" s="40">
        <v>193.78333333333325</v>
      </c>
      <c r="K132" s="31">
        <v>189.45</v>
      </c>
      <c r="L132" s="31">
        <v>183.9</v>
      </c>
      <c r="M132" s="31">
        <v>16.25384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751.05</v>
      </c>
      <c r="D133" s="40">
        <v>750.66666666666663</v>
      </c>
      <c r="E133" s="40">
        <v>737.43333333333328</v>
      </c>
      <c r="F133" s="40">
        <v>723.81666666666661</v>
      </c>
      <c r="G133" s="40">
        <v>710.58333333333326</v>
      </c>
      <c r="H133" s="40">
        <v>764.2833333333333</v>
      </c>
      <c r="I133" s="40">
        <v>777.51666666666665</v>
      </c>
      <c r="J133" s="40">
        <v>791.13333333333333</v>
      </c>
      <c r="K133" s="31">
        <v>763.9</v>
      </c>
      <c r="L133" s="31">
        <v>737.05</v>
      </c>
      <c r="M133" s="31">
        <v>0.51785999999999999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5205.3999999999996</v>
      </c>
      <c r="D134" s="40">
        <v>5224.6833333333334</v>
      </c>
      <c r="E134" s="40">
        <v>5172.5166666666664</v>
      </c>
      <c r="F134" s="40">
        <v>5139.6333333333332</v>
      </c>
      <c r="G134" s="40">
        <v>5087.4666666666662</v>
      </c>
      <c r="H134" s="40">
        <v>5257.5666666666666</v>
      </c>
      <c r="I134" s="40">
        <v>5309.7333333333327</v>
      </c>
      <c r="J134" s="40">
        <v>5342.6166666666668</v>
      </c>
      <c r="K134" s="31">
        <v>5276.85</v>
      </c>
      <c r="L134" s="31">
        <v>5191.8</v>
      </c>
      <c r="M134" s="31">
        <v>3.1435900000000001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5493.5</v>
      </c>
      <c r="D135" s="40">
        <v>5436.1166666666668</v>
      </c>
      <c r="E135" s="40">
        <v>5342.2333333333336</v>
      </c>
      <c r="F135" s="40">
        <v>5190.9666666666672</v>
      </c>
      <c r="G135" s="40">
        <v>5097.0833333333339</v>
      </c>
      <c r="H135" s="40">
        <v>5587.3833333333332</v>
      </c>
      <c r="I135" s="40">
        <v>5681.2666666666664</v>
      </c>
      <c r="J135" s="40">
        <v>5832.5333333333328</v>
      </c>
      <c r="K135" s="31">
        <v>5530</v>
      </c>
      <c r="L135" s="31">
        <v>5284.85</v>
      </c>
      <c r="M135" s="31">
        <v>9.5355799999999995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430.05</v>
      </c>
      <c r="D136" s="40">
        <v>424.36666666666662</v>
      </c>
      <c r="E136" s="40">
        <v>416.83333333333326</v>
      </c>
      <c r="F136" s="40">
        <v>403.61666666666662</v>
      </c>
      <c r="G136" s="40">
        <v>396.08333333333326</v>
      </c>
      <c r="H136" s="40">
        <v>437.58333333333326</v>
      </c>
      <c r="I136" s="40">
        <v>445.11666666666667</v>
      </c>
      <c r="J136" s="40">
        <v>458.33333333333326</v>
      </c>
      <c r="K136" s="31">
        <v>431.9</v>
      </c>
      <c r="L136" s="31">
        <v>411.15</v>
      </c>
      <c r="M136" s="31">
        <v>190.28657999999999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4597.05</v>
      </c>
      <c r="D137" s="40">
        <v>4614.6166666666668</v>
      </c>
      <c r="E137" s="40">
        <v>4562.4333333333334</v>
      </c>
      <c r="F137" s="40">
        <v>4527.8166666666666</v>
      </c>
      <c r="G137" s="40">
        <v>4475.6333333333332</v>
      </c>
      <c r="H137" s="40">
        <v>4649.2333333333336</v>
      </c>
      <c r="I137" s="40">
        <v>4701.4166666666679</v>
      </c>
      <c r="J137" s="40">
        <v>4736.0333333333338</v>
      </c>
      <c r="K137" s="31">
        <v>4666.8</v>
      </c>
      <c r="L137" s="31">
        <v>4580</v>
      </c>
      <c r="M137" s="31">
        <v>3.0477400000000001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4746.1000000000004</v>
      </c>
      <c r="D138" s="40">
        <v>4757.3666666666668</v>
      </c>
      <c r="E138" s="40">
        <v>4710.7333333333336</v>
      </c>
      <c r="F138" s="40">
        <v>4675.3666666666668</v>
      </c>
      <c r="G138" s="40">
        <v>4628.7333333333336</v>
      </c>
      <c r="H138" s="40">
        <v>4792.7333333333336</v>
      </c>
      <c r="I138" s="40">
        <v>4839.3666666666668</v>
      </c>
      <c r="J138" s="40">
        <v>4874.7333333333336</v>
      </c>
      <c r="K138" s="31">
        <v>4804</v>
      </c>
      <c r="L138" s="31">
        <v>4722</v>
      </c>
      <c r="M138" s="31">
        <v>4.0933200000000003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2146.8000000000002</v>
      </c>
      <c r="D139" s="40">
        <v>2163.9166666666665</v>
      </c>
      <c r="E139" s="40">
        <v>2098.8833333333332</v>
      </c>
      <c r="F139" s="40">
        <v>2050.9666666666667</v>
      </c>
      <c r="G139" s="40">
        <v>1985.9333333333334</v>
      </c>
      <c r="H139" s="40">
        <v>2211.833333333333</v>
      </c>
      <c r="I139" s="40">
        <v>2276.8666666666668</v>
      </c>
      <c r="J139" s="40">
        <v>2324.7833333333328</v>
      </c>
      <c r="K139" s="31">
        <v>2228.9499999999998</v>
      </c>
      <c r="L139" s="31">
        <v>2116</v>
      </c>
      <c r="M139" s="31">
        <v>0.61775999999999998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79.099999999999994</v>
      </c>
      <c r="D140" s="40">
        <v>79.016666666666666</v>
      </c>
      <c r="E140" s="40">
        <v>77.333333333333329</v>
      </c>
      <c r="F140" s="40">
        <v>75.566666666666663</v>
      </c>
      <c r="G140" s="40">
        <v>73.883333333333326</v>
      </c>
      <c r="H140" s="40">
        <v>80.783333333333331</v>
      </c>
      <c r="I140" s="40">
        <v>82.466666666666669</v>
      </c>
      <c r="J140" s="40">
        <v>84.233333333333334</v>
      </c>
      <c r="K140" s="31">
        <v>80.7</v>
      </c>
      <c r="L140" s="31">
        <v>77.25</v>
      </c>
      <c r="M140" s="31">
        <v>21.477270000000001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2542.4499999999998</v>
      </c>
      <c r="D141" s="40">
        <v>2547.15</v>
      </c>
      <c r="E141" s="40">
        <v>2521.3000000000002</v>
      </c>
      <c r="F141" s="40">
        <v>2500.15</v>
      </c>
      <c r="G141" s="40">
        <v>2474.3000000000002</v>
      </c>
      <c r="H141" s="40">
        <v>2568.3000000000002</v>
      </c>
      <c r="I141" s="40">
        <v>2594.1499999999996</v>
      </c>
      <c r="J141" s="40">
        <v>2615.3000000000002</v>
      </c>
      <c r="K141" s="31">
        <v>2573</v>
      </c>
      <c r="L141" s="31">
        <v>2526</v>
      </c>
      <c r="M141" s="31">
        <v>6.5751799999999996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464.65</v>
      </c>
      <c r="D142" s="40">
        <v>466.8</v>
      </c>
      <c r="E142" s="40">
        <v>459.6</v>
      </c>
      <c r="F142" s="40">
        <v>454.55</v>
      </c>
      <c r="G142" s="40">
        <v>447.35</v>
      </c>
      <c r="H142" s="40">
        <v>471.85</v>
      </c>
      <c r="I142" s="40">
        <v>479.04999999999995</v>
      </c>
      <c r="J142" s="40">
        <v>484.1</v>
      </c>
      <c r="K142" s="31">
        <v>474</v>
      </c>
      <c r="L142" s="31">
        <v>461.75</v>
      </c>
      <c r="M142" s="31">
        <v>3.2138499999999999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141.19999999999999</v>
      </c>
      <c r="D143" s="40">
        <v>141.73333333333332</v>
      </c>
      <c r="E143" s="40">
        <v>139.46666666666664</v>
      </c>
      <c r="F143" s="40">
        <v>137.73333333333332</v>
      </c>
      <c r="G143" s="40">
        <v>135.46666666666664</v>
      </c>
      <c r="H143" s="40">
        <v>143.46666666666664</v>
      </c>
      <c r="I143" s="40">
        <v>145.73333333333335</v>
      </c>
      <c r="J143" s="40">
        <v>147.46666666666664</v>
      </c>
      <c r="K143" s="31">
        <v>144</v>
      </c>
      <c r="L143" s="31">
        <v>140</v>
      </c>
      <c r="M143" s="31">
        <v>5.5440300000000002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200.85</v>
      </c>
      <c r="D144" s="40">
        <v>200.29999999999998</v>
      </c>
      <c r="E144" s="40">
        <v>198.89999999999998</v>
      </c>
      <c r="F144" s="40">
        <v>196.95</v>
      </c>
      <c r="G144" s="40">
        <v>195.54999999999998</v>
      </c>
      <c r="H144" s="40">
        <v>202.24999999999997</v>
      </c>
      <c r="I144" s="40">
        <v>203.65</v>
      </c>
      <c r="J144" s="40">
        <v>205.59999999999997</v>
      </c>
      <c r="K144" s="31">
        <v>201.7</v>
      </c>
      <c r="L144" s="31">
        <v>198.35</v>
      </c>
      <c r="M144" s="31">
        <v>0.33568999999999999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557.95000000000005</v>
      </c>
      <c r="D145" s="40">
        <v>553.81666666666672</v>
      </c>
      <c r="E145" s="40">
        <v>548.63333333333344</v>
      </c>
      <c r="F145" s="40">
        <v>539.31666666666672</v>
      </c>
      <c r="G145" s="40">
        <v>534.13333333333344</v>
      </c>
      <c r="H145" s="40">
        <v>563.13333333333344</v>
      </c>
      <c r="I145" s="40">
        <v>568.31666666666661</v>
      </c>
      <c r="J145" s="40">
        <v>577.63333333333344</v>
      </c>
      <c r="K145" s="31">
        <v>559</v>
      </c>
      <c r="L145" s="31">
        <v>544.5</v>
      </c>
      <c r="M145" s="31">
        <v>3.1594500000000001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1836.85</v>
      </c>
      <c r="D146" s="40">
        <v>1849.45</v>
      </c>
      <c r="E146" s="40">
        <v>1813.9</v>
      </c>
      <c r="F146" s="40">
        <v>1790.95</v>
      </c>
      <c r="G146" s="40">
        <v>1755.4</v>
      </c>
      <c r="H146" s="40">
        <v>1872.4</v>
      </c>
      <c r="I146" s="40">
        <v>1907.9499999999998</v>
      </c>
      <c r="J146" s="40">
        <v>1930.9</v>
      </c>
      <c r="K146" s="31">
        <v>1885</v>
      </c>
      <c r="L146" s="31">
        <v>1826.5</v>
      </c>
      <c r="M146" s="31">
        <v>0.59933999999999998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71.95</v>
      </c>
      <c r="D147" s="40">
        <v>72.149999999999991</v>
      </c>
      <c r="E147" s="40">
        <v>71.549999999999983</v>
      </c>
      <c r="F147" s="40">
        <v>71.149999999999991</v>
      </c>
      <c r="G147" s="40">
        <v>70.549999999999983</v>
      </c>
      <c r="H147" s="40">
        <v>72.549999999999983</v>
      </c>
      <c r="I147" s="40">
        <v>73.149999999999977</v>
      </c>
      <c r="J147" s="40">
        <v>73.549999999999983</v>
      </c>
      <c r="K147" s="31">
        <v>72.75</v>
      </c>
      <c r="L147" s="31">
        <v>71.75</v>
      </c>
      <c r="M147" s="31">
        <v>20.064229999999998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213.55</v>
      </c>
      <c r="D148" s="40">
        <v>214.48333333333335</v>
      </c>
      <c r="E148" s="40">
        <v>212.2166666666667</v>
      </c>
      <c r="F148" s="40">
        <v>210.88333333333335</v>
      </c>
      <c r="G148" s="40">
        <v>208.6166666666667</v>
      </c>
      <c r="H148" s="40">
        <v>215.81666666666669</v>
      </c>
      <c r="I148" s="40">
        <v>218.08333333333334</v>
      </c>
      <c r="J148" s="40">
        <v>219.41666666666669</v>
      </c>
      <c r="K148" s="31">
        <v>216.75</v>
      </c>
      <c r="L148" s="31">
        <v>213.15</v>
      </c>
      <c r="M148" s="31">
        <v>4.3940299999999999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131.69999999999999</v>
      </c>
      <c r="D149" s="40">
        <v>130.53333333333333</v>
      </c>
      <c r="E149" s="40">
        <v>128.26666666666665</v>
      </c>
      <c r="F149" s="40">
        <v>124.83333333333331</v>
      </c>
      <c r="G149" s="40">
        <v>122.56666666666663</v>
      </c>
      <c r="H149" s="40">
        <v>133.96666666666667</v>
      </c>
      <c r="I149" s="40">
        <v>136.23333333333338</v>
      </c>
      <c r="J149" s="40">
        <v>139.66666666666669</v>
      </c>
      <c r="K149" s="31">
        <v>132.80000000000001</v>
      </c>
      <c r="L149" s="31">
        <v>127.1</v>
      </c>
      <c r="M149" s="31">
        <v>6.7395500000000004</v>
      </c>
      <c r="N149" s="1"/>
      <c r="O149" s="1"/>
    </row>
    <row r="150" spans="1:15" ht="12.75" customHeight="1">
      <c r="A150" s="31">
        <v>140</v>
      </c>
      <c r="B150" s="31" t="s">
        <v>865</v>
      </c>
      <c r="C150" s="31">
        <v>62.75</v>
      </c>
      <c r="D150" s="40">
        <v>63.31666666666667</v>
      </c>
      <c r="E150" s="40">
        <v>61.333333333333343</v>
      </c>
      <c r="F150" s="40">
        <v>59.916666666666671</v>
      </c>
      <c r="G150" s="40">
        <v>57.933333333333344</v>
      </c>
      <c r="H150" s="40">
        <v>64.733333333333348</v>
      </c>
      <c r="I150" s="40">
        <v>66.716666666666669</v>
      </c>
      <c r="J150" s="40">
        <v>68.13333333333334</v>
      </c>
      <c r="K150" s="31">
        <v>65.3</v>
      </c>
      <c r="L150" s="31">
        <v>61.9</v>
      </c>
      <c r="M150" s="31">
        <v>12.40077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800.25</v>
      </c>
      <c r="D151" s="40">
        <v>803.11666666666667</v>
      </c>
      <c r="E151" s="40">
        <v>789.23333333333335</v>
      </c>
      <c r="F151" s="40">
        <v>778.2166666666667</v>
      </c>
      <c r="G151" s="40">
        <v>764.33333333333337</v>
      </c>
      <c r="H151" s="40">
        <v>814.13333333333333</v>
      </c>
      <c r="I151" s="40">
        <v>828.01666666666677</v>
      </c>
      <c r="J151" s="40">
        <v>839.0333333333333</v>
      </c>
      <c r="K151" s="31">
        <v>817</v>
      </c>
      <c r="L151" s="31">
        <v>792.1</v>
      </c>
      <c r="M151" s="31">
        <v>1.0939700000000001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1557.2</v>
      </c>
      <c r="D152" s="40">
        <v>1561.0666666666666</v>
      </c>
      <c r="E152" s="40">
        <v>1528.6333333333332</v>
      </c>
      <c r="F152" s="40">
        <v>1500.0666666666666</v>
      </c>
      <c r="G152" s="40">
        <v>1467.6333333333332</v>
      </c>
      <c r="H152" s="40">
        <v>1589.6333333333332</v>
      </c>
      <c r="I152" s="40">
        <v>1622.0666666666666</v>
      </c>
      <c r="J152" s="40">
        <v>1650.6333333333332</v>
      </c>
      <c r="K152" s="31">
        <v>1593.5</v>
      </c>
      <c r="L152" s="31">
        <v>1532.5</v>
      </c>
      <c r="M152" s="31">
        <v>15.89334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179.3</v>
      </c>
      <c r="D153" s="40">
        <v>179.36666666666667</v>
      </c>
      <c r="E153" s="40">
        <v>177.98333333333335</v>
      </c>
      <c r="F153" s="40">
        <v>176.66666666666669</v>
      </c>
      <c r="G153" s="40">
        <v>175.28333333333336</v>
      </c>
      <c r="H153" s="40">
        <v>180.68333333333334</v>
      </c>
      <c r="I153" s="40">
        <v>182.06666666666666</v>
      </c>
      <c r="J153" s="40">
        <v>183.38333333333333</v>
      </c>
      <c r="K153" s="31">
        <v>180.75</v>
      </c>
      <c r="L153" s="31">
        <v>178.05</v>
      </c>
      <c r="M153" s="31">
        <v>19.07508</v>
      </c>
      <c r="N153" s="1"/>
      <c r="O153" s="1"/>
    </row>
    <row r="154" spans="1:15" ht="12.75" customHeight="1">
      <c r="A154" s="31">
        <v>144</v>
      </c>
      <c r="B154" s="31" t="s">
        <v>866</v>
      </c>
      <c r="C154" s="31">
        <v>122.8</v>
      </c>
      <c r="D154" s="40">
        <v>123.46666666666665</v>
      </c>
      <c r="E154" s="40">
        <v>118.93333333333331</v>
      </c>
      <c r="F154" s="40">
        <v>115.06666666666665</v>
      </c>
      <c r="G154" s="40">
        <v>110.5333333333333</v>
      </c>
      <c r="H154" s="40">
        <v>127.33333333333331</v>
      </c>
      <c r="I154" s="40">
        <v>131.86666666666665</v>
      </c>
      <c r="J154" s="40">
        <v>135.73333333333332</v>
      </c>
      <c r="K154" s="31">
        <v>128</v>
      </c>
      <c r="L154" s="31">
        <v>119.6</v>
      </c>
      <c r="M154" s="31">
        <v>3.3244400000000001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324.60000000000002</v>
      </c>
      <c r="D155" s="40">
        <v>323.5</v>
      </c>
      <c r="E155" s="40">
        <v>321.10000000000002</v>
      </c>
      <c r="F155" s="40">
        <v>317.60000000000002</v>
      </c>
      <c r="G155" s="40">
        <v>315.20000000000005</v>
      </c>
      <c r="H155" s="40">
        <v>327</v>
      </c>
      <c r="I155" s="40">
        <v>329.4</v>
      </c>
      <c r="J155" s="40">
        <v>332.9</v>
      </c>
      <c r="K155" s="31">
        <v>325.89999999999998</v>
      </c>
      <c r="L155" s="31">
        <v>320</v>
      </c>
      <c r="M155" s="31">
        <v>0.64924000000000004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101.95</v>
      </c>
      <c r="D156" s="40">
        <v>101.06666666666666</v>
      </c>
      <c r="E156" s="40">
        <v>99.433333333333323</v>
      </c>
      <c r="F156" s="40">
        <v>96.916666666666657</v>
      </c>
      <c r="G156" s="40">
        <v>95.283333333333317</v>
      </c>
      <c r="H156" s="40">
        <v>103.58333333333333</v>
      </c>
      <c r="I156" s="40">
        <v>105.21666666666665</v>
      </c>
      <c r="J156" s="40">
        <v>107.73333333333333</v>
      </c>
      <c r="K156" s="31">
        <v>102.7</v>
      </c>
      <c r="L156" s="31">
        <v>98.55</v>
      </c>
      <c r="M156" s="31">
        <v>282.26648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473.3</v>
      </c>
      <c r="D157" s="40">
        <v>472.86666666666673</v>
      </c>
      <c r="E157" s="40">
        <v>467.63333333333344</v>
      </c>
      <c r="F157" s="40">
        <v>461.9666666666667</v>
      </c>
      <c r="G157" s="40">
        <v>456.73333333333341</v>
      </c>
      <c r="H157" s="40">
        <v>478.53333333333347</v>
      </c>
      <c r="I157" s="40">
        <v>483.76666666666671</v>
      </c>
      <c r="J157" s="40">
        <v>489.43333333333351</v>
      </c>
      <c r="K157" s="31">
        <v>478.1</v>
      </c>
      <c r="L157" s="31">
        <v>467.2</v>
      </c>
      <c r="M157" s="31">
        <v>1.2145300000000001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3395.35</v>
      </c>
      <c r="D158" s="40">
        <v>3353.8333333333335</v>
      </c>
      <c r="E158" s="40">
        <v>3292.7666666666669</v>
      </c>
      <c r="F158" s="40">
        <v>3190.1833333333334</v>
      </c>
      <c r="G158" s="40">
        <v>3129.1166666666668</v>
      </c>
      <c r="H158" s="40">
        <v>3456.416666666667</v>
      </c>
      <c r="I158" s="40">
        <v>3517.4833333333336</v>
      </c>
      <c r="J158" s="40">
        <v>3620.0666666666671</v>
      </c>
      <c r="K158" s="31">
        <v>3414.9</v>
      </c>
      <c r="L158" s="31">
        <v>3251.25</v>
      </c>
      <c r="M158" s="31">
        <v>0.23769000000000001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227.9</v>
      </c>
      <c r="D159" s="40">
        <v>227.15</v>
      </c>
      <c r="E159" s="40">
        <v>223.3</v>
      </c>
      <c r="F159" s="40">
        <v>218.70000000000002</v>
      </c>
      <c r="G159" s="40">
        <v>214.85000000000002</v>
      </c>
      <c r="H159" s="40">
        <v>231.75</v>
      </c>
      <c r="I159" s="40">
        <v>235.59999999999997</v>
      </c>
      <c r="J159" s="40">
        <v>240.2</v>
      </c>
      <c r="K159" s="31">
        <v>231</v>
      </c>
      <c r="L159" s="31">
        <v>222.55</v>
      </c>
      <c r="M159" s="31">
        <v>5.4975199999999997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1941.85</v>
      </c>
      <c r="D160" s="40">
        <v>1927.3999999999999</v>
      </c>
      <c r="E160" s="40">
        <v>1904.8999999999996</v>
      </c>
      <c r="F160" s="40">
        <v>1867.9499999999998</v>
      </c>
      <c r="G160" s="40">
        <v>1845.4499999999996</v>
      </c>
      <c r="H160" s="40">
        <v>1964.3499999999997</v>
      </c>
      <c r="I160" s="40">
        <v>1986.8500000000001</v>
      </c>
      <c r="J160" s="40">
        <v>2023.7999999999997</v>
      </c>
      <c r="K160" s="31">
        <v>1949.9</v>
      </c>
      <c r="L160" s="31">
        <v>1890.45</v>
      </c>
      <c r="M160" s="31">
        <v>0.57652000000000003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248.45</v>
      </c>
      <c r="D161" s="40">
        <v>248.25</v>
      </c>
      <c r="E161" s="40">
        <v>243.9</v>
      </c>
      <c r="F161" s="40">
        <v>239.35</v>
      </c>
      <c r="G161" s="40">
        <v>235</v>
      </c>
      <c r="H161" s="40">
        <v>252.8</v>
      </c>
      <c r="I161" s="40">
        <v>257.15000000000003</v>
      </c>
      <c r="J161" s="40">
        <v>261.70000000000005</v>
      </c>
      <c r="K161" s="31">
        <v>252.6</v>
      </c>
      <c r="L161" s="31">
        <v>243.7</v>
      </c>
      <c r="M161" s="31">
        <v>13.777900000000001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48.5</v>
      </c>
      <c r="D162" s="40">
        <v>48.65</v>
      </c>
      <c r="E162" s="40">
        <v>48.05</v>
      </c>
      <c r="F162" s="40">
        <v>47.6</v>
      </c>
      <c r="G162" s="40">
        <v>47</v>
      </c>
      <c r="H162" s="40">
        <v>49.099999999999994</v>
      </c>
      <c r="I162" s="40">
        <v>49.7</v>
      </c>
      <c r="J162" s="40">
        <v>50.149999999999991</v>
      </c>
      <c r="K162" s="31">
        <v>49.25</v>
      </c>
      <c r="L162" s="31">
        <v>48.2</v>
      </c>
      <c r="M162" s="31">
        <v>8.2349599999999992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201.3</v>
      </c>
      <c r="D163" s="40">
        <v>203.65</v>
      </c>
      <c r="E163" s="40">
        <v>197.95000000000002</v>
      </c>
      <c r="F163" s="40">
        <v>194.60000000000002</v>
      </c>
      <c r="G163" s="40">
        <v>188.90000000000003</v>
      </c>
      <c r="H163" s="40">
        <v>207</v>
      </c>
      <c r="I163" s="40">
        <v>212.7</v>
      </c>
      <c r="J163" s="40">
        <v>216.04999999999998</v>
      </c>
      <c r="K163" s="31">
        <v>209.35</v>
      </c>
      <c r="L163" s="31">
        <v>200.3</v>
      </c>
      <c r="M163" s="31">
        <v>32.075220000000002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169.55</v>
      </c>
      <c r="D164" s="40">
        <v>171</v>
      </c>
      <c r="E164" s="40">
        <v>167.2</v>
      </c>
      <c r="F164" s="40">
        <v>164.85</v>
      </c>
      <c r="G164" s="40">
        <v>161.04999999999998</v>
      </c>
      <c r="H164" s="40">
        <v>173.35</v>
      </c>
      <c r="I164" s="40">
        <v>177.15</v>
      </c>
      <c r="J164" s="40">
        <v>179.5</v>
      </c>
      <c r="K164" s="31">
        <v>174.8</v>
      </c>
      <c r="L164" s="31">
        <v>168.65</v>
      </c>
      <c r="M164" s="31">
        <v>3.6812499999999999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150.94999999999999</v>
      </c>
      <c r="D165" s="40">
        <v>152.01666666666665</v>
      </c>
      <c r="E165" s="40">
        <v>149.2833333333333</v>
      </c>
      <c r="F165" s="40">
        <v>147.61666666666665</v>
      </c>
      <c r="G165" s="40">
        <v>144.8833333333333</v>
      </c>
      <c r="H165" s="40">
        <v>153.68333333333331</v>
      </c>
      <c r="I165" s="40">
        <v>156.41666666666666</v>
      </c>
      <c r="J165" s="40">
        <v>158.08333333333331</v>
      </c>
      <c r="K165" s="31">
        <v>154.75</v>
      </c>
      <c r="L165" s="31">
        <v>150.35</v>
      </c>
      <c r="M165" s="31">
        <v>148.21556000000001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3056.5</v>
      </c>
      <c r="D166" s="40">
        <v>3061.4833333333336</v>
      </c>
      <c r="E166" s="40">
        <v>3013.3166666666671</v>
      </c>
      <c r="F166" s="40">
        <v>2970.1333333333337</v>
      </c>
      <c r="G166" s="40">
        <v>2921.9666666666672</v>
      </c>
      <c r="H166" s="40">
        <v>3104.666666666667</v>
      </c>
      <c r="I166" s="40">
        <v>3152.833333333333</v>
      </c>
      <c r="J166" s="40">
        <v>3196.0166666666669</v>
      </c>
      <c r="K166" s="31">
        <v>3109.65</v>
      </c>
      <c r="L166" s="31">
        <v>3018.3</v>
      </c>
      <c r="M166" s="31">
        <v>0.22008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3454</v>
      </c>
      <c r="D167" s="40">
        <v>3451.7833333333328</v>
      </c>
      <c r="E167" s="40">
        <v>3413.9166666666656</v>
      </c>
      <c r="F167" s="40">
        <v>3373.8333333333326</v>
      </c>
      <c r="G167" s="40">
        <v>3335.9666666666653</v>
      </c>
      <c r="H167" s="40">
        <v>3491.8666666666659</v>
      </c>
      <c r="I167" s="40">
        <v>3529.7333333333327</v>
      </c>
      <c r="J167" s="40">
        <v>3569.8166666666662</v>
      </c>
      <c r="K167" s="31">
        <v>3489.65</v>
      </c>
      <c r="L167" s="31">
        <v>3411.7</v>
      </c>
      <c r="M167" s="31">
        <v>9.6780000000000005E-2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342.15</v>
      </c>
      <c r="D168" s="40">
        <v>340.78333333333336</v>
      </c>
      <c r="E168" s="40">
        <v>331.76666666666671</v>
      </c>
      <c r="F168" s="40">
        <v>321.38333333333333</v>
      </c>
      <c r="G168" s="40">
        <v>312.36666666666667</v>
      </c>
      <c r="H168" s="40">
        <v>351.16666666666674</v>
      </c>
      <c r="I168" s="40">
        <v>360.18333333333339</v>
      </c>
      <c r="J168" s="40">
        <v>370.56666666666678</v>
      </c>
      <c r="K168" s="31">
        <v>349.8</v>
      </c>
      <c r="L168" s="31">
        <v>330.4</v>
      </c>
      <c r="M168" s="31">
        <v>8.1997699999999991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135.94999999999999</v>
      </c>
      <c r="D169" s="40">
        <v>135.98333333333332</v>
      </c>
      <c r="E169" s="40">
        <v>133.66666666666663</v>
      </c>
      <c r="F169" s="40">
        <v>131.3833333333333</v>
      </c>
      <c r="G169" s="40">
        <v>129.06666666666661</v>
      </c>
      <c r="H169" s="40">
        <v>138.26666666666665</v>
      </c>
      <c r="I169" s="40">
        <v>140.58333333333331</v>
      </c>
      <c r="J169" s="40">
        <v>142.86666666666667</v>
      </c>
      <c r="K169" s="31">
        <v>138.30000000000001</v>
      </c>
      <c r="L169" s="31">
        <v>133.69999999999999</v>
      </c>
      <c r="M169" s="31">
        <v>11.794370000000001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5807.9</v>
      </c>
      <c r="D170" s="40">
        <v>5798.05</v>
      </c>
      <c r="E170" s="40">
        <v>5747.1</v>
      </c>
      <c r="F170" s="40">
        <v>5686.3</v>
      </c>
      <c r="G170" s="40">
        <v>5635.35</v>
      </c>
      <c r="H170" s="40">
        <v>5858.85</v>
      </c>
      <c r="I170" s="40">
        <v>5909.7999999999993</v>
      </c>
      <c r="J170" s="40">
        <v>5970.6</v>
      </c>
      <c r="K170" s="31">
        <v>5849</v>
      </c>
      <c r="L170" s="31">
        <v>5737.25</v>
      </c>
      <c r="M170" s="31">
        <v>9.214E-2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3698.45</v>
      </c>
      <c r="D171" s="40">
        <v>3686.15</v>
      </c>
      <c r="E171" s="40">
        <v>3663.3</v>
      </c>
      <c r="F171" s="40">
        <v>3628.15</v>
      </c>
      <c r="G171" s="40">
        <v>3605.3</v>
      </c>
      <c r="H171" s="40">
        <v>3721.3</v>
      </c>
      <c r="I171" s="40">
        <v>3744.1499999999996</v>
      </c>
      <c r="J171" s="40">
        <v>3779.3</v>
      </c>
      <c r="K171" s="31">
        <v>3709</v>
      </c>
      <c r="L171" s="31">
        <v>3651</v>
      </c>
      <c r="M171" s="31">
        <v>0.47493000000000002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1619.6</v>
      </c>
      <c r="D172" s="40">
        <v>1599.8666666666668</v>
      </c>
      <c r="E172" s="40">
        <v>1574.7833333333335</v>
      </c>
      <c r="F172" s="40">
        <v>1529.9666666666667</v>
      </c>
      <c r="G172" s="40">
        <v>1504.8833333333334</v>
      </c>
      <c r="H172" s="40">
        <v>1644.6833333333336</v>
      </c>
      <c r="I172" s="40">
        <v>1669.7666666666667</v>
      </c>
      <c r="J172" s="40">
        <v>1714.5833333333337</v>
      </c>
      <c r="K172" s="31">
        <v>1624.95</v>
      </c>
      <c r="L172" s="31">
        <v>1555.05</v>
      </c>
      <c r="M172" s="31">
        <v>1.2269000000000001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515.85</v>
      </c>
      <c r="D173" s="40">
        <v>514.58333333333337</v>
      </c>
      <c r="E173" s="40">
        <v>508.36666666666679</v>
      </c>
      <c r="F173" s="40">
        <v>500.88333333333344</v>
      </c>
      <c r="G173" s="40">
        <v>494.66666666666686</v>
      </c>
      <c r="H173" s="40">
        <v>522.06666666666672</v>
      </c>
      <c r="I173" s="40">
        <v>528.28333333333319</v>
      </c>
      <c r="J173" s="40">
        <v>535.76666666666665</v>
      </c>
      <c r="K173" s="31">
        <v>520.79999999999995</v>
      </c>
      <c r="L173" s="31">
        <v>507.1</v>
      </c>
      <c r="M173" s="31">
        <v>12.83376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4740.8999999999996</v>
      </c>
      <c r="D174" s="40">
        <v>4749.7166666666662</v>
      </c>
      <c r="E174" s="40">
        <v>4712.5333333333328</v>
      </c>
      <c r="F174" s="40">
        <v>4684.166666666667</v>
      </c>
      <c r="G174" s="40">
        <v>4646.9833333333336</v>
      </c>
      <c r="H174" s="40">
        <v>4778.0833333333321</v>
      </c>
      <c r="I174" s="40">
        <v>4815.2666666666646</v>
      </c>
      <c r="J174" s="40">
        <v>4843.6333333333314</v>
      </c>
      <c r="K174" s="31">
        <v>4786.8999999999996</v>
      </c>
      <c r="L174" s="31">
        <v>4721.3500000000004</v>
      </c>
      <c r="M174" s="31">
        <v>0.16481000000000001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41.95</v>
      </c>
      <c r="D175" s="40">
        <v>42.033333333333331</v>
      </c>
      <c r="E175" s="40">
        <v>41.666666666666664</v>
      </c>
      <c r="F175" s="40">
        <v>41.383333333333333</v>
      </c>
      <c r="G175" s="40">
        <v>41.016666666666666</v>
      </c>
      <c r="H175" s="40">
        <v>42.316666666666663</v>
      </c>
      <c r="I175" s="40">
        <v>42.683333333333337</v>
      </c>
      <c r="J175" s="40">
        <v>42.966666666666661</v>
      </c>
      <c r="K175" s="31">
        <v>42.4</v>
      </c>
      <c r="L175" s="31">
        <v>41.75</v>
      </c>
      <c r="M175" s="31">
        <v>116.41592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487.2</v>
      </c>
      <c r="D176" s="40">
        <v>491.75</v>
      </c>
      <c r="E176" s="40">
        <v>478.6</v>
      </c>
      <c r="F176" s="40">
        <v>470</v>
      </c>
      <c r="G176" s="40">
        <v>456.85</v>
      </c>
      <c r="H176" s="40">
        <v>500.35</v>
      </c>
      <c r="I176" s="40">
        <v>513.5</v>
      </c>
      <c r="J176" s="40">
        <v>522.1</v>
      </c>
      <c r="K176" s="31">
        <v>504.9</v>
      </c>
      <c r="L176" s="31">
        <v>483.15</v>
      </c>
      <c r="M176" s="31">
        <v>12.776949999999999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1272.1500000000001</v>
      </c>
      <c r="D177" s="40">
        <v>1275.2666666666667</v>
      </c>
      <c r="E177" s="40">
        <v>1255.5333333333333</v>
      </c>
      <c r="F177" s="40">
        <v>1238.9166666666667</v>
      </c>
      <c r="G177" s="40">
        <v>1219.1833333333334</v>
      </c>
      <c r="H177" s="40">
        <v>1291.8833333333332</v>
      </c>
      <c r="I177" s="40">
        <v>1311.6166666666663</v>
      </c>
      <c r="J177" s="40">
        <v>1328.2333333333331</v>
      </c>
      <c r="K177" s="31">
        <v>1295</v>
      </c>
      <c r="L177" s="31">
        <v>1258.6500000000001</v>
      </c>
      <c r="M177" s="31">
        <v>0.40123999999999999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597.35</v>
      </c>
      <c r="D178" s="40">
        <v>595.35</v>
      </c>
      <c r="E178" s="40">
        <v>591.70000000000005</v>
      </c>
      <c r="F178" s="40">
        <v>586.05000000000007</v>
      </c>
      <c r="G178" s="40">
        <v>582.40000000000009</v>
      </c>
      <c r="H178" s="40">
        <v>601</v>
      </c>
      <c r="I178" s="40">
        <v>604.64999999999986</v>
      </c>
      <c r="J178" s="40">
        <v>610.29999999999995</v>
      </c>
      <c r="K178" s="31">
        <v>599</v>
      </c>
      <c r="L178" s="31">
        <v>589.70000000000005</v>
      </c>
      <c r="M178" s="31">
        <v>0.46052999999999999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960.35</v>
      </c>
      <c r="D179" s="40">
        <v>964.65</v>
      </c>
      <c r="E179" s="40">
        <v>953.69999999999993</v>
      </c>
      <c r="F179" s="40">
        <v>947.05</v>
      </c>
      <c r="G179" s="40">
        <v>936.09999999999991</v>
      </c>
      <c r="H179" s="40">
        <v>971.3</v>
      </c>
      <c r="I179" s="40">
        <v>982.25</v>
      </c>
      <c r="J179" s="40">
        <v>988.9</v>
      </c>
      <c r="K179" s="31">
        <v>975.6</v>
      </c>
      <c r="L179" s="31">
        <v>958</v>
      </c>
      <c r="M179" s="31">
        <v>3.4737300000000002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604.1</v>
      </c>
      <c r="D180" s="40">
        <v>598.69999999999993</v>
      </c>
      <c r="E180" s="40">
        <v>587.39999999999986</v>
      </c>
      <c r="F180" s="40">
        <v>570.69999999999993</v>
      </c>
      <c r="G180" s="40">
        <v>559.39999999999986</v>
      </c>
      <c r="H180" s="40">
        <v>615.39999999999986</v>
      </c>
      <c r="I180" s="40">
        <v>626.69999999999982</v>
      </c>
      <c r="J180" s="40">
        <v>643.39999999999986</v>
      </c>
      <c r="K180" s="31">
        <v>610</v>
      </c>
      <c r="L180" s="31">
        <v>582</v>
      </c>
      <c r="M180" s="31">
        <v>10.18929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2349.85</v>
      </c>
      <c r="D181" s="40">
        <v>2350.5333333333333</v>
      </c>
      <c r="E181" s="40">
        <v>2270.3166666666666</v>
      </c>
      <c r="F181" s="40">
        <v>2190.7833333333333</v>
      </c>
      <c r="G181" s="40">
        <v>2110.5666666666666</v>
      </c>
      <c r="H181" s="40">
        <v>2430.0666666666666</v>
      </c>
      <c r="I181" s="40">
        <v>2510.2833333333328</v>
      </c>
      <c r="J181" s="40">
        <v>2589.8166666666666</v>
      </c>
      <c r="K181" s="31">
        <v>2430.75</v>
      </c>
      <c r="L181" s="31">
        <v>2271</v>
      </c>
      <c r="M181" s="31">
        <v>36.754080000000002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113.3</v>
      </c>
      <c r="D182" s="40">
        <v>113.21666666666665</v>
      </c>
      <c r="E182" s="40">
        <v>111.5333333333333</v>
      </c>
      <c r="F182" s="40">
        <v>109.76666666666665</v>
      </c>
      <c r="G182" s="40">
        <v>108.0833333333333</v>
      </c>
      <c r="H182" s="40">
        <v>114.98333333333331</v>
      </c>
      <c r="I182" s="40">
        <v>116.66666666666667</v>
      </c>
      <c r="J182" s="40">
        <v>118.43333333333331</v>
      </c>
      <c r="K182" s="31">
        <v>114.9</v>
      </c>
      <c r="L182" s="31">
        <v>111.45</v>
      </c>
      <c r="M182" s="31">
        <v>3.86924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317.64999999999998</v>
      </c>
      <c r="D183" s="40">
        <v>317.54999999999995</v>
      </c>
      <c r="E183" s="40">
        <v>315.39999999999992</v>
      </c>
      <c r="F183" s="40">
        <v>313.14999999999998</v>
      </c>
      <c r="G183" s="40">
        <v>310.99999999999994</v>
      </c>
      <c r="H183" s="40">
        <v>319.7999999999999</v>
      </c>
      <c r="I183" s="40">
        <v>321.95</v>
      </c>
      <c r="J183" s="40">
        <v>324.19999999999987</v>
      </c>
      <c r="K183" s="31">
        <v>319.7</v>
      </c>
      <c r="L183" s="31">
        <v>315.3</v>
      </c>
      <c r="M183" s="31">
        <v>8.1566200000000002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516.25</v>
      </c>
      <c r="D184" s="40">
        <v>521.7166666666667</v>
      </c>
      <c r="E184" s="40">
        <v>508.53333333333342</v>
      </c>
      <c r="F184" s="40">
        <v>500.81666666666672</v>
      </c>
      <c r="G184" s="40">
        <v>487.63333333333344</v>
      </c>
      <c r="H184" s="40">
        <v>529.43333333333339</v>
      </c>
      <c r="I184" s="40">
        <v>542.61666666666679</v>
      </c>
      <c r="J184" s="40">
        <v>550.33333333333337</v>
      </c>
      <c r="K184" s="31">
        <v>534.9</v>
      </c>
      <c r="L184" s="31">
        <v>514</v>
      </c>
      <c r="M184" s="31">
        <v>5.6049899999999999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1744.05</v>
      </c>
      <c r="D185" s="40">
        <v>1762.1833333333334</v>
      </c>
      <c r="E185" s="40">
        <v>1719.3666666666668</v>
      </c>
      <c r="F185" s="40">
        <v>1694.6833333333334</v>
      </c>
      <c r="G185" s="40">
        <v>1651.8666666666668</v>
      </c>
      <c r="H185" s="40">
        <v>1786.8666666666668</v>
      </c>
      <c r="I185" s="40">
        <v>1829.6833333333334</v>
      </c>
      <c r="J185" s="40">
        <v>1854.3666666666668</v>
      </c>
      <c r="K185" s="31">
        <v>1805</v>
      </c>
      <c r="L185" s="31">
        <v>1737.5</v>
      </c>
      <c r="M185" s="31">
        <v>11.17548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135.30000000000001</v>
      </c>
      <c r="D186" s="40">
        <v>135.16666666666666</v>
      </c>
      <c r="E186" s="40">
        <v>133.58333333333331</v>
      </c>
      <c r="F186" s="40">
        <v>131.86666666666665</v>
      </c>
      <c r="G186" s="40">
        <v>130.2833333333333</v>
      </c>
      <c r="H186" s="40">
        <v>136.88333333333333</v>
      </c>
      <c r="I186" s="40">
        <v>138.46666666666664</v>
      </c>
      <c r="J186" s="40">
        <v>140.18333333333334</v>
      </c>
      <c r="K186" s="31">
        <v>136.75</v>
      </c>
      <c r="L186" s="31">
        <v>133.44999999999999</v>
      </c>
      <c r="M186" s="31">
        <v>7.2845399999999998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1688.45</v>
      </c>
      <c r="D187" s="40">
        <v>1697.3</v>
      </c>
      <c r="E187" s="40">
        <v>1666.1499999999999</v>
      </c>
      <c r="F187" s="40">
        <v>1643.85</v>
      </c>
      <c r="G187" s="40">
        <v>1612.6999999999998</v>
      </c>
      <c r="H187" s="40">
        <v>1719.6</v>
      </c>
      <c r="I187" s="40">
        <v>1750.75</v>
      </c>
      <c r="J187" s="40">
        <v>1773.05</v>
      </c>
      <c r="K187" s="31">
        <v>1728.45</v>
      </c>
      <c r="L187" s="31">
        <v>1675</v>
      </c>
      <c r="M187" s="31">
        <v>0.99282000000000004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138.05000000000001</v>
      </c>
      <c r="D188" s="40">
        <v>137.28333333333333</v>
      </c>
      <c r="E188" s="40">
        <v>135.76666666666665</v>
      </c>
      <c r="F188" s="40">
        <v>133.48333333333332</v>
      </c>
      <c r="G188" s="40">
        <v>131.96666666666664</v>
      </c>
      <c r="H188" s="40">
        <v>139.56666666666666</v>
      </c>
      <c r="I188" s="40">
        <v>141.08333333333337</v>
      </c>
      <c r="J188" s="40">
        <v>143.36666666666667</v>
      </c>
      <c r="K188" s="31">
        <v>138.80000000000001</v>
      </c>
      <c r="L188" s="31">
        <v>135</v>
      </c>
      <c r="M188" s="31">
        <v>23.19923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316.10000000000002</v>
      </c>
      <c r="D189" s="40">
        <v>318.66666666666669</v>
      </c>
      <c r="E189" s="40">
        <v>312.43333333333339</v>
      </c>
      <c r="F189" s="40">
        <v>308.76666666666671</v>
      </c>
      <c r="G189" s="40">
        <v>302.53333333333342</v>
      </c>
      <c r="H189" s="40">
        <v>322.33333333333337</v>
      </c>
      <c r="I189" s="40">
        <v>328.56666666666661</v>
      </c>
      <c r="J189" s="40">
        <v>332.23333333333335</v>
      </c>
      <c r="K189" s="31">
        <v>324.89999999999998</v>
      </c>
      <c r="L189" s="31">
        <v>315</v>
      </c>
      <c r="M189" s="31">
        <v>6.0035100000000003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758.9</v>
      </c>
      <c r="D190" s="40">
        <v>761.93333333333339</v>
      </c>
      <c r="E190" s="40">
        <v>745.96666666666681</v>
      </c>
      <c r="F190" s="40">
        <v>733.03333333333342</v>
      </c>
      <c r="G190" s="40">
        <v>717.06666666666683</v>
      </c>
      <c r="H190" s="40">
        <v>774.86666666666679</v>
      </c>
      <c r="I190" s="40">
        <v>790.83333333333348</v>
      </c>
      <c r="J190" s="40">
        <v>803.76666666666677</v>
      </c>
      <c r="K190" s="31">
        <v>777.9</v>
      </c>
      <c r="L190" s="31">
        <v>749</v>
      </c>
      <c r="M190" s="31">
        <v>3.14262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639.15</v>
      </c>
      <c r="D191" s="40">
        <v>640.4</v>
      </c>
      <c r="E191" s="40">
        <v>631</v>
      </c>
      <c r="F191" s="40">
        <v>622.85</v>
      </c>
      <c r="G191" s="40">
        <v>613.45000000000005</v>
      </c>
      <c r="H191" s="40">
        <v>648.54999999999995</v>
      </c>
      <c r="I191" s="40">
        <v>657.94999999999982</v>
      </c>
      <c r="J191" s="40">
        <v>666.09999999999991</v>
      </c>
      <c r="K191" s="31">
        <v>649.79999999999995</v>
      </c>
      <c r="L191" s="31">
        <v>632.25</v>
      </c>
      <c r="M191" s="31">
        <v>14.74269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1332.4</v>
      </c>
      <c r="D192" s="40">
        <v>1338.5833333333335</v>
      </c>
      <c r="E192" s="40">
        <v>1317.2166666666669</v>
      </c>
      <c r="F192" s="40">
        <v>1302.0333333333335</v>
      </c>
      <c r="G192" s="40">
        <v>1280.666666666667</v>
      </c>
      <c r="H192" s="40">
        <v>1353.7666666666669</v>
      </c>
      <c r="I192" s="40">
        <v>1375.1333333333337</v>
      </c>
      <c r="J192" s="40">
        <v>1390.3166666666668</v>
      </c>
      <c r="K192" s="31">
        <v>1359.95</v>
      </c>
      <c r="L192" s="31">
        <v>1323.4</v>
      </c>
      <c r="M192" s="31">
        <v>9.4214099999999998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1251.05</v>
      </c>
      <c r="D193" s="40">
        <v>1256.6833333333334</v>
      </c>
      <c r="E193" s="40">
        <v>1239.3666666666668</v>
      </c>
      <c r="F193" s="40">
        <v>1227.6833333333334</v>
      </c>
      <c r="G193" s="40">
        <v>1210.3666666666668</v>
      </c>
      <c r="H193" s="40">
        <v>1268.3666666666668</v>
      </c>
      <c r="I193" s="40">
        <v>1285.6833333333334</v>
      </c>
      <c r="J193" s="40">
        <v>1297.3666666666668</v>
      </c>
      <c r="K193" s="31">
        <v>1274</v>
      </c>
      <c r="L193" s="31">
        <v>1245</v>
      </c>
      <c r="M193" s="31">
        <v>1.3715200000000001</v>
      </c>
      <c r="N193" s="1"/>
      <c r="O193" s="1"/>
    </row>
    <row r="194" spans="1:15" ht="12.75" customHeight="1">
      <c r="A194" s="31">
        <v>184</v>
      </c>
      <c r="B194" s="31" t="s">
        <v>867</v>
      </c>
      <c r="C194" s="31">
        <v>21.1</v>
      </c>
      <c r="D194" s="40">
        <v>21.399999999999995</v>
      </c>
      <c r="E194" s="40">
        <v>20.599999999999991</v>
      </c>
      <c r="F194" s="40">
        <v>20.099999999999994</v>
      </c>
      <c r="G194" s="40">
        <v>19.29999999999999</v>
      </c>
      <c r="H194" s="40">
        <v>21.899999999999991</v>
      </c>
      <c r="I194" s="40">
        <v>22.699999999999996</v>
      </c>
      <c r="J194" s="40">
        <v>23.199999999999992</v>
      </c>
      <c r="K194" s="31">
        <v>22.2</v>
      </c>
      <c r="L194" s="31">
        <v>20.9</v>
      </c>
      <c r="M194" s="31">
        <v>77.866730000000004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1375.05</v>
      </c>
      <c r="D195" s="40">
        <v>1381.3500000000001</v>
      </c>
      <c r="E195" s="40">
        <v>1353.7000000000003</v>
      </c>
      <c r="F195" s="40">
        <v>1332.3500000000001</v>
      </c>
      <c r="G195" s="40">
        <v>1304.7000000000003</v>
      </c>
      <c r="H195" s="40">
        <v>1402.7000000000003</v>
      </c>
      <c r="I195" s="40">
        <v>1430.3500000000004</v>
      </c>
      <c r="J195" s="40">
        <v>1451.7000000000003</v>
      </c>
      <c r="K195" s="31">
        <v>1409</v>
      </c>
      <c r="L195" s="31">
        <v>1360</v>
      </c>
      <c r="M195" s="31">
        <v>0.17505999999999999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1290.75</v>
      </c>
      <c r="D196" s="40">
        <v>1292.6833333333332</v>
      </c>
      <c r="E196" s="40">
        <v>1281.6666666666663</v>
      </c>
      <c r="F196" s="40">
        <v>1272.583333333333</v>
      </c>
      <c r="G196" s="40">
        <v>1261.5666666666662</v>
      </c>
      <c r="H196" s="40">
        <v>1301.7666666666664</v>
      </c>
      <c r="I196" s="40">
        <v>1312.7833333333333</v>
      </c>
      <c r="J196" s="40">
        <v>1321.8666666666666</v>
      </c>
      <c r="K196" s="31">
        <v>1303.7</v>
      </c>
      <c r="L196" s="31">
        <v>1283.5999999999999</v>
      </c>
      <c r="M196" s="31">
        <v>5.7141400000000004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1170.6500000000001</v>
      </c>
      <c r="D197" s="40">
        <v>1178.2</v>
      </c>
      <c r="E197" s="40">
        <v>1161.3000000000002</v>
      </c>
      <c r="F197" s="40">
        <v>1151.95</v>
      </c>
      <c r="G197" s="40">
        <v>1135.0500000000002</v>
      </c>
      <c r="H197" s="40">
        <v>1187.5500000000002</v>
      </c>
      <c r="I197" s="40">
        <v>1204.4500000000003</v>
      </c>
      <c r="J197" s="40">
        <v>1213.8000000000002</v>
      </c>
      <c r="K197" s="31">
        <v>1195.0999999999999</v>
      </c>
      <c r="L197" s="31">
        <v>1168.8499999999999</v>
      </c>
      <c r="M197" s="31">
        <v>30.160820000000001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2900.05</v>
      </c>
      <c r="D198" s="40">
        <v>2894.3166666666671</v>
      </c>
      <c r="E198" s="40">
        <v>2871.3833333333341</v>
      </c>
      <c r="F198" s="40">
        <v>2842.7166666666672</v>
      </c>
      <c r="G198" s="40">
        <v>2819.7833333333342</v>
      </c>
      <c r="H198" s="40">
        <v>2922.983333333334</v>
      </c>
      <c r="I198" s="40">
        <v>2945.9166666666674</v>
      </c>
      <c r="J198" s="40">
        <v>2974.5833333333339</v>
      </c>
      <c r="K198" s="31">
        <v>2917.25</v>
      </c>
      <c r="L198" s="31">
        <v>2865.65</v>
      </c>
      <c r="M198" s="31">
        <v>43.556420000000003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2665</v>
      </c>
      <c r="D199" s="40">
        <v>2665.0499999999997</v>
      </c>
      <c r="E199" s="40">
        <v>2645.9499999999994</v>
      </c>
      <c r="F199" s="40">
        <v>2626.8999999999996</v>
      </c>
      <c r="G199" s="40">
        <v>2607.7999999999993</v>
      </c>
      <c r="H199" s="40">
        <v>2684.0999999999995</v>
      </c>
      <c r="I199" s="40">
        <v>2703.2</v>
      </c>
      <c r="J199" s="40">
        <v>2722.2499999999995</v>
      </c>
      <c r="K199" s="31">
        <v>2684.15</v>
      </c>
      <c r="L199" s="31">
        <v>2646</v>
      </c>
      <c r="M199" s="31">
        <v>2.3763800000000002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1606.75</v>
      </c>
      <c r="D200" s="40">
        <v>1609.6000000000001</v>
      </c>
      <c r="E200" s="40">
        <v>1597.2000000000003</v>
      </c>
      <c r="F200" s="40">
        <v>1587.65</v>
      </c>
      <c r="G200" s="40">
        <v>1575.2500000000002</v>
      </c>
      <c r="H200" s="40">
        <v>1619.1500000000003</v>
      </c>
      <c r="I200" s="40">
        <v>1631.5500000000004</v>
      </c>
      <c r="J200" s="40">
        <v>1641.1000000000004</v>
      </c>
      <c r="K200" s="31">
        <v>1622</v>
      </c>
      <c r="L200" s="31">
        <v>1600.05</v>
      </c>
      <c r="M200" s="31">
        <v>66.188609999999997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692.65</v>
      </c>
      <c r="D201" s="40">
        <v>693.85</v>
      </c>
      <c r="E201" s="40">
        <v>690.05000000000007</v>
      </c>
      <c r="F201" s="40">
        <v>687.45</v>
      </c>
      <c r="G201" s="40">
        <v>683.65000000000009</v>
      </c>
      <c r="H201" s="40">
        <v>696.45</v>
      </c>
      <c r="I201" s="40">
        <v>700.25</v>
      </c>
      <c r="J201" s="40">
        <v>702.85</v>
      </c>
      <c r="K201" s="31">
        <v>697.65</v>
      </c>
      <c r="L201" s="31">
        <v>691.25</v>
      </c>
      <c r="M201" s="31">
        <v>18.983730000000001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2013</v>
      </c>
      <c r="D202" s="40">
        <v>2024.8833333333332</v>
      </c>
      <c r="E202" s="40">
        <v>1993.1166666666663</v>
      </c>
      <c r="F202" s="40">
        <v>1973.2333333333331</v>
      </c>
      <c r="G202" s="40">
        <v>1941.4666666666662</v>
      </c>
      <c r="H202" s="40">
        <v>2044.7666666666664</v>
      </c>
      <c r="I202" s="40">
        <v>2076.5333333333333</v>
      </c>
      <c r="J202" s="40">
        <v>2096.4166666666665</v>
      </c>
      <c r="K202" s="31">
        <v>2056.65</v>
      </c>
      <c r="L202" s="31">
        <v>2005</v>
      </c>
      <c r="M202" s="31">
        <v>0.94269000000000003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243.75</v>
      </c>
      <c r="D203" s="40">
        <v>244.76666666666665</v>
      </c>
      <c r="E203" s="40">
        <v>241.5333333333333</v>
      </c>
      <c r="F203" s="40">
        <v>239.31666666666666</v>
      </c>
      <c r="G203" s="40">
        <v>236.08333333333331</v>
      </c>
      <c r="H203" s="40">
        <v>246.98333333333329</v>
      </c>
      <c r="I203" s="40">
        <v>250.21666666666664</v>
      </c>
      <c r="J203" s="40">
        <v>252.43333333333328</v>
      </c>
      <c r="K203" s="31">
        <v>248</v>
      </c>
      <c r="L203" s="31">
        <v>242.55</v>
      </c>
      <c r="M203" s="31">
        <v>1.12765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134.94999999999999</v>
      </c>
      <c r="D204" s="40">
        <v>136.11666666666667</v>
      </c>
      <c r="E204" s="40">
        <v>132.83333333333334</v>
      </c>
      <c r="F204" s="40">
        <v>130.71666666666667</v>
      </c>
      <c r="G204" s="40">
        <v>127.43333333333334</v>
      </c>
      <c r="H204" s="40">
        <v>138.23333333333335</v>
      </c>
      <c r="I204" s="40">
        <v>141.51666666666665</v>
      </c>
      <c r="J204" s="40">
        <v>143.63333333333335</v>
      </c>
      <c r="K204" s="31">
        <v>139.4</v>
      </c>
      <c r="L204" s="31">
        <v>134</v>
      </c>
      <c r="M204" s="31">
        <v>8.7109199999999998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2684.3</v>
      </c>
      <c r="D205" s="40">
        <v>2687.4666666666667</v>
      </c>
      <c r="E205" s="40">
        <v>2673.3833333333332</v>
      </c>
      <c r="F205" s="40">
        <v>2662.4666666666667</v>
      </c>
      <c r="G205" s="40">
        <v>2648.3833333333332</v>
      </c>
      <c r="H205" s="40">
        <v>2698.3833333333332</v>
      </c>
      <c r="I205" s="40">
        <v>2712.4666666666662</v>
      </c>
      <c r="J205" s="40">
        <v>2723.3833333333332</v>
      </c>
      <c r="K205" s="31">
        <v>2701.55</v>
      </c>
      <c r="L205" s="31">
        <v>2676.55</v>
      </c>
      <c r="M205" s="31">
        <v>8.1308900000000008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76.05</v>
      </c>
      <c r="D206" s="40">
        <v>75.3</v>
      </c>
      <c r="E206" s="40">
        <v>73.399999999999991</v>
      </c>
      <c r="F206" s="40">
        <v>70.75</v>
      </c>
      <c r="G206" s="40">
        <v>68.849999999999994</v>
      </c>
      <c r="H206" s="40">
        <v>77.949999999999989</v>
      </c>
      <c r="I206" s="40">
        <v>79.849999999999994</v>
      </c>
      <c r="J206" s="40">
        <v>82.499999999999986</v>
      </c>
      <c r="K206" s="31">
        <v>77.2</v>
      </c>
      <c r="L206" s="31">
        <v>72.650000000000006</v>
      </c>
      <c r="M206" s="31">
        <v>53.021090000000001</v>
      </c>
      <c r="N206" s="1"/>
      <c r="O206" s="1"/>
    </row>
    <row r="207" spans="1:15" ht="12.75" customHeight="1">
      <c r="A207" s="31">
        <v>197</v>
      </c>
      <c r="B207" s="31" t="s">
        <v>868</v>
      </c>
      <c r="C207" s="31">
        <v>2787.4</v>
      </c>
      <c r="D207" s="40">
        <v>2762.4</v>
      </c>
      <c r="E207" s="40">
        <v>2725</v>
      </c>
      <c r="F207" s="40">
        <v>2662.6</v>
      </c>
      <c r="G207" s="40">
        <v>2625.2</v>
      </c>
      <c r="H207" s="40">
        <v>2824.8</v>
      </c>
      <c r="I207" s="40">
        <v>2862.2000000000007</v>
      </c>
      <c r="J207" s="40">
        <v>2924.6000000000004</v>
      </c>
      <c r="K207" s="31">
        <v>2799.8</v>
      </c>
      <c r="L207" s="31">
        <v>2700</v>
      </c>
      <c r="M207" s="31">
        <v>5.7880000000000001E-2</v>
      </c>
      <c r="N207" s="1"/>
      <c r="O207" s="1"/>
    </row>
    <row r="208" spans="1:15" ht="12.75" customHeight="1">
      <c r="A208" s="31">
        <v>198</v>
      </c>
      <c r="B208" s="31" t="s">
        <v>845</v>
      </c>
      <c r="C208" s="31">
        <v>537.20000000000005</v>
      </c>
      <c r="D208" s="40">
        <v>542.73333333333335</v>
      </c>
      <c r="E208" s="40">
        <v>527.76666666666665</v>
      </c>
      <c r="F208" s="40">
        <v>518.33333333333326</v>
      </c>
      <c r="G208" s="40">
        <v>503.36666666666656</v>
      </c>
      <c r="H208" s="40">
        <v>552.16666666666674</v>
      </c>
      <c r="I208" s="40">
        <v>567.13333333333344</v>
      </c>
      <c r="J208" s="40">
        <v>576.56666666666683</v>
      </c>
      <c r="K208" s="31">
        <v>557.70000000000005</v>
      </c>
      <c r="L208" s="31">
        <v>533.29999999999995</v>
      </c>
      <c r="M208" s="31">
        <v>1.95265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468.4</v>
      </c>
      <c r="D209" s="40">
        <v>472.18333333333334</v>
      </c>
      <c r="E209" s="40">
        <v>463.36666666666667</v>
      </c>
      <c r="F209" s="40">
        <v>458.33333333333331</v>
      </c>
      <c r="G209" s="40">
        <v>449.51666666666665</v>
      </c>
      <c r="H209" s="40">
        <v>477.2166666666667</v>
      </c>
      <c r="I209" s="40">
        <v>486.03333333333342</v>
      </c>
      <c r="J209" s="40">
        <v>491.06666666666672</v>
      </c>
      <c r="K209" s="31">
        <v>481</v>
      </c>
      <c r="L209" s="31">
        <v>467.15</v>
      </c>
      <c r="M209" s="31">
        <v>59.539119999999997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128.94999999999999</v>
      </c>
      <c r="D210" s="40">
        <v>129.35</v>
      </c>
      <c r="E210" s="40">
        <v>127.94999999999999</v>
      </c>
      <c r="F210" s="40">
        <v>126.94999999999999</v>
      </c>
      <c r="G210" s="40">
        <v>125.54999999999998</v>
      </c>
      <c r="H210" s="40">
        <v>130.35</v>
      </c>
      <c r="I210" s="40">
        <v>131.75000000000003</v>
      </c>
      <c r="J210" s="40">
        <v>132.75</v>
      </c>
      <c r="K210" s="31">
        <v>130.75</v>
      </c>
      <c r="L210" s="31">
        <v>128.35</v>
      </c>
      <c r="M210" s="31">
        <v>27.728110000000001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303.45</v>
      </c>
      <c r="D211" s="40">
        <v>306.88333333333327</v>
      </c>
      <c r="E211" s="40">
        <v>298.86666666666656</v>
      </c>
      <c r="F211" s="40">
        <v>294.2833333333333</v>
      </c>
      <c r="G211" s="40">
        <v>286.26666666666659</v>
      </c>
      <c r="H211" s="40">
        <v>311.46666666666653</v>
      </c>
      <c r="I211" s="40">
        <v>319.48333333333329</v>
      </c>
      <c r="J211" s="40">
        <v>324.06666666666649</v>
      </c>
      <c r="K211" s="31">
        <v>314.89999999999998</v>
      </c>
      <c r="L211" s="31">
        <v>302.3</v>
      </c>
      <c r="M211" s="31">
        <v>41.437390000000001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2418.9</v>
      </c>
      <c r="D212" s="40">
        <v>2416.2999999999997</v>
      </c>
      <c r="E212" s="40">
        <v>2404.5999999999995</v>
      </c>
      <c r="F212" s="40">
        <v>2390.2999999999997</v>
      </c>
      <c r="G212" s="40">
        <v>2378.5999999999995</v>
      </c>
      <c r="H212" s="40">
        <v>2430.5999999999995</v>
      </c>
      <c r="I212" s="40">
        <v>2442.2999999999993</v>
      </c>
      <c r="J212" s="40">
        <v>2456.5999999999995</v>
      </c>
      <c r="K212" s="31">
        <v>2428</v>
      </c>
      <c r="L212" s="31">
        <v>2402</v>
      </c>
      <c r="M212" s="31">
        <v>13.50154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314.8</v>
      </c>
      <c r="D213" s="40">
        <v>315.8</v>
      </c>
      <c r="E213" s="40">
        <v>313.10000000000002</v>
      </c>
      <c r="F213" s="40">
        <v>311.40000000000003</v>
      </c>
      <c r="G213" s="40">
        <v>308.70000000000005</v>
      </c>
      <c r="H213" s="40">
        <v>317.5</v>
      </c>
      <c r="I213" s="40">
        <v>320.19999999999993</v>
      </c>
      <c r="J213" s="40">
        <v>321.89999999999998</v>
      </c>
      <c r="K213" s="31">
        <v>318.5</v>
      </c>
      <c r="L213" s="31">
        <v>314.10000000000002</v>
      </c>
      <c r="M213" s="31">
        <v>4.9087399999999999</v>
      </c>
      <c r="N213" s="1"/>
      <c r="O213" s="1"/>
    </row>
    <row r="214" spans="1:15" ht="12.75" customHeight="1">
      <c r="A214" s="31">
        <v>204</v>
      </c>
      <c r="B214" s="31" t="s">
        <v>869</v>
      </c>
      <c r="C214" s="31">
        <v>744.3</v>
      </c>
      <c r="D214" s="40">
        <v>734.76666666666677</v>
      </c>
      <c r="E214" s="40">
        <v>715.53333333333353</v>
      </c>
      <c r="F214" s="40">
        <v>686.76666666666677</v>
      </c>
      <c r="G214" s="40">
        <v>667.53333333333353</v>
      </c>
      <c r="H214" s="40">
        <v>763.53333333333353</v>
      </c>
      <c r="I214" s="40">
        <v>782.76666666666688</v>
      </c>
      <c r="J214" s="40">
        <v>811.53333333333353</v>
      </c>
      <c r="K214" s="31">
        <v>754</v>
      </c>
      <c r="L214" s="31">
        <v>706</v>
      </c>
      <c r="M214" s="31">
        <v>3.9915699999999998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42640.45</v>
      </c>
      <c r="D215" s="40">
        <v>42318</v>
      </c>
      <c r="E215" s="40">
        <v>41822.449999999997</v>
      </c>
      <c r="F215" s="40">
        <v>41004.449999999997</v>
      </c>
      <c r="G215" s="40">
        <v>40508.899999999994</v>
      </c>
      <c r="H215" s="40">
        <v>43136</v>
      </c>
      <c r="I215" s="40">
        <v>43631.55</v>
      </c>
      <c r="J215" s="40">
        <v>44449.55</v>
      </c>
      <c r="K215" s="31">
        <v>42813.55</v>
      </c>
      <c r="L215" s="31">
        <v>41500</v>
      </c>
      <c r="M215" s="31">
        <v>2.4660000000000001E-2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43.3</v>
      </c>
      <c r="D216" s="40">
        <v>43.4</v>
      </c>
      <c r="E216" s="40">
        <v>43.05</v>
      </c>
      <c r="F216" s="40">
        <v>42.8</v>
      </c>
      <c r="G216" s="40">
        <v>42.449999999999996</v>
      </c>
      <c r="H216" s="40">
        <v>43.65</v>
      </c>
      <c r="I216" s="40">
        <v>44.000000000000007</v>
      </c>
      <c r="J216" s="40">
        <v>44.25</v>
      </c>
      <c r="K216" s="31">
        <v>43.75</v>
      </c>
      <c r="L216" s="31">
        <v>43.15</v>
      </c>
      <c r="M216" s="31">
        <v>8.5376399999999997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176.5</v>
      </c>
      <c r="D217" s="40">
        <v>172.68333333333331</v>
      </c>
      <c r="E217" s="40">
        <v>164.86666666666662</v>
      </c>
      <c r="F217" s="40">
        <v>153.23333333333332</v>
      </c>
      <c r="G217" s="40">
        <v>145.41666666666663</v>
      </c>
      <c r="H217" s="40">
        <v>184.31666666666661</v>
      </c>
      <c r="I217" s="40">
        <v>192.13333333333327</v>
      </c>
      <c r="J217" s="40">
        <v>203.76666666666659</v>
      </c>
      <c r="K217" s="31">
        <v>180.5</v>
      </c>
      <c r="L217" s="31">
        <v>161.05000000000001</v>
      </c>
      <c r="M217" s="31">
        <v>353.22329000000002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224.95</v>
      </c>
      <c r="D218" s="40">
        <v>224.23333333333335</v>
      </c>
      <c r="E218" s="40">
        <v>219.9666666666667</v>
      </c>
      <c r="F218" s="40">
        <v>214.98333333333335</v>
      </c>
      <c r="G218" s="40">
        <v>210.7166666666667</v>
      </c>
      <c r="H218" s="40">
        <v>229.2166666666667</v>
      </c>
      <c r="I218" s="40">
        <v>233.48333333333335</v>
      </c>
      <c r="J218" s="40">
        <v>238.4666666666667</v>
      </c>
      <c r="K218" s="31">
        <v>228.5</v>
      </c>
      <c r="L218" s="31">
        <v>219.25</v>
      </c>
      <c r="M218" s="31">
        <v>140.60153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800.95</v>
      </c>
      <c r="D219" s="40">
        <v>802.98333333333323</v>
      </c>
      <c r="E219" s="40">
        <v>795.96666666666647</v>
      </c>
      <c r="F219" s="40">
        <v>790.98333333333323</v>
      </c>
      <c r="G219" s="40">
        <v>783.96666666666647</v>
      </c>
      <c r="H219" s="40">
        <v>807.96666666666647</v>
      </c>
      <c r="I219" s="40">
        <v>814.98333333333312</v>
      </c>
      <c r="J219" s="40">
        <v>819.96666666666647</v>
      </c>
      <c r="K219" s="31">
        <v>810</v>
      </c>
      <c r="L219" s="31">
        <v>798</v>
      </c>
      <c r="M219" s="31">
        <v>94.524569999999997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1508.4</v>
      </c>
      <c r="D220" s="40">
        <v>1515.2666666666667</v>
      </c>
      <c r="E220" s="40">
        <v>1496.3833333333332</v>
      </c>
      <c r="F220" s="40">
        <v>1484.3666666666666</v>
      </c>
      <c r="G220" s="40">
        <v>1465.4833333333331</v>
      </c>
      <c r="H220" s="40">
        <v>1527.2833333333333</v>
      </c>
      <c r="I220" s="40">
        <v>1546.166666666667</v>
      </c>
      <c r="J220" s="40">
        <v>1558.1833333333334</v>
      </c>
      <c r="K220" s="31">
        <v>1534.15</v>
      </c>
      <c r="L220" s="31">
        <v>1503.25</v>
      </c>
      <c r="M220" s="31">
        <v>7.1488699999999996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631.5</v>
      </c>
      <c r="D221" s="40">
        <v>629.0333333333333</v>
      </c>
      <c r="E221" s="40">
        <v>624.76666666666665</v>
      </c>
      <c r="F221" s="40">
        <v>618.0333333333333</v>
      </c>
      <c r="G221" s="40">
        <v>613.76666666666665</v>
      </c>
      <c r="H221" s="40">
        <v>635.76666666666665</v>
      </c>
      <c r="I221" s="40">
        <v>640.0333333333333</v>
      </c>
      <c r="J221" s="40">
        <v>646.76666666666665</v>
      </c>
      <c r="K221" s="31">
        <v>633.29999999999995</v>
      </c>
      <c r="L221" s="31">
        <v>622.29999999999995</v>
      </c>
      <c r="M221" s="31">
        <v>7.4934500000000002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242.7</v>
      </c>
      <c r="D222" s="40">
        <v>243.46666666666667</v>
      </c>
      <c r="E222" s="40">
        <v>238.83333333333334</v>
      </c>
      <c r="F222" s="40">
        <v>234.96666666666667</v>
      </c>
      <c r="G222" s="40">
        <v>230.33333333333334</v>
      </c>
      <c r="H222" s="40">
        <v>247.33333333333334</v>
      </c>
      <c r="I222" s="40">
        <v>251.96666666666667</v>
      </c>
      <c r="J222" s="40">
        <v>255.83333333333334</v>
      </c>
      <c r="K222" s="31">
        <v>248.1</v>
      </c>
      <c r="L222" s="31">
        <v>239.6</v>
      </c>
      <c r="M222" s="31">
        <v>4.0597099999999999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56.95</v>
      </c>
      <c r="D223" s="40">
        <v>55.766666666666673</v>
      </c>
      <c r="E223" s="40">
        <v>53.933333333333344</v>
      </c>
      <c r="F223" s="40">
        <v>50.916666666666671</v>
      </c>
      <c r="G223" s="40">
        <v>49.083333333333343</v>
      </c>
      <c r="H223" s="40">
        <v>58.783333333333346</v>
      </c>
      <c r="I223" s="40">
        <v>60.616666666666674</v>
      </c>
      <c r="J223" s="40">
        <v>63.633333333333347</v>
      </c>
      <c r="K223" s="31">
        <v>57.6</v>
      </c>
      <c r="L223" s="31">
        <v>52.75</v>
      </c>
      <c r="M223" s="31">
        <v>240.39621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10.050000000000001</v>
      </c>
      <c r="D224" s="40">
        <v>10.1</v>
      </c>
      <c r="E224" s="40">
        <v>9.9499999999999993</v>
      </c>
      <c r="F224" s="40">
        <v>9.85</v>
      </c>
      <c r="G224" s="40">
        <v>9.6999999999999993</v>
      </c>
      <c r="H224" s="40">
        <v>10.199999999999999</v>
      </c>
      <c r="I224" s="40">
        <v>10.350000000000001</v>
      </c>
      <c r="J224" s="40">
        <v>10.45</v>
      </c>
      <c r="K224" s="31">
        <v>10.25</v>
      </c>
      <c r="L224" s="31">
        <v>10</v>
      </c>
      <c r="M224" s="31">
        <v>821.20782999999994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58.05</v>
      </c>
      <c r="D225" s="40">
        <v>57.733333333333327</v>
      </c>
      <c r="E225" s="40">
        <v>56.666666666666657</v>
      </c>
      <c r="F225" s="40">
        <v>55.283333333333331</v>
      </c>
      <c r="G225" s="40">
        <v>54.216666666666661</v>
      </c>
      <c r="H225" s="40">
        <v>59.116666666666653</v>
      </c>
      <c r="I225" s="40">
        <v>60.18333333333333</v>
      </c>
      <c r="J225" s="40">
        <v>61.566666666666649</v>
      </c>
      <c r="K225" s="31">
        <v>58.8</v>
      </c>
      <c r="L225" s="31">
        <v>56.35</v>
      </c>
      <c r="M225" s="31">
        <v>63.216839999999998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52.2</v>
      </c>
      <c r="D226" s="40">
        <v>51.79999999999999</v>
      </c>
      <c r="E226" s="40">
        <v>50.949999999999982</v>
      </c>
      <c r="F226" s="40">
        <v>49.699999999999989</v>
      </c>
      <c r="G226" s="40">
        <v>48.84999999999998</v>
      </c>
      <c r="H226" s="40">
        <v>53.049999999999983</v>
      </c>
      <c r="I226" s="40">
        <v>53.899999999999991</v>
      </c>
      <c r="J226" s="40">
        <v>55.149999999999984</v>
      </c>
      <c r="K226" s="31">
        <v>52.65</v>
      </c>
      <c r="L226" s="31">
        <v>50.55</v>
      </c>
      <c r="M226" s="31">
        <v>464.48493999999999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744.95</v>
      </c>
      <c r="D227" s="40">
        <v>744.58333333333337</v>
      </c>
      <c r="E227" s="40">
        <v>730.36666666666679</v>
      </c>
      <c r="F227" s="40">
        <v>715.78333333333342</v>
      </c>
      <c r="G227" s="40">
        <v>701.56666666666683</v>
      </c>
      <c r="H227" s="40">
        <v>759.16666666666674</v>
      </c>
      <c r="I227" s="40">
        <v>773.38333333333321</v>
      </c>
      <c r="J227" s="40">
        <v>787.9666666666667</v>
      </c>
      <c r="K227" s="31">
        <v>758.8</v>
      </c>
      <c r="L227" s="31">
        <v>730</v>
      </c>
      <c r="M227" s="31">
        <v>87.785560000000004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1243.6500000000001</v>
      </c>
      <c r="D228" s="40">
        <v>1248.1000000000001</v>
      </c>
      <c r="E228" s="40">
        <v>1223.0500000000002</v>
      </c>
      <c r="F228" s="40">
        <v>1202.45</v>
      </c>
      <c r="G228" s="40">
        <v>1177.4000000000001</v>
      </c>
      <c r="H228" s="40">
        <v>1268.7000000000003</v>
      </c>
      <c r="I228" s="40">
        <v>1293.75</v>
      </c>
      <c r="J228" s="40">
        <v>1314.3500000000004</v>
      </c>
      <c r="K228" s="31">
        <v>1273.1500000000001</v>
      </c>
      <c r="L228" s="31">
        <v>1227.5</v>
      </c>
      <c r="M228" s="31">
        <v>0.66781000000000001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477.6</v>
      </c>
      <c r="D229" s="40">
        <v>479.0333333333333</v>
      </c>
      <c r="E229" s="40">
        <v>474.16666666666663</v>
      </c>
      <c r="F229" s="40">
        <v>470.73333333333335</v>
      </c>
      <c r="G229" s="40">
        <v>465.86666666666667</v>
      </c>
      <c r="H229" s="40">
        <v>482.46666666666658</v>
      </c>
      <c r="I229" s="40">
        <v>487.33333333333326</v>
      </c>
      <c r="J229" s="40">
        <v>490.76666666666654</v>
      </c>
      <c r="K229" s="31">
        <v>483.9</v>
      </c>
      <c r="L229" s="31">
        <v>475.6</v>
      </c>
      <c r="M229" s="31">
        <v>10.947559999999999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357.05</v>
      </c>
      <c r="D230" s="40">
        <v>355.05</v>
      </c>
      <c r="E230" s="40">
        <v>353.05</v>
      </c>
      <c r="F230" s="40">
        <v>349.05</v>
      </c>
      <c r="G230" s="40">
        <v>347.05</v>
      </c>
      <c r="H230" s="40">
        <v>359.05</v>
      </c>
      <c r="I230" s="40">
        <v>361.05</v>
      </c>
      <c r="J230" s="40">
        <v>365.05</v>
      </c>
      <c r="K230" s="31">
        <v>357.05</v>
      </c>
      <c r="L230" s="31">
        <v>351.05</v>
      </c>
      <c r="M230" s="31">
        <v>3.73102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1576.05</v>
      </c>
      <c r="D231" s="40">
        <v>1590.6833333333334</v>
      </c>
      <c r="E231" s="40">
        <v>1553.3666666666668</v>
      </c>
      <c r="F231" s="40">
        <v>1530.6833333333334</v>
      </c>
      <c r="G231" s="40">
        <v>1493.3666666666668</v>
      </c>
      <c r="H231" s="40">
        <v>1613.3666666666668</v>
      </c>
      <c r="I231" s="40">
        <v>1650.6833333333334</v>
      </c>
      <c r="J231" s="40">
        <v>1673.3666666666668</v>
      </c>
      <c r="K231" s="31">
        <v>1628</v>
      </c>
      <c r="L231" s="31">
        <v>1568</v>
      </c>
      <c r="M231" s="31">
        <v>0.39146999999999998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203.25</v>
      </c>
      <c r="D232" s="40">
        <v>204.53333333333333</v>
      </c>
      <c r="E232" s="40">
        <v>201.26666666666665</v>
      </c>
      <c r="F232" s="40">
        <v>199.28333333333333</v>
      </c>
      <c r="G232" s="40">
        <v>196.01666666666665</v>
      </c>
      <c r="H232" s="40">
        <v>206.51666666666665</v>
      </c>
      <c r="I232" s="40">
        <v>209.78333333333336</v>
      </c>
      <c r="J232" s="40">
        <v>211.76666666666665</v>
      </c>
      <c r="K232" s="31">
        <v>207.8</v>
      </c>
      <c r="L232" s="31">
        <v>202.55</v>
      </c>
      <c r="M232" s="31">
        <v>44.463720000000002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207.6</v>
      </c>
      <c r="D233" s="40">
        <v>208</v>
      </c>
      <c r="E233" s="40">
        <v>205.4</v>
      </c>
      <c r="F233" s="40">
        <v>203.20000000000002</v>
      </c>
      <c r="G233" s="40">
        <v>200.60000000000002</v>
      </c>
      <c r="H233" s="40">
        <v>210.2</v>
      </c>
      <c r="I233" s="40">
        <v>212.8</v>
      </c>
      <c r="J233" s="40">
        <v>214.99999999999997</v>
      </c>
      <c r="K233" s="31">
        <v>210.6</v>
      </c>
      <c r="L233" s="31">
        <v>205.8</v>
      </c>
      <c r="M233" s="31">
        <v>24.536840000000002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7188.75</v>
      </c>
      <c r="D234" s="40">
        <v>7212.0166666666664</v>
      </c>
      <c r="E234" s="40">
        <v>7133.4333333333325</v>
      </c>
      <c r="F234" s="40">
        <v>7078.1166666666659</v>
      </c>
      <c r="G234" s="40">
        <v>6999.5333333333319</v>
      </c>
      <c r="H234" s="40">
        <v>7267.333333333333</v>
      </c>
      <c r="I234" s="40">
        <v>7345.916666666667</v>
      </c>
      <c r="J234" s="40">
        <v>7401.2333333333336</v>
      </c>
      <c r="K234" s="31">
        <v>7290.6</v>
      </c>
      <c r="L234" s="31">
        <v>7156.7</v>
      </c>
      <c r="M234" s="31">
        <v>0.97521999999999998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173.2</v>
      </c>
      <c r="D235" s="40">
        <v>173.81666666666669</v>
      </c>
      <c r="E235" s="40">
        <v>171.23333333333338</v>
      </c>
      <c r="F235" s="40">
        <v>169.26666666666668</v>
      </c>
      <c r="G235" s="40">
        <v>166.68333333333337</v>
      </c>
      <c r="H235" s="40">
        <v>175.78333333333339</v>
      </c>
      <c r="I235" s="40">
        <v>178.3666666666667</v>
      </c>
      <c r="J235" s="40">
        <v>180.3333333333334</v>
      </c>
      <c r="K235" s="31">
        <v>176.4</v>
      </c>
      <c r="L235" s="31">
        <v>171.85</v>
      </c>
      <c r="M235" s="31">
        <v>48.792909999999999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2178.75</v>
      </c>
      <c r="D236" s="40">
        <v>2188.7166666666667</v>
      </c>
      <c r="E236" s="40">
        <v>2151.0333333333333</v>
      </c>
      <c r="F236" s="40">
        <v>2123.3166666666666</v>
      </c>
      <c r="G236" s="40">
        <v>2085.6333333333332</v>
      </c>
      <c r="H236" s="40">
        <v>2216.4333333333334</v>
      </c>
      <c r="I236" s="40">
        <v>2254.1166666666668</v>
      </c>
      <c r="J236" s="40">
        <v>2281.8333333333335</v>
      </c>
      <c r="K236" s="31">
        <v>2226.4</v>
      </c>
      <c r="L236" s="31">
        <v>2161</v>
      </c>
      <c r="M236" s="31">
        <v>5.7137099999999998</v>
      </c>
      <c r="N236" s="1"/>
      <c r="O236" s="1"/>
    </row>
    <row r="237" spans="1:15" ht="12.75" customHeight="1">
      <c r="A237" s="31">
        <v>227</v>
      </c>
      <c r="B237" s="31" t="s">
        <v>870</v>
      </c>
      <c r="C237" s="31">
        <v>2343</v>
      </c>
      <c r="D237" s="40">
        <v>2353.6666666666665</v>
      </c>
      <c r="E237" s="40">
        <v>2322.333333333333</v>
      </c>
      <c r="F237" s="40">
        <v>2301.6666666666665</v>
      </c>
      <c r="G237" s="40">
        <v>2270.333333333333</v>
      </c>
      <c r="H237" s="40">
        <v>2374.333333333333</v>
      </c>
      <c r="I237" s="40">
        <v>2405.6666666666661</v>
      </c>
      <c r="J237" s="40">
        <v>2426.333333333333</v>
      </c>
      <c r="K237" s="31">
        <v>2385</v>
      </c>
      <c r="L237" s="31">
        <v>2333</v>
      </c>
      <c r="M237" s="31">
        <v>0.34803000000000001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457.25</v>
      </c>
      <c r="D238" s="40">
        <v>469.75</v>
      </c>
      <c r="E238" s="40">
        <v>441.5</v>
      </c>
      <c r="F238" s="40">
        <v>425.75</v>
      </c>
      <c r="G238" s="40">
        <v>397.5</v>
      </c>
      <c r="H238" s="40">
        <v>485.5</v>
      </c>
      <c r="I238" s="40">
        <v>513.75</v>
      </c>
      <c r="J238" s="40">
        <v>529.5</v>
      </c>
      <c r="K238" s="31">
        <v>498</v>
      </c>
      <c r="L238" s="31">
        <v>454</v>
      </c>
      <c r="M238" s="31">
        <v>9.5826100000000007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1212.55</v>
      </c>
      <c r="D239" s="40">
        <v>1219.8833333333332</v>
      </c>
      <c r="E239" s="40">
        <v>1199.6666666666665</v>
      </c>
      <c r="F239" s="40">
        <v>1186.7833333333333</v>
      </c>
      <c r="G239" s="40">
        <v>1166.5666666666666</v>
      </c>
      <c r="H239" s="40">
        <v>1232.7666666666664</v>
      </c>
      <c r="I239" s="40">
        <v>1252.9833333333331</v>
      </c>
      <c r="J239" s="40">
        <v>1265.8666666666663</v>
      </c>
      <c r="K239" s="31">
        <v>1240.0999999999999</v>
      </c>
      <c r="L239" s="31">
        <v>1207</v>
      </c>
      <c r="M239" s="31">
        <v>37.303919999999998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285.35000000000002</v>
      </c>
      <c r="D240" s="40">
        <v>285.15000000000003</v>
      </c>
      <c r="E240" s="40">
        <v>282.50000000000006</v>
      </c>
      <c r="F240" s="40">
        <v>279.65000000000003</v>
      </c>
      <c r="G240" s="40">
        <v>277.00000000000006</v>
      </c>
      <c r="H240" s="40">
        <v>288.00000000000006</v>
      </c>
      <c r="I240" s="40">
        <v>290.65000000000003</v>
      </c>
      <c r="J240" s="40">
        <v>293.50000000000006</v>
      </c>
      <c r="K240" s="31">
        <v>287.8</v>
      </c>
      <c r="L240" s="31">
        <v>282.3</v>
      </c>
      <c r="M240" s="31">
        <v>25.899239999999999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45.2</v>
      </c>
      <c r="D241" s="40">
        <v>45.216666666666669</v>
      </c>
      <c r="E241" s="40">
        <v>44.833333333333336</v>
      </c>
      <c r="F241" s="40">
        <v>44.466666666666669</v>
      </c>
      <c r="G241" s="40">
        <v>44.083333333333336</v>
      </c>
      <c r="H241" s="40">
        <v>45.583333333333336</v>
      </c>
      <c r="I241" s="40">
        <v>45.966666666666661</v>
      </c>
      <c r="J241" s="40">
        <v>46.333333333333336</v>
      </c>
      <c r="K241" s="31">
        <v>45.6</v>
      </c>
      <c r="L241" s="31">
        <v>44.85</v>
      </c>
      <c r="M241" s="31">
        <v>25.011759999999999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1697.9</v>
      </c>
      <c r="D242" s="40">
        <v>1696.9000000000003</v>
      </c>
      <c r="E242" s="40">
        <v>1687.3500000000006</v>
      </c>
      <c r="F242" s="40">
        <v>1676.8000000000002</v>
      </c>
      <c r="G242" s="40">
        <v>1667.2500000000005</v>
      </c>
      <c r="H242" s="40">
        <v>1707.4500000000007</v>
      </c>
      <c r="I242" s="40">
        <v>1717.0000000000005</v>
      </c>
      <c r="J242" s="40">
        <v>1727.5500000000009</v>
      </c>
      <c r="K242" s="31">
        <v>1706.45</v>
      </c>
      <c r="L242" s="31">
        <v>1686.35</v>
      </c>
      <c r="M242" s="31">
        <v>34.71772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1126.55</v>
      </c>
      <c r="D243" s="40">
        <v>1139.9666666666667</v>
      </c>
      <c r="E243" s="40">
        <v>1097.6833333333334</v>
      </c>
      <c r="F243" s="40">
        <v>1068.8166666666666</v>
      </c>
      <c r="G243" s="40">
        <v>1026.5333333333333</v>
      </c>
      <c r="H243" s="40">
        <v>1168.8333333333335</v>
      </c>
      <c r="I243" s="40">
        <v>1211.1166666666668</v>
      </c>
      <c r="J243" s="40">
        <v>1239.9833333333336</v>
      </c>
      <c r="K243" s="31">
        <v>1182.25</v>
      </c>
      <c r="L243" s="31">
        <v>1111.0999999999999</v>
      </c>
      <c r="M243" s="31">
        <v>0.20254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428.7</v>
      </c>
      <c r="D244" s="40">
        <v>428.16666666666669</v>
      </c>
      <c r="E244" s="40">
        <v>423.63333333333338</v>
      </c>
      <c r="F244" s="40">
        <v>418.56666666666672</v>
      </c>
      <c r="G244" s="40">
        <v>414.03333333333342</v>
      </c>
      <c r="H244" s="40">
        <v>433.23333333333335</v>
      </c>
      <c r="I244" s="40">
        <v>437.76666666666665</v>
      </c>
      <c r="J244" s="40">
        <v>442.83333333333331</v>
      </c>
      <c r="K244" s="31">
        <v>432.7</v>
      </c>
      <c r="L244" s="31">
        <v>423.1</v>
      </c>
      <c r="M244" s="31">
        <v>6.97058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709.45</v>
      </c>
      <c r="D245" s="40">
        <v>707.75</v>
      </c>
      <c r="E245" s="40">
        <v>695.6</v>
      </c>
      <c r="F245" s="40">
        <v>681.75</v>
      </c>
      <c r="G245" s="40">
        <v>669.6</v>
      </c>
      <c r="H245" s="40">
        <v>721.6</v>
      </c>
      <c r="I245" s="40">
        <v>733.75000000000011</v>
      </c>
      <c r="J245" s="40">
        <v>747.6</v>
      </c>
      <c r="K245" s="31">
        <v>719.9</v>
      </c>
      <c r="L245" s="31">
        <v>693.9</v>
      </c>
      <c r="M245" s="31">
        <v>5.0505899999999997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21.5</v>
      </c>
      <c r="D246" s="40">
        <v>21.516666666666669</v>
      </c>
      <c r="E246" s="40">
        <v>21.333333333333339</v>
      </c>
      <c r="F246" s="40">
        <v>21.166666666666671</v>
      </c>
      <c r="G246" s="40">
        <v>20.983333333333341</v>
      </c>
      <c r="H246" s="40">
        <v>21.683333333333337</v>
      </c>
      <c r="I246" s="40">
        <v>21.866666666666667</v>
      </c>
      <c r="J246" s="40">
        <v>22.033333333333335</v>
      </c>
      <c r="K246" s="31">
        <v>21.7</v>
      </c>
      <c r="L246" s="31">
        <v>21.35</v>
      </c>
      <c r="M246" s="31">
        <v>47.098669999999998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130.80000000000001</v>
      </c>
      <c r="D247" s="40">
        <v>131.45000000000002</v>
      </c>
      <c r="E247" s="40">
        <v>129.90000000000003</v>
      </c>
      <c r="F247" s="40">
        <v>129.00000000000003</v>
      </c>
      <c r="G247" s="40">
        <v>127.45000000000005</v>
      </c>
      <c r="H247" s="40">
        <v>132.35000000000002</v>
      </c>
      <c r="I247" s="40">
        <v>133.90000000000003</v>
      </c>
      <c r="J247" s="40">
        <v>134.80000000000001</v>
      </c>
      <c r="K247" s="31">
        <v>133</v>
      </c>
      <c r="L247" s="31">
        <v>130.55000000000001</v>
      </c>
      <c r="M247" s="31">
        <v>96.887839999999997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554</v>
      </c>
      <c r="D248" s="40">
        <v>557.01666666666665</v>
      </c>
      <c r="E248" s="40">
        <v>550.0333333333333</v>
      </c>
      <c r="F248" s="40">
        <v>546.06666666666661</v>
      </c>
      <c r="G248" s="40">
        <v>539.08333333333326</v>
      </c>
      <c r="H248" s="40">
        <v>560.98333333333335</v>
      </c>
      <c r="I248" s="40">
        <v>567.9666666666667</v>
      </c>
      <c r="J248" s="40">
        <v>571.93333333333339</v>
      </c>
      <c r="K248" s="31">
        <v>564</v>
      </c>
      <c r="L248" s="31">
        <v>553.04999999999995</v>
      </c>
      <c r="M248" s="31">
        <v>1.16212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2127.5500000000002</v>
      </c>
      <c r="D249" s="40">
        <v>2119.6166666666668</v>
      </c>
      <c r="E249" s="40">
        <v>2102.2333333333336</v>
      </c>
      <c r="F249" s="40">
        <v>2076.916666666667</v>
      </c>
      <c r="G249" s="40">
        <v>2059.5333333333338</v>
      </c>
      <c r="H249" s="40">
        <v>2144.9333333333334</v>
      </c>
      <c r="I249" s="40">
        <v>2162.3166666666666</v>
      </c>
      <c r="J249" s="40">
        <v>2187.6333333333332</v>
      </c>
      <c r="K249" s="31">
        <v>2137</v>
      </c>
      <c r="L249" s="31">
        <v>2094.3000000000002</v>
      </c>
      <c r="M249" s="31">
        <v>2.4975999999999998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241.05</v>
      </c>
      <c r="D250" s="40">
        <v>242.73333333333335</v>
      </c>
      <c r="E250" s="40">
        <v>235.81666666666669</v>
      </c>
      <c r="F250" s="40">
        <v>230.58333333333334</v>
      </c>
      <c r="G250" s="40">
        <v>223.66666666666669</v>
      </c>
      <c r="H250" s="40">
        <v>247.9666666666667</v>
      </c>
      <c r="I250" s="40">
        <v>254.88333333333333</v>
      </c>
      <c r="J250" s="40">
        <v>260.11666666666667</v>
      </c>
      <c r="K250" s="31">
        <v>249.65</v>
      </c>
      <c r="L250" s="31">
        <v>237.5</v>
      </c>
      <c r="M250" s="31">
        <v>62.013559999999998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47.2</v>
      </c>
      <c r="D251" s="40">
        <v>47.383333333333333</v>
      </c>
      <c r="E251" s="40">
        <v>46.916666666666664</v>
      </c>
      <c r="F251" s="40">
        <v>46.633333333333333</v>
      </c>
      <c r="G251" s="40">
        <v>46.166666666666664</v>
      </c>
      <c r="H251" s="40">
        <v>47.666666666666664</v>
      </c>
      <c r="I251" s="40">
        <v>48.133333333333333</v>
      </c>
      <c r="J251" s="40">
        <v>48.416666666666664</v>
      </c>
      <c r="K251" s="31">
        <v>47.85</v>
      </c>
      <c r="L251" s="31">
        <v>47.1</v>
      </c>
      <c r="M251" s="31">
        <v>13.92362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848.2</v>
      </c>
      <c r="D252" s="40">
        <v>853.75</v>
      </c>
      <c r="E252" s="40">
        <v>838.7</v>
      </c>
      <c r="F252" s="40">
        <v>829.2</v>
      </c>
      <c r="G252" s="40">
        <v>814.15000000000009</v>
      </c>
      <c r="H252" s="40">
        <v>863.25</v>
      </c>
      <c r="I252" s="40">
        <v>878.3</v>
      </c>
      <c r="J252" s="40">
        <v>887.8</v>
      </c>
      <c r="K252" s="31">
        <v>868.8</v>
      </c>
      <c r="L252" s="31">
        <v>844.25</v>
      </c>
      <c r="M252" s="31">
        <v>97.426500000000004</v>
      </c>
      <c r="N252" s="1"/>
      <c r="O252" s="1"/>
    </row>
    <row r="253" spans="1:15" ht="12.75" customHeight="1">
      <c r="A253" s="31">
        <v>243</v>
      </c>
      <c r="B253" s="31" t="s">
        <v>863</v>
      </c>
      <c r="C253" s="31">
        <v>24.55</v>
      </c>
      <c r="D253" s="40">
        <v>24.616666666666671</v>
      </c>
      <c r="E253" s="40">
        <v>24.38333333333334</v>
      </c>
      <c r="F253" s="40">
        <v>24.216666666666669</v>
      </c>
      <c r="G253" s="40">
        <v>23.983333333333338</v>
      </c>
      <c r="H253" s="40">
        <v>24.783333333333342</v>
      </c>
      <c r="I253" s="40">
        <v>25.016666666666669</v>
      </c>
      <c r="J253" s="40">
        <v>25.183333333333344</v>
      </c>
      <c r="K253" s="31">
        <v>24.85</v>
      </c>
      <c r="L253" s="31">
        <v>24.45</v>
      </c>
      <c r="M253" s="31">
        <v>122.04586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762.15</v>
      </c>
      <c r="D254" s="40">
        <v>764.31666666666661</v>
      </c>
      <c r="E254" s="40">
        <v>755.68333333333317</v>
      </c>
      <c r="F254" s="40">
        <v>749.21666666666658</v>
      </c>
      <c r="G254" s="40">
        <v>740.58333333333314</v>
      </c>
      <c r="H254" s="40">
        <v>770.78333333333319</v>
      </c>
      <c r="I254" s="40">
        <v>779.41666666666663</v>
      </c>
      <c r="J254" s="40">
        <v>785.88333333333321</v>
      </c>
      <c r="K254" s="31">
        <v>772.95</v>
      </c>
      <c r="L254" s="31">
        <v>757.85</v>
      </c>
      <c r="M254" s="31">
        <v>4.0159700000000003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225.6</v>
      </c>
      <c r="D255" s="40">
        <v>226.45000000000002</v>
      </c>
      <c r="E255" s="40">
        <v>223.65000000000003</v>
      </c>
      <c r="F255" s="40">
        <v>221.70000000000002</v>
      </c>
      <c r="G255" s="40">
        <v>218.90000000000003</v>
      </c>
      <c r="H255" s="40">
        <v>228.40000000000003</v>
      </c>
      <c r="I255" s="40">
        <v>231.20000000000005</v>
      </c>
      <c r="J255" s="40">
        <v>233.15000000000003</v>
      </c>
      <c r="K255" s="31">
        <v>229.25</v>
      </c>
      <c r="L255" s="31">
        <v>224.5</v>
      </c>
      <c r="M255" s="31">
        <v>143.43859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120.4</v>
      </c>
      <c r="D256" s="40">
        <v>120.66666666666667</v>
      </c>
      <c r="E256" s="40">
        <v>119.23333333333335</v>
      </c>
      <c r="F256" s="40">
        <v>118.06666666666668</v>
      </c>
      <c r="G256" s="40">
        <v>116.63333333333335</v>
      </c>
      <c r="H256" s="40">
        <v>121.83333333333334</v>
      </c>
      <c r="I256" s="40">
        <v>123.26666666666665</v>
      </c>
      <c r="J256" s="40">
        <v>124.43333333333334</v>
      </c>
      <c r="K256" s="31">
        <v>122.1</v>
      </c>
      <c r="L256" s="31">
        <v>119.5</v>
      </c>
      <c r="M256" s="31">
        <v>2.4841199999999999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102.55</v>
      </c>
      <c r="D257" s="40">
        <v>102.33333333333333</v>
      </c>
      <c r="E257" s="40">
        <v>99.166666666666657</v>
      </c>
      <c r="F257" s="40">
        <v>95.783333333333331</v>
      </c>
      <c r="G257" s="40">
        <v>92.61666666666666</v>
      </c>
      <c r="H257" s="40">
        <v>105.71666666666665</v>
      </c>
      <c r="I257" s="40">
        <v>108.88333333333331</v>
      </c>
      <c r="J257" s="40">
        <v>112.26666666666665</v>
      </c>
      <c r="K257" s="31">
        <v>105.5</v>
      </c>
      <c r="L257" s="31">
        <v>98.95</v>
      </c>
      <c r="M257" s="31">
        <v>44.04607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1654.5</v>
      </c>
      <c r="D258" s="40">
        <v>1664.4166666666667</v>
      </c>
      <c r="E258" s="40">
        <v>1638.8333333333335</v>
      </c>
      <c r="F258" s="40">
        <v>1623.1666666666667</v>
      </c>
      <c r="G258" s="40">
        <v>1597.5833333333335</v>
      </c>
      <c r="H258" s="40">
        <v>1680.0833333333335</v>
      </c>
      <c r="I258" s="40">
        <v>1705.666666666667</v>
      </c>
      <c r="J258" s="40">
        <v>1721.3333333333335</v>
      </c>
      <c r="K258" s="31">
        <v>1690</v>
      </c>
      <c r="L258" s="31">
        <v>1648.75</v>
      </c>
      <c r="M258" s="31">
        <v>0.67427000000000004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2058.35</v>
      </c>
      <c r="D259" s="40">
        <v>2071.4833333333331</v>
      </c>
      <c r="E259" s="40">
        <v>2038.5166666666664</v>
      </c>
      <c r="F259" s="40">
        <v>2018.6833333333334</v>
      </c>
      <c r="G259" s="40">
        <v>1985.7166666666667</v>
      </c>
      <c r="H259" s="40">
        <v>2091.3166666666662</v>
      </c>
      <c r="I259" s="40">
        <v>2124.2833333333324</v>
      </c>
      <c r="J259" s="40">
        <v>2144.1166666666659</v>
      </c>
      <c r="K259" s="31">
        <v>2104.4499999999998</v>
      </c>
      <c r="L259" s="31">
        <v>2051.65</v>
      </c>
      <c r="M259" s="31">
        <v>9.9010000000000001E-2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113.45</v>
      </c>
      <c r="D260" s="40">
        <v>114.03333333333335</v>
      </c>
      <c r="E260" s="40">
        <v>112.41666666666669</v>
      </c>
      <c r="F260" s="40">
        <v>111.38333333333334</v>
      </c>
      <c r="G260" s="40">
        <v>109.76666666666668</v>
      </c>
      <c r="H260" s="40">
        <v>115.06666666666669</v>
      </c>
      <c r="I260" s="40">
        <v>116.68333333333334</v>
      </c>
      <c r="J260" s="40">
        <v>117.7166666666667</v>
      </c>
      <c r="K260" s="31">
        <v>115.65</v>
      </c>
      <c r="L260" s="31">
        <v>113</v>
      </c>
      <c r="M260" s="31">
        <v>6.4617800000000001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418.9</v>
      </c>
      <c r="D261" s="40">
        <v>424.93333333333339</v>
      </c>
      <c r="E261" s="40">
        <v>411.31666666666678</v>
      </c>
      <c r="F261" s="40">
        <v>403.73333333333341</v>
      </c>
      <c r="G261" s="40">
        <v>390.11666666666679</v>
      </c>
      <c r="H261" s="40">
        <v>432.51666666666677</v>
      </c>
      <c r="I261" s="40">
        <v>446.13333333333333</v>
      </c>
      <c r="J261" s="40">
        <v>453.71666666666675</v>
      </c>
      <c r="K261" s="31">
        <v>438.55</v>
      </c>
      <c r="L261" s="31">
        <v>417.35</v>
      </c>
      <c r="M261" s="31">
        <v>91.903919999999999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3466.9</v>
      </c>
      <c r="D262" s="40">
        <v>3445.8666666666668</v>
      </c>
      <c r="E262" s="40">
        <v>3392.0833333333335</v>
      </c>
      <c r="F262" s="40">
        <v>3317.2666666666669</v>
      </c>
      <c r="G262" s="40">
        <v>3263.4833333333336</v>
      </c>
      <c r="H262" s="40">
        <v>3520.6833333333334</v>
      </c>
      <c r="I262" s="40">
        <v>3574.4666666666662</v>
      </c>
      <c r="J262" s="40">
        <v>3649.2833333333333</v>
      </c>
      <c r="K262" s="31">
        <v>3499.65</v>
      </c>
      <c r="L262" s="31">
        <v>3371.05</v>
      </c>
      <c r="M262" s="31">
        <v>0.88968000000000003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612.65</v>
      </c>
      <c r="D263" s="40">
        <v>615.41666666666663</v>
      </c>
      <c r="E263" s="40">
        <v>607.23333333333323</v>
      </c>
      <c r="F263" s="40">
        <v>601.81666666666661</v>
      </c>
      <c r="G263" s="40">
        <v>593.63333333333321</v>
      </c>
      <c r="H263" s="40">
        <v>620.83333333333326</v>
      </c>
      <c r="I263" s="40">
        <v>629.01666666666665</v>
      </c>
      <c r="J263" s="40">
        <v>634.43333333333328</v>
      </c>
      <c r="K263" s="31">
        <v>623.6</v>
      </c>
      <c r="L263" s="31">
        <v>610</v>
      </c>
      <c r="M263" s="31">
        <v>2.25204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225.45</v>
      </c>
      <c r="D264" s="40">
        <v>226.45000000000002</v>
      </c>
      <c r="E264" s="40">
        <v>224.00000000000003</v>
      </c>
      <c r="F264" s="40">
        <v>222.55</v>
      </c>
      <c r="G264" s="40">
        <v>220.10000000000002</v>
      </c>
      <c r="H264" s="40">
        <v>227.90000000000003</v>
      </c>
      <c r="I264" s="40">
        <v>230.35000000000002</v>
      </c>
      <c r="J264" s="40">
        <v>231.80000000000004</v>
      </c>
      <c r="K264" s="31">
        <v>228.9</v>
      </c>
      <c r="L264" s="31">
        <v>225</v>
      </c>
      <c r="M264" s="31">
        <v>4.4813599999999996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146.5</v>
      </c>
      <c r="D265" s="40">
        <v>147.31666666666666</v>
      </c>
      <c r="E265" s="40">
        <v>145.23333333333332</v>
      </c>
      <c r="F265" s="40">
        <v>143.96666666666667</v>
      </c>
      <c r="G265" s="40">
        <v>141.88333333333333</v>
      </c>
      <c r="H265" s="40">
        <v>148.58333333333331</v>
      </c>
      <c r="I265" s="40">
        <v>150.66666666666669</v>
      </c>
      <c r="J265" s="40">
        <v>151.93333333333331</v>
      </c>
      <c r="K265" s="31">
        <v>149.4</v>
      </c>
      <c r="L265" s="31">
        <v>146.05000000000001</v>
      </c>
      <c r="M265" s="31">
        <v>6.8350200000000001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83.05</v>
      </c>
      <c r="D266" s="40">
        <v>83.716666666666654</v>
      </c>
      <c r="E266" s="40">
        <v>81.583333333333314</v>
      </c>
      <c r="F266" s="40">
        <v>80.11666666666666</v>
      </c>
      <c r="G266" s="40">
        <v>77.98333333333332</v>
      </c>
      <c r="H266" s="40">
        <v>85.183333333333309</v>
      </c>
      <c r="I266" s="40">
        <v>87.316666666666663</v>
      </c>
      <c r="J266" s="40">
        <v>88.783333333333303</v>
      </c>
      <c r="K266" s="31">
        <v>85.85</v>
      </c>
      <c r="L266" s="31">
        <v>82.25</v>
      </c>
      <c r="M266" s="31">
        <v>31.944430000000001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196.3</v>
      </c>
      <c r="D267" s="40">
        <v>196.51666666666665</v>
      </c>
      <c r="E267" s="40">
        <v>193.43333333333331</v>
      </c>
      <c r="F267" s="40">
        <v>190.56666666666666</v>
      </c>
      <c r="G267" s="40">
        <v>187.48333333333332</v>
      </c>
      <c r="H267" s="40">
        <v>199.3833333333333</v>
      </c>
      <c r="I267" s="40">
        <v>202.46666666666667</v>
      </c>
      <c r="J267" s="40">
        <v>205.33333333333329</v>
      </c>
      <c r="K267" s="31">
        <v>199.6</v>
      </c>
      <c r="L267" s="31">
        <v>193.65</v>
      </c>
      <c r="M267" s="31">
        <v>12.37195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343.9</v>
      </c>
      <c r="D268" s="40">
        <v>343.43333333333334</v>
      </c>
      <c r="E268" s="40">
        <v>336.86666666666667</v>
      </c>
      <c r="F268" s="40">
        <v>329.83333333333331</v>
      </c>
      <c r="G268" s="40">
        <v>323.26666666666665</v>
      </c>
      <c r="H268" s="40">
        <v>350.4666666666667</v>
      </c>
      <c r="I268" s="40">
        <v>357.03333333333342</v>
      </c>
      <c r="J268" s="40">
        <v>364.06666666666672</v>
      </c>
      <c r="K268" s="31">
        <v>350</v>
      </c>
      <c r="L268" s="31">
        <v>336.4</v>
      </c>
      <c r="M268" s="31">
        <v>3.2111700000000001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336.7</v>
      </c>
      <c r="D269" s="40">
        <v>337.15000000000003</v>
      </c>
      <c r="E269" s="40">
        <v>326.30000000000007</v>
      </c>
      <c r="F269" s="40">
        <v>315.90000000000003</v>
      </c>
      <c r="G269" s="40">
        <v>305.05000000000007</v>
      </c>
      <c r="H269" s="40">
        <v>347.55000000000007</v>
      </c>
      <c r="I269" s="40">
        <v>358.40000000000009</v>
      </c>
      <c r="J269" s="40">
        <v>368.80000000000007</v>
      </c>
      <c r="K269" s="31">
        <v>348</v>
      </c>
      <c r="L269" s="31">
        <v>326.75</v>
      </c>
      <c r="M269" s="31">
        <v>14.336869999999999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672.85</v>
      </c>
      <c r="D270" s="40">
        <v>679.25</v>
      </c>
      <c r="E270" s="40">
        <v>665.1</v>
      </c>
      <c r="F270" s="40">
        <v>657.35</v>
      </c>
      <c r="G270" s="40">
        <v>643.20000000000005</v>
      </c>
      <c r="H270" s="40">
        <v>687</v>
      </c>
      <c r="I270" s="40">
        <v>701.15000000000009</v>
      </c>
      <c r="J270" s="40">
        <v>708.9</v>
      </c>
      <c r="K270" s="31">
        <v>693.4</v>
      </c>
      <c r="L270" s="31">
        <v>671.5</v>
      </c>
      <c r="M270" s="31">
        <v>32.045439999999999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3755</v>
      </c>
      <c r="D271" s="40">
        <v>3760</v>
      </c>
      <c r="E271" s="40">
        <v>3725</v>
      </c>
      <c r="F271" s="40">
        <v>3695</v>
      </c>
      <c r="G271" s="40">
        <v>3660</v>
      </c>
      <c r="H271" s="40">
        <v>3790</v>
      </c>
      <c r="I271" s="40">
        <v>3825</v>
      </c>
      <c r="J271" s="40">
        <v>3855</v>
      </c>
      <c r="K271" s="31">
        <v>3795</v>
      </c>
      <c r="L271" s="31">
        <v>3730</v>
      </c>
      <c r="M271" s="31">
        <v>2.7620800000000001</v>
      </c>
      <c r="N271" s="1"/>
      <c r="O271" s="1"/>
    </row>
    <row r="272" spans="1:15" ht="12.75" customHeight="1">
      <c r="A272" s="31">
        <v>262</v>
      </c>
      <c r="B272" s="31" t="s">
        <v>871</v>
      </c>
      <c r="C272" s="31">
        <v>664.35</v>
      </c>
      <c r="D272" s="40">
        <v>667.30000000000007</v>
      </c>
      <c r="E272" s="40">
        <v>659.30000000000018</v>
      </c>
      <c r="F272" s="40">
        <v>654.25000000000011</v>
      </c>
      <c r="G272" s="40">
        <v>646.25000000000023</v>
      </c>
      <c r="H272" s="40">
        <v>672.35000000000014</v>
      </c>
      <c r="I272" s="40">
        <v>680.34999999999991</v>
      </c>
      <c r="J272" s="40">
        <v>685.40000000000009</v>
      </c>
      <c r="K272" s="31">
        <v>675.3</v>
      </c>
      <c r="L272" s="31">
        <v>662.25</v>
      </c>
      <c r="M272" s="31">
        <v>3.4131300000000002</v>
      </c>
      <c r="N272" s="1"/>
      <c r="O272" s="1"/>
    </row>
    <row r="273" spans="1:15" ht="12.75" customHeight="1">
      <c r="A273" s="31">
        <v>263</v>
      </c>
      <c r="B273" s="31" t="s">
        <v>872</v>
      </c>
      <c r="C273" s="31">
        <v>615.79999999999995</v>
      </c>
      <c r="D273" s="40">
        <v>615.26666666666665</v>
      </c>
      <c r="E273" s="40">
        <v>610.5333333333333</v>
      </c>
      <c r="F273" s="40">
        <v>605.26666666666665</v>
      </c>
      <c r="G273" s="40">
        <v>600.5333333333333</v>
      </c>
      <c r="H273" s="40">
        <v>620.5333333333333</v>
      </c>
      <c r="I273" s="40">
        <v>625.26666666666665</v>
      </c>
      <c r="J273" s="40">
        <v>630.5333333333333</v>
      </c>
      <c r="K273" s="31">
        <v>620</v>
      </c>
      <c r="L273" s="31">
        <v>610</v>
      </c>
      <c r="M273" s="31">
        <v>0.84789999999999999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778.4</v>
      </c>
      <c r="D274" s="40">
        <v>782.11666666666679</v>
      </c>
      <c r="E274" s="40">
        <v>771.23333333333358</v>
      </c>
      <c r="F274" s="40">
        <v>764.06666666666683</v>
      </c>
      <c r="G274" s="40">
        <v>753.18333333333362</v>
      </c>
      <c r="H274" s="40">
        <v>789.28333333333353</v>
      </c>
      <c r="I274" s="40">
        <v>800.16666666666674</v>
      </c>
      <c r="J274" s="40">
        <v>807.33333333333348</v>
      </c>
      <c r="K274" s="31">
        <v>793</v>
      </c>
      <c r="L274" s="31">
        <v>774.95</v>
      </c>
      <c r="M274" s="31">
        <v>3.5225399999999998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158.05000000000001</v>
      </c>
      <c r="D275" s="40">
        <v>157.01666666666668</v>
      </c>
      <c r="E275" s="40">
        <v>154.13333333333335</v>
      </c>
      <c r="F275" s="40">
        <v>150.21666666666667</v>
      </c>
      <c r="G275" s="40">
        <v>147.33333333333334</v>
      </c>
      <c r="H275" s="40">
        <v>160.93333333333337</v>
      </c>
      <c r="I275" s="40">
        <v>163.81666666666669</v>
      </c>
      <c r="J275" s="40">
        <v>167.73333333333338</v>
      </c>
      <c r="K275" s="31">
        <v>159.9</v>
      </c>
      <c r="L275" s="31">
        <v>153.1</v>
      </c>
      <c r="M275" s="31">
        <v>7.6474399999999996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1211.25</v>
      </c>
      <c r="D276" s="40">
        <v>1213.0666666666666</v>
      </c>
      <c r="E276" s="40">
        <v>1198.3833333333332</v>
      </c>
      <c r="F276" s="40">
        <v>1185.5166666666667</v>
      </c>
      <c r="G276" s="40">
        <v>1170.8333333333333</v>
      </c>
      <c r="H276" s="40">
        <v>1225.9333333333332</v>
      </c>
      <c r="I276" s="40">
        <v>1240.6166666666666</v>
      </c>
      <c r="J276" s="40">
        <v>1253.4833333333331</v>
      </c>
      <c r="K276" s="31">
        <v>1227.75</v>
      </c>
      <c r="L276" s="31">
        <v>1200.2</v>
      </c>
      <c r="M276" s="31">
        <v>2.2032600000000002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407.35</v>
      </c>
      <c r="D277" s="40">
        <v>405.16666666666669</v>
      </c>
      <c r="E277" s="40">
        <v>398.43333333333339</v>
      </c>
      <c r="F277" s="40">
        <v>389.51666666666671</v>
      </c>
      <c r="G277" s="40">
        <v>382.78333333333342</v>
      </c>
      <c r="H277" s="40">
        <v>414.08333333333337</v>
      </c>
      <c r="I277" s="40">
        <v>420.81666666666661</v>
      </c>
      <c r="J277" s="40">
        <v>429.73333333333335</v>
      </c>
      <c r="K277" s="31">
        <v>411.9</v>
      </c>
      <c r="L277" s="31">
        <v>396.25</v>
      </c>
      <c r="M277" s="31">
        <v>10.01116</v>
      </c>
      <c r="N277" s="1"/>
      <c r="O277" s="1"/>
    </row>
    <row r="278" spans="1:15" ht="12.75" customHeight="1">
      <c r="A278" s="31">
        <v>268</v>
      </c>
      <c r="B278" s="31" t="s">
        <v>873</v>
      </c>
      <c r="C278" s="31">
        <v>77.95</v>
      </c>
      <c r="D278" s="40">
        <v>78.36666666666666</v>
      </c>
      <c r="E278" s="40">
        <v>77.23333333333332</v>
      </c>
      <c r="F278" s="40">
        <v>76.516666666666666</v>
      </c>
      <c r="G278" s="40">
        <v>75.383333333333326</v>
      </c>
      <c r="H278" s="40">
        <v>79.083333333333314</v>
      </c>
      <c r="I278" s="40">
        <v>80.216666666666669</v>
      </c>
      <c r="J278" s="40">
        <v>80.933333333333309</v>
      </c>
      <c r="K278" s="31">
        <v>79.5</v>
      </c>
      <c r="L278" s="31">
        <v>77.650000000000006</v>
      </c>
      <c r="M278" s="31">
        <v>21.389479999999999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568.9</v>
      </c>
      <c r="D279" s="40">
        <v>565.81666666666661</v>
      </c>
      <c r="E279" s="40">
        <v>557.08333333333326</v>
      </c>
      <c r="F279" s="40">
        <v>545.26666666666665</v>
      </c>
      <c r="G279" s="40">
        <v>536.5333333333333</v>
      </c>
      <c r="H279" s="40">
        <v>577.63333333333321</v>
      </c>
      <c r="I279" s="40">
        <v>586.36666666666656</v>
      </c>
      <c r="J279" s="40">
        <v>598.18333333333317</v>
      </c>
      <c r="K279" s="31">
        <v>574.54999999999995</v>
      </c>
      <c r="L279" s="31">
        <v>554</v>
      </c>
      <c r="M279" s="31">
        <v>3.74377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50.55</v>
      </c>
      <c r="D280" s="40">
        <v>50.016666666666673</v>
      </c>
      <c r="E280" s="40">
        <v>48.833333333333343</v>
      </c>
      <c r="F280" s="40">
        <v>47.116666666666667</v>
      </c>
      <c r="G280" s="40">
        <v>45.933333333333337</v>
      </c>
      <c r="H280" s="40">
        <v>51.733333333333348</v>
      </c>
      <c r="I280" s="40">
        <v>52.916666666666671</v>
      </c>
      <c r="J280" s="40">
        <v>54.633333333333354</v>
      </c>
      <c r="K280" s="31">
        <v>51.2</v>
      </c>
      <c r="L280" s="31">
        <v>48.3</v>
      </c>
      <c r="M280" s="31">
        <v>59.749130000000001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452.55</v>
      </c>
      <c r="D281" s="40">
        <v>458.06666666666666</v>
      </c>
      <c r="E281" s="40">
        <v>444.48333333333335</v>
      </c>
      <c r="F281" s="40">
        <v>436.41666666666669</v>
      </c>
      <c r="G281" s="40">
        <v>422.83333333333337</v>
      </c>
      <c r="H281" s="40">
        <v>466.13333333333333</v>
      </c>
      <c r="I281" s="40">
        <v>479.7166666666667</v>
      </c>
      <c r="J281" s="40">
        <v>487.7833333333333</v>
      </c>
      <c r="K281" s="31">
        <v>471.65</v>
      </c>
      <c r="L281" s="31">
        <v>450</v>
      </c>
      <c r="M281" s="31">
        <v>6.0461600000000004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957.7</v>
      </c>
      <c r="D282" s="40">
        <v>950.83333333333337</v>
      </c>
      <c r="E282" s="40">
        <v>939.91666666666674</v>
      </c>
      <c r="F282" s="40">
        <v>922.13333333333333</v>
      </c>
      <c r="G282" s="40">
        <v>911.2166666666667</v>
      </c>
      <c r="H282" s="40">
        <v>968.61666666666679</v>
      </c>
      <c r="I282" s="40">
        <v>979.53333333333353</v>
      </c>
      <c r="J282" s="40">
        <v>997.31666666666683</v>
      </c>
      <c r="K282" s="31">
        <v>961.75</v>
      </c>
      <c r="L282" s="31">
        <v>933.05</v>
      </c>
      <c r="M282" s="31">
        <v>2.08101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290.05</v>
      </c>
      <c r="D283" s="40">
        <v>288.43333333333334</v>
      </c>
      <c r="E283" s="40">
        <v>285.16666666666669</v>
      </c>
      <c r="F283" s="40">
        <v>280.28333333333336</v>
      </c>
      <c r="G283" s="40">
        <v>277.01666666666671</v>
      </c>
      <c r="H283" s="40">
        <v>293.31666666666666</v>
      </c>
      <c r="I283" s="40">
        <v>296.58333333333331</v>
      </c>
      <c r="J283" s="40">
        <v>301.46666666666664</v>
      </c>
      <c r="K283" s="31">
        <v>291.7</v>
      </c>
      <c r="L283" s="31">
        <v>283.55</v>
      </c>
      <c r="M283" s="31">
        <v>5.0577199999999998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2076.65</v>
      </c>
      <c r="D284" s="40">
        <v>2076.7166666666667</v>
      </c>
      <c r="E284" s="40">
        <v>2059.9333333333334</v>
      </c>
      <c r="F284" s="40">
        <v>2043.2166666666667</v>
      </c>
      <c r="G284" s="40">
        <v>2026.4333333333334</v>
      </c>
      <c r="H284" s="40">
        <v>2093.4333333333334</v>
      </c>
      <c r="I284" s="40">
        <v>2110.2166666666672</v>
      </c>
      <c r="J284" s="40">
        <v>2126.9333333333334</v>
      </c>
      <c r="K284" s="31">
        <v>2093.5</v>
      </c>
      <c r="L284" s="31">
        <v>2060</v>
      </c>
      <c r="M284" s="31">
        <v>15.36206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327.14999999999998</v>
      </c>
      <c r="D285" s="40">
        <v>325.63333333333333</v>
      </c>
      <c r="E285" s="40">
        <v>318.51666666666665</v>
      </c>
      <c r="F285" s="40">
        <v>309.88333333333333</v>
      </c>
      <c r="G285" s="40">
        <v>302.76666666666665</v>
      </c>
      <c r="H285" s="40">
        <v>334.26666666666665</v>
      </c>
      <c r="I285" s="40">
        <v>341.38333333333333</v>
      </c>
      <c r="J285" s="40">
        <v>350.01666666666665</v>
      </c>
      <c r="K285" s="31">
        <v>332.75</v>
      </c>
      <c r="L285" s="31">
        <v>317</v>
      </c>
      <c r="M285" s="31">
        <v>15.061920000000001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463.1</v>
      </c>
      <c r="D286" s="40">
        <v>462.7833333333333</v>
      </c>
      <c r="E286" s="40">
        <v>457.56666666666661</v>
      </c>
      <c r="F286" s="40">
        <v>452.0333333333333</v>
      </c>
      <c r="G286" s="40">
        <v>446.81666666666661</v>
      </c>
      <c r="H286" s="40">
        <v>468.31666666666661</v>
      </c>
      <c r="I286" s="40">
        <v>473.5333333333333</v>
      </c>
      <c r="J286" s="40">
        <v>479.06666666666661</v>
      </c>
      <c r="K286" s="31">
        <v>468</v>
      </c>
      <c r="L286" s="31">
        <v>457.25</v>
      </c>
      <c r="M286" s="31">
        <v>3.3576000000000001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284.5</v>
      </c>
      <c r="D287" s="40">
        <v>287.55</v>
      </c>
      <c r="E287" s="40">
        <v>280.15000000000003</v>
      </c>
      <c r="F287" s="40">
        <v>275.8</v>
      </c>
      <c r="G287" s="40">
        <v>268.40000000000003</v>
      </c>
      <c r="H287" s="40">
        <v>291.90000000000003</v>
      </c>
      <c r="I287" s="40">
        <v>299.3</v>
      </c>
      <c r="J287" s="40">
        <v>303.65000000000003</v>
      </c>
      <c r="K287" s="31">
        <v>294.95</v>
      </c>
      <c r="L287" s="31">
        <v>283.2</v>
      </c>
      <c r="M287" s="31">
        <v>4.1536400000000002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1331.85</v>
      </c>
      <c r="D288" s="40">
        <v>1326.2833333333333</v>
      </c>
      <c r="E288" s="40">
        <v>1307.5666666666666</v>
      </c>
      <c r="F288" s="40">
        <v>1283.2833333333333</v>
      </c>
      <c r="G288" s="40">
        <v>1264.5666666666666</v>
      </c>
      <c r="H288" s="40">
        <v>1350.5666666666666</v>
      </c>
      <c r="I288" s="40">
        <v>1369.2833333333333</v>
      </c>
      <c r="J288" s="40">
        <v>1393.5666666666666</v>
      </c>
      <c r="K288" s="31">
        <v>1345</v>
      </c>
      <c r="L288" s="31">
        <v>1302</v>
      </c>
      <c r="M288" s="31">
        <v>0.18683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522.04999999999995</v>
      </c>
      <c r="D289" s="40">
        <v>523.93333333333328</v>
      </c>
      <c r="E289" s="40">
        <v>518.06666666666661</v>
      </c>
      <c r="F289" s="40">
        <v>514.08333333333337</v>
      </c>
      <c r="G289" s="40">
        <v>508.2166666666667</v>
      </c>
      <c r="H289" s="40">
        <v>527.91666666666652</v>
      </c>
      <c r="I289" s="40">
        <v>533.78333333333308</v>
      </c>
      <c r="J289" s="40">
        <v>537.76666666666642</v>
      </c>
      <c r="K289" s="31">
        <v>529.79999999999995</v>
      </c>
      <c r="L289" s="31">
        <v>519.95000000000005</v>
      </c>
      <c r="M289" s="31">
        <v>0.98697000000000001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85.8</v>
      </c>
      <c r="D290" s="40">
        <v>85.216666666666654</v>
      </c>
      <c r="E290" s="40">
        <v>84.083333333333314</v>
      </c>
      <c r="F290" s="40">
        <v>82.36666666666666</v>
      </c>
      <c r="G290" s="40">
        <v>81.23333333333332</v>
      </c>
      <c r="H290" s="40">
        <v>86.933333333333309</v>
      </c>
      <c r="I290" s="40">
        <v>88.066666666666663</v>
      </c>
      <c r="J290" s="40">
        <v>89.783333333333303</v>
      </c>
      <c r="K290" s="31">
        <v>86.35</v>
      </c>
      <c r="L290" s="31">
        <v>83.5</v>
      </c>
      <c r="M290" s="31">
        <v>104.92071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3600.15</v>
      </c>
      <c r="D291" s="40">
        <v>3610.4166666666665</v>
      </c>
      <c r="E291" s="40">
        <v>3550.2833333333328</v>
      </c>
      <c r="F291" s="40">
        <v>3500.4166666666665</v>
      </c>
      <c r="G291" s="40">
        <v>3440.2833333333328</v>
      </c>
      <c r="H291" s="40">
        <v>3660.2833333333328</v>
      </c>
      <c r="I291" s="40">
        <v>3720.416666666667</v>
      </c>
      <c r="J291" s="40">
        <v>3770.2833333333328</v>
      </c>
      <c r="K291" s="31">
        <v>3670.55</v>
      </c>
      <c r="L291" s="31">
        <v>3560.55</v>
      </c>
      <c r="M291" s="31">
        <v>1.4438200000000001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335.15</v>
      </c>
      <c r="D292" s="40">
        <v>329</v>
      </c>
      <c r="E292" s="40">
        <v>309</v>
      </c>
      <c r="F292" s="40">
        <v>282.85000000000002</v>
      </c>
      <c r="G292" s="40">
        <v>262.85000000000002</v>
      </c>
      <c r="H292" s="40">
        <v>355.15</v>
      </c>
      <c r="I292" s="40">
        <v>375.15</v>
      </c>
      <c r="J292" s="40">
        <v>401.29999999999995</v>
      </c>
      <c r="K292" s="31">
        <v>349</v>
      </c>
      <c r="L292" s="31">
        <v>302.85000000000002</v>
      </c>
      <c r="M292" s="31">
        <v>18.833400000000001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491.35</v>
      </c>
      <c r="D293" s="40">
        <v>494.7833333333333</v>
      </c>
      <c r="E293" s="40">
        <v>486.16666666666663</v>
      </c>
      <c r="F293" s="40">
        <v>480.98333333333335</v>
      </c>
      <c r="G293" s="40">
        <v>472.36666666666667</v>
      </c>
      <c r="H293" s="40">
        <v>499.96666666666658</v>
      </c>
      <c r="I293" s="40">
        <v>508.58333333333326</v>
      </c>
      <c r="J293" s="40">
        <v>513.76666666666654</v>
      </c>
      <c r="K293" s="31">
        <v>503.4</v>
      </c>
      <c r="L293" s="31">
        <v>489.6</v>
      </c>
      <c r="M293" s="31">
        <v>34.110410000000002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8975.6</v>
      </c>
      <c r="D294" s="40">
        <v>8913.5333333333328</v>
      </c>
      <c r="E294" s="40">
        <v>8777.0666666666657</v>
      </c>
      <c r="F294" s="40">
        <v>8578.5333333333328</v>
      </c>
      <c r="G294" s="40">
        <v>8442.0666666666657</v>
      </c>
      <c r="H294" s="40">
        <v>9112.0666666666657</v>
      </c>
      <c r="I294" s="40">
        <v>9248.5333333333328</v>
      </c>
      <c r="J294" s="40">
        <v>9447.0666666666657</v>
      </c>
      <c r="K294" s="31">
        <v>9050</v>
      </c>
      <c r="L294" s="31">
        <v>8715</v>
      </c>
      <c r="M294" s="31">
        <v>6.8360000000000004E-2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55.55</v>
      </c>
      <c r="D295" s="40">
        <v>55.800000000000004</v>
      </c>
      <c r="E295" s="40">
        <v>54.900000000000006</v>
      </c>
      <c r="F295" s="40">
        <v>54.25</v>
      </c>
      <c r="G295" s="40">
        <v>53.35</v>
      </c>
      <c r="H295" s="40">
        <v>56.45000000000001</v>
      </c>
      <c r="I295" s="40">
        <v>57.35</v>
      </c>
      <c r="J295" s="40">
        <v>58.000000000000014</v>
      </c>
      <c r="K295" s="31">
        <v>56.7</v>
      </c>
      <c r="L295" s="31">
        <v>55.15</v>
      </c>
      <c r="M295" s="31">
        <v>43.426009999999998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425.2</v>
      </c>
      <c r="D296" s="40">
        <v>422.11666666666662</v>
      </c>
      <c r="E296" s="40">
        <v>418.23333333333323</v>
      </c>
      <c r="F296" s="40">
        <v>411.26666666666659</v>
      </c>
      <c r="G296" s="40">
        <v>407.38333333333321</v>
      </c>
      <c r="H296" s="40">
        <v>429.08333333333326</v>
      </c>
      <c r="I296" s="40">
        <v>432.96666666666658</v>
      </c>
      <c r="J296" s="40">
        <v>439.93333333333328</v>
      </c>
      <c r="K296" s="31">
        <v>426</v>
      </c>
      <c r="L296" s="31">
        <v>415.15</v>
      </c>
      <c r="M296" s="31">
        <v>23.241230000000002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2498.15</v>
      </c>
      <c r="D297" s="40">
        <v>2448.2333333333336</v>
      </c>
      <c r="E297" s="40">
        <v>2378.916666666667</v>
      </c>
      <c r="F297" s="40">
        <v>2259.6833333333334</v>
      </c>
      <c r="G297" s="40">
        <v>2190.3666666666668</v>
      </c>
      <c r="H297" s="40">
        <v>2567.4666666666672</v>
      </c>
      <c r="I297" s="40">
        <v>2636.7833333333338</v>
      </c>
      <c r="J297" s="40">
        <v>2756.0166666666673</v>
      </c>
      <c r="K297" s="31">
        <v>2517.5500000000002</v>
      </c>
      <c r="L297" s="31">
        <v>2329</v>
      </c>
      <c r="M297" s="31">
        <v>1.7354000000000001</v>
      </c>
      <c r="N297" s="1"/>
      <c r="O297" s="1"/>
    </row>
    <row r="298" spans="1:15" ht="12.75" customHeight="1">
      <c r="A298" s="31">
        <v>288</v>
      </c>
      <c r="B298" s="31" t="s">
        <v>874</v>
      </c>
      <c r="C298" s="31">
        <v>1178.0999999999999</v>
      </c>
      <c r="D298" s="40">
        <v>1163.7</v>
      </c>
      <c r="E298" s="40">
        <v>1137.4000000000001</v>
      </c>
      <c r="F298" s="40">
        <v>1096.7</v>
      </c>
      <c r="G298" s="40">
        <v>1070.4000000000001</v>
      </c>
      <c r="H298" s="40">
        <v>1204.4000000000001</v>
      </c>
      <c r="I298" s="40">
        <v>1230.6999999999998</v>
      </c>
      <c r="J298" s="40">
        <v>1271.4000000000001</v>
      </c>
      <c r="K298" s="31">
        <v>1190</v>
      </c>
      <c r="L298" s="31">
        <v>1123</v>
      </c>
      <c r="M298" s="31">
        <v>3.2372399999999999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1815.65</v>
      </c>
      <c r="D299" s="40">
        <v>1811.8333333333333</v>
      </c>
      <c r="E299" s="40">
        <v>1799.2166666666665</v>
      </c>
      <c r="F299" s="40">
        <v>1782.7833333333333</v>
      </c>
      <c r="G299" s="40">
        <v>1770.1666666666665</v>
      </c>
      <c r="H299" s="40">
        <v>1828.2666666666664</v>
      </c>
      <c r="I299" s="40">
        <v>1840.8833333333332</v>
      </c>
      <c r="J299" s="40">
        <v>1857.3166666666664</v>
      </c>
      <c r="K299" s="31">
        <v>1824.45</v>
      </c>
      <c r="L299" s="31">
        <v>1795.4</v>
      </c>
      <c r="M299" s="31">
        <v>16.871189999999999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6752.9</v>
      </c>
      <c r="D300" s="40">
        <v>6799.0166666666664</v>
      </c>
      <c r="E300" s="40">
        <v>6690.0333333333328</v>
      </c>
      <c r="F300" s="40">
        <v>6627.1666666666661</v>
      </c>
      <c r="G300" s="40">
        <v>6518.1833333333325</v>
      </c>
      <c r="H300" s="40">
        <v>6861.8833333333332</v>
      </c>
      <c r="I300" s="40">
        <v>6970.8666666666668</v>
      </c>
      <c r="J300" s="40">
        <v>7033.7333333333336</v>
      </c>
      <c r="K300" s="31">
        <v>6908</v>
      </c>
      <c r="L300" s="31">
        <v>6736.15</v>
      </c>
      <c r="M300" s="31">
        <v>2.2066699999999999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4911.05</v>
      </c>
      <c r="D301" s="40">
        <v>4912.55</v>
      </c>
      <c r="E301" s="40">
        <v>4851.9000000000005</v>
      </c>
      <c r="F301" s="40">
        <v>4792.75</v>
      </c>
      <c r="G301" s="40">
        <v>4732.1000000000004</v>
      </c>
      <c r="H301" s="40">
        <v>4971.7000000000007</v>
      </c>
      <c r="I301" s="40">
        <v>5032.3500000000004</v>
      </c>
      <c r="J301" s="40">
        <v>5091.5000000000009</v>
      </c>
      <c r="K301" s="31">
        <v>4973.2</v>
      </c>
      <c r="L301" s="31">
        <v>4853.3999999999996</v>
      </c>
      <c r="M301" s="31">
        <v>2.32721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930.75</v>
      </c>
      <c r="D302" s="40">
        <v>936.15</v>
      </c>
      <c r="E302" s="40">
        <v>923.3</v>
      </c>
      <c r="F302" s="40">
        <v>915.85</v>
      </c>
      <c r="G302" s="40">
        <v>903</v>
      </c>
      <c r="H302" s="40">
        <v>943.59999999999991</v>
      </c>
      <c r="I302" s="40">
        <v>956.45</v>
      </c>
      <c r="J302" s="40">
        <v>963.89999999999986</v>
      </c>
      <c r="K302" s="31">
        <v>949</v>
      </c>
      <c r="L302" s="31">
        <v>928.7</v>
      </c>
      <c r="M302" s="31">
        <v>6.7535299999999996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3834.2</v>
      </c>
      <c r="D303" s="40">
        <v>3848.0833333333335</v>
      </c>
      <c r="E303" s="40">
        <v>3776.1166666666668</v>
      </c>
      <c r="F303" s="40">
        <v>3718.0333333333333</v>
      </c>
      <c r="G303" s="40">
        <v>3646.0666666666666</v>
      </c>
      <c r="H303" s="40">
        <v>3906.166666666667</v>
      </c>
      <c r="I303" s="40">
        <v>3978.1333333333332</v>
      </c>
      <c r="J303" s="40">
        <v>4036.2166666666672</v>
      </c>
      <c r="K303" s="31">
        <v>3920.05</v>
      </c>
      <c r="L303" s="31">
        <v>3790</v>
      </c>
      <c r="M303" s="31">
        <v>0.85096000000000005</v>
      </c>
      <c r="N303" s="1"/>
      <c r="O303" s="1"/>
    </row>
    <row r="304" spans="1:15" ht="12.75" customHeight="1">
      <c r="A304" s="31">
        <v>294</v>
      </c>
      <c r="B304" s="31" t="s">
        <v>875</v>
      </c>
      <c r="C304" s="31">
        <v>457.75</v>
      </c>
      <c r="D304" s="40">
        <v>458.36666666666662</v>
      </c>
      <c r="E304" s="40">
        <v>451.98333333333323</v>
      </c>
      <c r="F304" s="40">
        <v>446.21666666666664</v>
      </c>
      <c r="G304" s="40">
        <v>439.83333333333326</v>
      </c>
      <c r="H304" s="40">
        <v>464.13333333333321</v>
      </c>
      <c r="I304" s="40">
        <v>470.51666666666654</v>
      </c>
      <c r="J304" s="40">
        <v>476.28333333333319</v>
      </c>
      <c r="K304" s="31">
        <v>464.75</v>
      </c>
      <c r="L304" s="31">
        <v>452.6</v>
      </c>
      <c r="M304" s="31">
        <v>5.0086000000000004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861.5</v>
      </c>
      <c r="D305" s="40">
        <v>866.6</v>
      </c>
      <c r="E305" s="40">
        <v>853.90000000000009</v>
      </c>
      <c r="F305" s="40">
        <v>846.30000000000007</v>
      </c>
      <c r="G305" s="40">
        <v>833.60000000000014</v>
      </c>
      <c r="H305" s="40">
        <v>874.2</v>
      </c>
      <c r="I305" s="40">
        <v>886.90000000000009</v>
      </c>
      <c r="J305" s="40">
        <v>894.5</v>
      </c>
      <c r="K305" s="31">
        <v>879.3</v>
      </c>
      <c r="L305" s="31">
        <v>859</v>
      </c>
      <c r="M305" s="31">
        <v>37.049259999999997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197.1</v>
      </c>
      <c r="D306" s="40">
        <v>194.63333333333333</v>
      </c>
      <c r="E306" s="40">
        <v>191.46666666666664</v>
      </c>
      <c r="F306" s="40">
        <v>185.83333333333331</v>
      </c>
      <c r="G306" s="40">
        <v>182.66666666666663</v>
      </c>
      <c r="H306" s="40">
        <v>200.26666666666665</v>
      </c>
      <c r="I306" s="40">
        <v>203.43333333333334</v>
      </c>
      <c r="J306" s="40">
        <v>209.06666666666666</v>
      </c>
      <c r="K306" s="31">
        <v>197.8</v>
      </c>
      <c r="L306" s="31">
        <v>189</v>
      </c>
      <c r="M306" s="31">
        <v>74.793809999999993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21.3</v>
      </c>
      <c r="D307" s="40">
        <v>21.116666666666667</v>
      </c>
      <c r="E307" s="40">
        <v>20.833333333333336</v>
      </c>
      <c r="F307" s="40">
        <v>20.366666666666667</v>
      </c>
      <c r="G307" s="40">
        <v>20.083333333333336</v>
      </c>
      <c r="H307" s="40">
        <v>21.583333333333336</v>
      </c>
      <c r="I307" s="40">
        <v>21.866666666666667</v>
      </c>
      <c r="J307" s="40">
        <v>22.333333333333336</v>
      </c>
      <c r="K307" s="31">
        <v>21.4</v>
      </c>
      <c r="L307" s="31">
        <v>20.65</v>
      </c>
      <c r="M307" s="31">
        <v>46.49118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278.10000000000002</v>
      </c>
      <c r="D308" s="40">
        <v>277.63333333333338</v>
      </c>
      <c r="E308" s="40">
        <v>274.96666666666675</v>
      </c>
      <c r="F308" s="40">
        <v>271.83333333333337</v>
      </c>
      <c r="G308" s="40">
        <v>269.16666666666674</v>
      </c>
      <c r="H308" s="40">
        <v>280.76666666666677</v>
      </c>
      <c r="I308" s="40">
        <v>283.43333333333339</v>
      </c>
      <c r="J308" s="40">
        <v>286.56666666666678</v>
      </c>
      <c r="K308" s="31">
        <v>280.3</v>
      </c>
      <c r="L308" s="31">
        <v>274.5</v>
      </c>
      <c r="M308" s="31">
        <v>1.74085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665.7</v>
      </c>
      <c r="D309" s="40">
        <v>662.93333333333339</v>
      </c>
      <c r="E309" s="40">
        <v>650.86666666666679</v>
      </c>
      <c r="F309" s="40">
        <v>636.03333333333342</v>
      </c>
      <c r="G309" s="40">
        <v>623.96666666666681</v>
      </c>
      <c r="H309" s="40">
        <v>677.76666666666677</v>
      </c>
      <c r="I309" s="40">
        <v>689.83333333333337</v>
      </c>
      <c r="J309" s="40">
        <v>704.66666666666674</v>
      </c>
      <c r="K309" s="31">
        <v>675</v>
      </c>
      <c r="L309" s="31">
        <v>648.1</v>
      </c>
      <c r="M309" s="31">
        <v>1.59352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198.25</v>
      </c>
      <c r="D310" s="40">
        <v>196.95000000000002</v>
      </c>
      <c r="E310" s="40">
        <v>194.60000000000002</v>
      </c>
      <c r="F310" s="40">
        <v>190.95000000000002</v>
      </c>
      <c r="G310" s="40">
        <v>188.60000000000002</v>
      </c>
      <c r="H310" s="40">
        <v>200.60000000000002</v>
      </c>
      <c r="I310" s="40">
        <v>202.95</v>
      </c>
      <c r="J310" s="40">
        <v>206.60000000000002</v>
      </c>
      <c r="K310" s="31">
        <v>199.3</v>
      </c>
      <c r="L310" s="31">
        <v>193.3</v>
      </c>
      <c r="M310" s="31">
        <v>42.12632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565.79999999999995</v>
      </c>
      <c r="D311" s="40">
        <v>568.25</v>
      </c>
      <c r="E311" s="40">
        <v>562.54999999999995</v>
      </c>
      <c r="F311" s="40">
        <v>559.29999999999995</v>
      </c>
      <c r="G311" s="40">
        <v>553.59999999999991</v>
      </c>
      <c r="H311" s="40">
        <v>571.5</v>
      </c>
      <c r="I311" s="40">
        <v>577.20000000000005</v>
      </c>
      <c r="J311" s="40">
        <v>580.45000000000005</v>
      </c>
      <c r="K311" s="31">
        <v>573.95000000000005</v>
      </c>
      <c r="L311" s="31">
        <v>565</v>
      </c>
      <c r="M311" s="31">
        <v>17.904109999999999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7791.75</v>
      </c>
      <c r="D312" s="40">
        <v>7777.5166666666664</v>
      </c>
      <c r="E312" s="40">
        <v>7645.0333333333328</v>
      </c>
      <c r="F312" s="40">
        <v>7498.3166666666666</v>
      </c>
      <c r="G312" s="40">
        <v>7365.833333333333</v>
      </c>
      <c r="H312" s="40">
        <v>7924.2333333333327</v>
      </c>
      <c r="I312" s="40">
        <v>8056.7166666666662</v>
      </c>
      <c r="J312" s="40">
        <v>8203.4333333333325</v>
      </c>
      <c r="K312" s="31">
        <v>7910</v>
      </c>
      <c r="L312" s="31">
        <v>7630.8</v>
      </c>
      <c r="M312" s="31">
        <v>13.027329999999999</v>
      </c>
      <c r="N312" s="1"/>
      <c r="O312" s="1"/>
    </row>
    <row r="313" spans="1:15" ht="12.75" customHeight="1">
      <c r="A313" s="31">
        <v>303</v>
      </c>
      <c r="B313" s="31" t="s">
        <v>876</v>
      </c>
      <c r="C313" s="31">
        <v>2824.75</v>
      </c>
      <c r="D313" s="40">
        <v>2833.25</v>
      </c>
      <c r="E313" s="40">
        <v>2796.5</v>
      </c>
      <c r="F313" s="40">
        <v>2768.25</v>
      </c>
      <c r="G313" s="40">
        <v>2731.5</v>
      </c>
      <c r="H313" s="40">
        <v>2861.5</v>
      </c>
      <c r="I313" s="40">
        <v>2898.25</v>
      </c>
      <c r="J313" s="40">
        <v>2926.5</v>
      </c>
      <c r="K313" s="31">
        <v>2870</v>
      </c>
      <c r="L313" s="31">
        <v>2805</v>
      </c>
      <c r="M313" s="31">
        <v>0.82435999999999998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342.6</v>
      </c>
      <c r="D314" s="40">
        <v>343.2833333333333</v>
      </c>
      <c r="E314" s="40">
        <v>338.91666666666663</v>
      </c>
      <c r="F314" s="40">
        <v>335.23333333333335</v>
      </c>
      <c r="G314" s="40">
        <v>330.86666666666667</v>
      </c>
      <c r="H314" s="40">
        <v>346.96666666666658</v>
      </c>
      <c r="I314" s="40">
        <v>351.33333333333326</v>
      </c>
      <c r="J314" s="40">
        <v>355.01666666666654</v>
      </c>
      <c r="K314" s="31">
        <v>347.65</v>
      </c>
      <c r="L314" s="31">
        <v>339.6</v>
      </c>
      <c r="M314" s="31">
        <v>8.6966199999999994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277.8</v>
      </c>
      <c r="D315" s="40">
        <v>272.85000000000002</v>
      </c>
      <c r="E315" s="40">
        <v>265.80000000000007</v>
      </c>
      <c r="F315" s="40">
        <v>253.80000000000007</v>
      </c>
      <c r="G315" s="40">
        <v>246.75000000000011</v>
      </c>
      <c r="H315" s="40">
        <v>284.85000000000002</v>
      </c>
      <c r="I315" s="40">
        <v>291.89999999999998</v>
      </c>
      <c r="J315" s="40">
        <v>303.89999999999998</v>
      </c>
      <c r="K315" s="31">
        <v>279.89999999999998</v>
      </c>
      <c r="L315" s="31">
        <v>260.85000000000002</v>
      </c>
      <c r="M315" s="31">
        <v>14.46232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975.15</v>
      </c>
      <c r="D316" s="40">
        <v>976.33333333333337</v>
      </c>
      <c r="E316" s="40">
        <v>964.31666666666672</v>
      </c>
      <c r="F316" s="40">
        <v>953.48333333333335</v>
      </c>
      <c r="G316" s="40">
        <v>941.4666666666667</v>
      </c>
      <c r="H316" s="40">
        <v>987.16666666666674</v>
      </c>
      <c r="I316" s="40">
        <v>999.18333333333339</v>
      </c>
      <c r="J316" s="40">
        <v>1010.0166666666668</v>
      </c>
      <c r="K316" s="31">
        <v>988.35</v>
      </c>
      <c r="L316" s="31">
        <v>965.5</v>
      </c>
      <c r="M316" s="31">
        <v>21.468250000000001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1753.15</v>
      </c>
      <c r="D317" s="40">
        <v>1749.05</v>
      </c>
      <c r="E317" s="40">
        <v>1728.1</v>
      </c>
      <c r="F317" s="40">
        <v>1703.05</v>
      </c>
      <c r="G317" s="40">
        <v>1682.1</v>
      </c>
      <c r="H317" s="40">
        <v>1774.1</v>
      </c>
      <c r="I317" s="40">
        <v>1795.0500000000002</v>
      </c>
      <c r="J317" s="40">
        <v>1820.1</v>
      </c>
      <c r="K317" s="31">
        <v>1770</v>
      </c>
      <c r="L317" s="31">
        <v>1724</v>
      </c>
      <c r="M317" s="31">
        <v>3.8640099999999999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3028.05</v>
      </c>
      <c r="D318" s="40">
        <v>3025.5166666666664</v>
      </c>
      <c r="E318" s="40">
        <v>2972.5333333333328</v>
      </c>
      <c r="F318" s="40">
        <v>2917.0166666666664</v>
      </c>
      <c r="G318" s="40">
        <v>2864.0333333333328</v>
      </c>
      <c r="H318" s="40">
        <v>3081.0333333333328</v>
      </c>
      <c r="I318" s="40">
        <v>3134.0166666666664</v>
      </c>
      <c r="J318" s="40">
        <v>3189.5333333333328</v>
      </c>
      <c r="K318" s="31">
        <v>3078.5</v>
      </c>
      <c r="L318" s="31">
        <v>2970</v>
      </c>
      <c r="M318" s="31">
        <v>3.23386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983.7</v>
      </c>
      <c r="D319" s="40">
        <v>985.70000000000016</v>
      </c>
      <c r="E319" s="40">
        <v>978.45000000000027</v>
      </c>
      <c r="F319" s="40">
        <v>973.20000000000016</v>
      </c>
      <c r="G319" s="40">
        <v>965.95000000000027</v>
      </c>
      <c r="H319" s="40">
        <v>990.95000000000027</v>
      </c>
      <c r="I319" s="40">
        <v>998.2</v>
      </c>
      <c r="J319" s="40">
        <v>1003.4500000000003</v>
      </c>
      <c r="K319" s="31">
        <v>992.95</v>
      </c>
      <c r="L319" s="31">
        <v>980.45</v>
      </c>
      <c r="M319" s="31">
        <v>3.9634999999999998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1016.1</v>
      </c>
      <c r="D320" s="40">
        <v>1020.4166666666666</v>
      </c>
      <c r="E320" s="40">
        <v>1008.4333333333332</v>
      </c>
      <c r="F320" s="40">
        <v>1000.7666666666665</v>
      </c>
      <c r="G320" s="40">
        <v>988.78333333333308</v>
      </c>
      <c r="H320" s="40">
        <v>1028.0833333333333</v>
      </c>
      <c r="I320" s="40">
        <v>1040.0666666666666</v>
      </c>
      <c r="J320" s="40">
        <v>1047.7333333333333</v>
      </c>
      <c r="K320" s="31">
        <v>1032.4000000000001</v>
      </c>
      <c r="L320" s="31">
        <v>1012.75</v>
      </c>
      <c r="M320" s="31">
        <v>4.1154900000000003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232.9</v>
      </c>
      <c r="D321" s="40">
        <v>234.25</v>
      </c>
      <c r="E321" s="40">
        <v>230.65</v>
      </c>
      <c r="F321" s="40">
        <v>228.4</v>
      </c>
      <c r="G321" s="40">
        <v>224.8</v>
      </c>
      <c r="H321" s="40">
        <v>236.5</v>
      </c>
      <c r="I321" s="40">
        <v>240.10000000000002</v>
      </c>
      <c r="J321" s="40">
        <v>242.35</v>
      </c>
      <c r="K321" s="31">
        <v>237.85</v>
      </c>
      <c r="L321" s="31">
        <v>232</v>
      </c>
      <c r="M321" s="31">
        <v>1.6282399999999999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195.1</v>
      </c>
      <c r="D322" s="40">
        <v>194.86666666666665</v>
      </c>
      <c r="E322" s="40">
        <v>192.93333333333328</v>
      </c>
      <c r="F322" s="40">
        <v>190.76666666666662</v>
      </c>
      <c r="G322" s="40">
        <v>188.83333333333326</v>
      </c>
      <c r="H322" s="40">
        <v>197.0333333333333</v>
      </c>
      <c r="I322" s="40">
        <v>198.96666666666664</v>
      </c>
      <c r="J322" s="40">
        <v>201.13333333333333</v>
      </c>
      <c r="K322" s="31">
        <v>196.8</v>
      </c>
      <c r="L322" s="31">
        <v>192.7</v>
      </c>
      <c r="M322" s="31">
        <v>2.7096100000000001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171.85</v>
      </c>
      <c r="D323" s="40">
        <v>169.70000000000002</v>
      </c>
      <c r="E323" s="40">
        <v>164.55000000000004</v>
      </c>
      <c r="F323" s="40">
        <v>157.25000000000003</v>
      </c>
      <c r="G323" s="40">
        <v>152.10000000000005</v>
      </c>
      <c r="H323" s="40">
        <v>177.00000000000003</v>
      </c>
      <c r="I323" s="40">
        <v>182.15</v>
      </c>
      <c r="J323" s="40">
        <v>189.45000000000002</v>
      </c>
      <c r="K323" s="31">
        <v>174.85</v>
      </c>
      <c r="L323" s="31">
        <v>162.4</v>
      </c>
      <c r="M323" s="31">
        <v>34.093330000000002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797.65</v>
      </c>
      <c r="D324" s="40">
        <v>798.48333333333323</v>
      </c>
      <c r="E324" s="40">
        <v>773.96666666666647</v>
      </c>
      <c r="F324" s="40">
        <v>750.28333333333319</v>
      </c>
      <c r="G324" s="40">
        <v>725.76666666666642</v>
      </c>
      <c r="H324" s="40">
        <v>822.16666666666652</v>
      </c>
      <c r="I324" s="40">
        <v>846.68333333333317</v>
      </c>
      <c r="J324" s="40">
        <v>870.36666666666656</v>
      </c>
      <c r="K324" s="31">
        <v>823</v>
      </c>
      <c r="L324" s="31">
        <v>774.8</v>
      </c>
      <c r="M324" s="31">
        <v>7.3404499999999997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4711.25</v>
      </c>
      <c r="D325" s="40">
        <v>4724.1166666666668</v>
      </c>
      <c r="E325" s="40">
        <v>4668.2333333333336</v>
      </c>
      <c r="F325" s="40">
        <v>4625.2166666666672</v>
      </c>
      <c r="G325" s="40">
        <v>4569.3333333333339</v>
      </c>
      <c r="H325" s="40">
        <v>4767.1333333333332</v>
      </c>
      <c r="I325" s="40">
        <v>4823.0166666666664</v>
      </c>
      <c r="J325" s="40">
        <v>4866.0333333333328</v>
      </c>
      <c r="K325" s="31">
        <v>4780</v>
      </c>
      <c r="L325" s="31">
        <v>4681.1000000000004</v>
      </c>
      <c r="M325" s="31">
        <v>7.8143500000000001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42.9</v>
      </c>
      <c r="D326" s="40">
        <v>43.050000000000004</v>
      </c>
      <c r="E326" s="40">
        <v>42.45000000000001</v>
      </c>
      <c r="F326" s="40">
        <v>42.000000000000007</v>
      </c>
      <c r="G326" s="40">
        <v>41.400000000000013</v>
      </c>
      <c r="H326" s="40">
        <v>43.500000000000007</v>
      </c>
      <c r="I326" s="40">
        <v>44.1</v>
      </c>
      <c r="J326" s="40">
        <v>44.550000000000004</v>
      </c>
      <c r="K326" s="31">
        <v>43.65</v>
      </c>
      <c r="L326" s="31">
        <v>42.6</v>
      </c>
      <c r="M326" s="31">
        <v>9.9295100000000005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161.5</v>
      </c>
      <c r="D327" s="40">
        <v>161.51666666666668</v>
      </c>
      <c r="E327" s="40">
        <v>159.73333333333335</v>
      </c>
      <c r="F327" s="40">
        <v>157.96666666666667</v>
      </c>
      <c r="G327" s="40">
        <v>156.18333333333334</v>
      </c>
      <c r="H327" s="40">
        <v>163.28333333333336</v>
      </c>
      <c r="I327" s="40">
        <v>165.06666666666672</v>
      </c>
      <c r="J327" s="40">
        <v>166.83333333333337</v>
      </c>
      <c r="K327" s="31">
        <v>163.30000000000001</v>
      </c>
      <c r="L327" s="31">
        <v>159.75</v>
      </c>
      <c r="M327" s="31">
        <v>3.02447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924.65</v>
      </c>
      <c r="D328" s="40">
        <v>926.75</v>
      </c>
      <c r="E328" s="40">
        <v>908.1</v>
      </c>
      <c r="F328" s="40">
        <v>891.55000000000007</v>
      </c>
      <c r="G328" s="40">
        <v>872.90000000000009</v>
      </c>
      <c r="H328" s="40">
        <v>943.3</v>
      </c>
      <c r="I328" s="40">
        <v>961.95</v>
      </c>
      <c r="J328" s="40">
        <v>978.49999999999989</v>
      </c>
      <c r="K328" s="31">
        <v>945.4</v>
      </c>
      <c r="L328" s="31">
        <v>910.2</v>
      </c>
      <c r="M328" s="31">
        <v>3.9393699999999998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3387.55</v>
      </c>
      <c r="D329" s="40">
        <v>3387.6333333333332</v>
      </c>
      <c r="E329" s="40">
        <v>3320.8166666666666</v>
      </c>
      <c r="F329" s="40">
        <v>3254.0833333333335</v>
      </c>
      <c r="G329" s="40">
        <v>3187.2666666666669</v>
      </c>
      <c r="H329" s="40">
        <v>3454.3666666666663</v>
      </c>
      <c r="I329" s="40">
        <v>3521.1833333333329</v>
      </c>
      <c r="J329" s="40">
        <v>3587.9166666666661</v>
      </c>
      <c r="K329" s="31">
        <v>3454.45</v>
      </c>
      <c r="L329" s="31">
        <v>3320.9</v>
      </c>
      <c r="M329" s="31">
        <v>5.0203600000000002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78585.2</v>
      </c>
      <c r="D330" s="40">
        <v>78775.066666666666</v>
      </c>
      <c r="E330" s="40">
        <v>78160.133333333331</v>
      </c>
      <c r="F330" s="40">
        <v>77735.066666666666</v>
      </c>
      <c r="G330" s="40">
        <v>77120.133333333331</v>
      </c>
      <c r="H330" s="40">
        <v>79200.133333333331</v>
      </c>
      <c r="I330" s="40">
        <v>79815.066666666651</v>
      </c>
      <c r="J330" s="40">
        <v>80240.133333333331</v>
      </c>
      <c r="K330" s="31">
        <v>79390</v>
      </c>
      <c r="L330" s="31">
        <v>78350</v>
      </c>
      <c r="M330" s="31">
        <v>6.8290000000000003E-2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48.95</v>
      </c>
      <c r="D331" s="40">
        <v>49.116666666666674</v>
      </c>
      <c r="E331" s="40">
        <v>48.633333333333347</v>
      </c>
      <c r="F331" s="40">
        <v>48.31666666666667</v>
      </c>
      <c r="G331" s="40">
        <v>47.833333333333343</v>
      </c>
      <c r="H331" s="40">
        <v>49.433333333333351</v>
      </c>
      <c r="I331" s="40">
        <v>49.916666666666671</v>
      </c>
      <c r="J331" s="40">
        <v>50.233333333333356</v>
      </c>
      <c r="K331" s="31">
        <v>49.6</v>
      </c>
      <c r="L331" s="31">
        <v>48.8</v>
      </c>
      <c r="M331" s="31">
        <v>6.3419100000000004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1491.3</v>
      </c>
      <c r="D332" s="40">
        <v>1494.3666666666668</v>
      </c>
      <c r="E332" s="40">
        <v>1478.7333333333336</v>
      </c>
      <c r="F332" s="40">
        <v>1466.1666666666667</v>
      </c>
      <c r="G332" s="40">
        <v>1450.5333333333335</v>
      </c>
      <c r="H332" s="40">
        <v>1506.9333333333336</v>
      </c>
      <c r="I332" s="40">
        <v>1522.5666666666668</v>
      </c>
      <c r="J332" s="40">
        <v>1535.1333333333337</v>
      </c>
      <c r="K332" s="31">
        <v>1510</v>
      </c>
      <c r="L332" s="31">
        <v>1481.8</v>
      </c>
      <c r="M332" s="31">
        <v>6.32883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422.05</v>
      </c>
      <c r="D333" s="40">
        <v>422.61666666666662</v>
      </c>
      <c r="E333" s="40">
        <v>418.43333333333322</v>
      </c>
      <c r="F333" s="40">
        <v>414.81666666666661</v>
      </c>
      <c r="G333" s="40">
        <v>410.63333333333321</v>
      </c>
      <c r="H333" s="40">
        <v>426.23333333333323</v>
      </c>
      <c r="I333" s="40">
        <v>430.41666666666663</v>
      </c>
      <c r="J333" s="40">
        <v>434.03333333333325</v>
      </c>
      <c r="K333" s="31">
        <v>426.8</v>
      </c>
      <c r="L333" s="31">
        <v>419</v>
      </c>
      <c r="M333" s="31">
        <v>5.4033499999999997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857.8</v>
      </c>
      <c r="D334" s="40">
        <v>852.65</v>
      </c>
      <c r="E334" s="40">
        <v>840.4</v>
      </c>
      <c r="F334" s="40">
        <v>823</v>
      </c>
      <c r="G334" s="40">
        <v>810.75</v>
      </c>
      <c r="H334" s="40">
        <v>870.05</v>
      </c>
      <c r="I334" s="40">
        <v>882.3</v>
      </c>
      <c r="J334" s="40">
        <v>899.69999999999993</v>
      </c>
      <c r="K334" s="31">
        <v>864.9</v>
      </c>
      <c r="L334" s="31">
        <v>835.25</v>
      </c>
      <c r="M334" s="31">
        <v>1.5771900000000001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99.75</v>
      </c>
      <c r="D335" s="40">
        <v>100.58333333333333</v>
      </c>
      <c r="E335" s="40">
        <v>98.516666666666652</v>
      </c>
      <c r="F335" s="40">
        <v>97.283333333333317</v>
      </c>
      <c r="G335" s="40">
        <v>95.21666666666664</v>
      </c>
      <c r="H335" s="40">
        <v>101.81666666666666</v>
      </c>
      <c r="I335" s="40">
        <v>103.88333333333335</v>
      </c>
      <c r="J335" s="40">
        <v>105.11666666666667</v>
      </c>
      <c r="K335" s="31">
        <v>102.65</v>
      </c>
      <c r="L335" s="31">
        <v>99.35</v>
      </c>
      <c r="M335" s="31">
        <v>210.70488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6135.95</v>
      </c>
      <c r="D336" s="40">
        <v>6196.8166666666666</v>
      </c>
      <c r="E336" s="40">
        <v>6064.1333333333332</v>
      </c>
      <c r="F336" s="40">
        <v>5992.3166666666666</v>
      </c>
      <c r="G336" s="40">
        <v>5859.6333333333332</v>
      </c>
      <c r="H336" s="40">
        <v>6268.6333333333332</v>
      </c>
      <c r="I336" s="40">
        <v>6401.3166666666657</v>
      </c>
      <c r="J336" s="40">
        <v>6473.1333333333332</v>
      </c>
      <c r="K336" s="31">
        <v>6329.5</v>
      </c>
      <c r="L336" s="31">
        <v>6125</v>
      </c>
      <c r="M336" s="31">
        <v>4.39175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3386.8</v>
      </c>
      <c r="D337" s="40">
        <v>3387.3666666666668</v>
      </c>
      <c r="E337" s="40">
        <v>3350.0333333333338</v>
      </c>
      <c r="F337" s="40">
        <v>3313.2666666666669</v>
      </c>
      <c r="G337" s="40">
        <v>3275.9333333333338</v>
      </c>
      <c r="H337" s="40">
        <v>3424.1333333333337</v>
      </c>
      <c r="I337" s="40">
        <v>3461.4666666666667</v>
      </c>
      <c r="J337" s="40">
        <v>3498.2333333333336</v>
      </c>
      <c r="K337" s="31">
        <v>3424.7</v>
      </c>
      <c r="L337" s="31">
        <v>3350.6</v>
      </c>
      <c r="M337" s="31">
        <v>1.10087</v>
      </c>
      <c r="N337" s="1"/>
      <c r="O337" s="1"/>
    </row>
    <row r="338" spans="1:15" ht="12.75" customHeight="1">
      <c r="A338" s="31">
        <v>328</v>
      </c>
      <c r="B338" s="31" t="s">
        <v>877</v>
      </c>
      <c r="C338" s="31">
        <v>2393.5500000000002</v>
      </c>
      <c r="D338" s="40">
        <v>2393.5500000000002</v>
      </c>
      <c r="E338" s="40">
        <v>2393.5500000000002</v>
      </c>
      <c r="F338" s="40">
        <v>2393.5500000000002</v>
      </c>
      <c r="G338" s="40">
        <v>2393.5500000000002</v>
      </c>
      <c r="H338" s="40">
        <v>2393.5500000000002</v>
      </c>
      <c r="I338" s="40">
        <v>2393.5500000000002</v>
      </c>
      <c r="J338" s="40">
        <v>2393.5500000000002</v>
      </c>
      <c r="K338" s="31">
        <v>2393.5500000000002</v>
      </c>
      <c r="L338" s="31">
        <v>2393.5500000000002</v>
      </c>
      <c r="M338" s="31">
        <v>0.25650000000000001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46.1</v>
      </c>
      <c r="D339" s="40">
        <v>45.933333333333337</v>
      </c>
      <c r="E339" s="40">
        <v>45.216666666666676</v>
      </c>
      <c r="F339" s="40">
        <v>44.333333333333336</v>
      </c>
      <c r="G339" s="40">
        <v>43.616666666666674</v>
      </c>
      <c r="H339" s="40">
        <v>46.816666666666677</v>
      </c>
      <c r="I339" s="40">
        <v>47.533333333333346</v>
      </c>
      <c r="J339" s="40">
        <v>48.416666666666679</v>
      </c>
      <c r="K339" s="31">
        <v>46.65</v>
      </c>
      <c r="L339" s="31">
        <v>45.05</v>
      </c>
      <c r="M339" s="31">
        <v>33.39085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73.150000000000006</v>
      </c>
      <c r="D340" s="40">
        <v>72.63333333333334</v>
      </c>
      <c r="E340" s="40">
        <v>71.366666666666674</v>
      </c>
      <c r="F340" s="40">
        <v>69.583333333333329</v>
      </c>
      <c r="G340" s="40">
        <v>68.316666666666663</v>
      </c>
      <c r="H340" s="40">
        <v>74.416666666666686</v>
      </c>
      <c r="I340" s="40">
        <v>75.683333333333366</v>
      </c>
      <c r="J340" s="40">
        <v>77.466666666666697</v>
      </c>
      <c r="K340" s="31">
        <v>73.900000000000006</v>
      </c>
      <c r="L340" s="31">
        <v>70.849999999999994</v>
      </c>
      <c r="M340" s="31">
        <v>47.909039999999997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615.04999999999995</v>
      </c>
      <c r="D341" s="40">
        <v>620.01666666666665</v>
      </c>
      <c r="E341" s="40">
        <v>605.0333333333333</v>
      </c>
      <c r="F341" s="40">
        <v>595.01666666666665</v>
      </c>
      <c r="G341" s="40">
        <v>580.0333333333333</v>
      </c>
      <c r="H341" s="40">
        <v>630.0333333333333</v>
      </c>
      <c r="I341" s="40">
        <v>645.01666666666665</v>
      </c>
      <c r="J341" s="40">
        <v>655.0333333333333</v>
      </c>
      <c r="K341" s="31">
        <v>635</v>
      </c>
      <c r="L341" s="31">
        <v>610</v>
      </c>
      <c r="M341" s="31">
        <v>0.55257000000000001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18773.95</v>
      </c>
      <c r="D342" s="40">
        <v>18815.850000000002</v>
      </c>
      <c r="E342" s="40">
        <v>18597.650000000005</v>
      </c>
      <c r="F342" s="40">
        <v>18421.350000000002</v>
      </c>
      <c r="G342" s="40">
        <v>18203.150000000005</v>
      </c>
      <c r="H342" s="40">
        <v>18992.150000000005</v>
      </c>
      <c r="I342" s="40">
        <v>19210.350000000002</v>
      </c>
      <c r="J342" s="40">
        <v>19386.650000000005</v>
      </c>
      <c r="K342" s="31">
        <v>19034.05</v>
      </c>
      <c r="L342" s="31">
        <v>18639.55</v>
      </c>
      <c r="M342" s="31">
        <v>0.34949000000000002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86.8</v>
      </c>
      <c r="D343" s="40">
        <v>85.45</v>
      </c>
      <c r="E343" s="40">
        <v>83.350000000000009</v>
      </c>
      <c r="F343" s="40">
        <v>79.900000000000006</v>
      </c>
      <c r="G343" s="40">
        <v>77.800000000000011</v>
      </c>
      <c r="H343" s="40">
        <v>88.9</v>
      </c>
      <c r="I343" s="40">
        <v>91</v>
      </c>
      <c r="J343" s="40">
        <v>94.45</v>
      </c>
      <c r="K343" s="31">
        <v>87.55</v>
      </c>
      <c r="L343" s="31">
        <v>82</v>
      </c>
      <c r="M343" s="31">
        <v>39.278700000000001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56.55</v>
      </c>
      <c r="D344" s="40">
        <v>56.449999999999996</v>
      </c>
      <c r="E344" s="40">
        <v>54.999999999999993</v>
      </c>
      <c r="F344" s="40">
        <v>53.449999999999996</v>
      </c>
      <c r="G344" s="40">
        <v>51.999999999999993</v>
      </c>
      <c r="H344" s="40">
        <v>57.999999999999993</v>
      </c>
      <c r="I344" s="40">
        <v>59.449999999999996</v>
      </c>
      <c r="J344" s="40">
        <v>60.999999999999993</v>
      </c>
      <c r="K344" s="31">
        <v>57.9</v>
      </c>
      <c r="L344" s="31">
        <v>54.9</v>
      </c>
      <c r="M344" s="31">
        <v>9.2408699999999993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550.4</v>
      </c>
      <c r="D345" s="40">
        <v>541.35</v>
      </c>
      <c r="E345" s="40">
        <v>526.25</v>
      </c>
      <c r="F345" s="40">
        <v>502.1</v>
      </c>
      <c r="G345" s="40">
        <v>487</v>
      </c>
      <c r="H345" s="40">
        <v>565.5</v>
      </c>
      <c r="I345" s="40">
        <v>580.60000000000014</v>
      </c>
      <c r="J345" s="40">
        <v>604.75</v>
      </c>
      <c r="K345" s="31">
        <v>556.45000000000005</v>
      </c>
      <c r="L345" s="31">
        <v>517.20000000000005</v>
      </c>
      <c r="M345" s="31">
        <v>7.6534300000000002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31.6</v>
      </c>
      <c r="D346" s="40">
        <v>31.783333333333331</v>
      </c>
      <c r="E346" s="40">
        <v>31.316666666666663</v>
      </c>
      <c r="F346" s="40">
        <v>31.033333333333331</v>
      </c>
      <c r="G346" s="40">
        <v>30.566666666666663</v>
      </c>
      <c r="H346" s="40">
        <v>32.066666666666663</v>
      </c>
      <c r="I346" s="40">
        <v>32.533333333333331</v>
      </c>
      <c r="J346" s="40">
        <v>32.816666666666663</v>
      </c>
      <c r="K346" s="31">
        <v>32.25</v>
      </c>
      <c r="L346" s="31">
        <v>31.5</v>
      </c>
      <c r="M346" s="31">
        <v>37.004759999999997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152.44999999999999</v>
      </c>
      <c r="D347" s="40">
        <v>152.71666666666667</v>
      </c>
      <c r="E347" s="40">
        <v>151.53333333333333</v>
      </c>
      <c r="F347" s="40">
        <v>150.61666666666667</v>
      </c>
      <c r="G347" s="40">
        <v>149.43333333333334</v>
      </c>
      <c r="H347" s="40">
        <v>153.63333333333333</v>
      </c>
      <c r="I347" s="40">
        <v>154.81666666666666</v>
      </c>
      <c r="J347" s="40">
        <v>155.73333333333332</v>
      </c>
      <c r="K347" s="31">
        <v>153.9</v>
      </c>
      <c r="L347" s="31">
        <v>151.80000000000001</v>
      </c>
      <c r="M347" s="31">
        <v>2.34592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2417.1999999999998</v>
      </c>
      <c r="D348" s="40">
        <v>2411.3666666666668</v>
      </c>
      <c r="E348" s="40">
        <v>2392.7333333333336</v>
      </c>
      <c r="F348" s="40">
        <v>2368.2666666666669</v>
      </c>
      <c r="G348" s="40">
        <v>2349.6333333333337</v>
      </c>
      <c r="H348" s="40">
        <v>2435.8333333333335</v>
      </c>
      <c r="I348" s="40">
        <v>2454.4666666666667</v>
      </c>
      <c r="J348" s="40">
        <v>2478.9333333333334</v>
      </c>
      <c r="K348" s="31">
        <v>2430</v>
      </c>
      <c r="L348" s="31">
        <v>2386.9</v>
      </c>
      <c r="M348" s="31">
        <v>6.3409999999999994E-2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64.05</v>
      </c>
      <c r="D349" s="40">
        <v>64.316666666666663</v>
      </c>
      <c r="E349" s="40">
        <v>63.48333333333332</v>
      </c>
      <c r="F349" s="40">
        <v>62.916666666666657</v>
      </c>
      <c r="G349" s="40">
        <v>62.083333333333314</v>
      </c>
      <c r="H349" s="40">
        <v>64.883333333333326</v>
      </c>
      <c r="I349" s="40">
        <v>65.716666666666669</v>
      </c>
      <c r="J349" s="40">
        <v>66.283333333333331</v>
      </c>
      <c r="K349" s="31">
        <v>65.150000000000006</v>
      </c>
      <c r="L349" s="31">
        <v>63.75</v>
      </c>
      <c r="M349" s="31">
        <v>17.953199999999999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141.85</v>
      </c>
      <c r="D350" s="40">
        <v>142.98333333333335</v>
      </c>
      <c r="E350" s="40">
        <v>140.4666666666667</v>
      </c>
      <c r="F350" s="40">
        <v>139.08333333333334</v>
      </c>
      <c r="G350" s="40">
        <v>136.56666666666669</v>
      </c>
      <c r="H350" s="40">
        <v>144.3666666666667</v>
      </c>
      <c r="I350" s="40">
        <v>146.88333333333335</v>
      </c>
      <c r="J350" s="40">
        <v>148.26666666666671</v>
      </c>
      <c r="K350" s="31">
        <v>145.5</v>
      </c>
      <c r="L350" s="31">
        <v>141.6</v>
      </c>
      <c r="M350" s="31">
        <v>110.77500999999999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269.60000000000002</v>
      </c>
      <c r="D351" s="40">
        <v>270.76666666666665</v>
      </c>
      <c r="E351" s="40">
        <v>266.83333333333331</v>
      </c>
      <c r="F351" s="40">
        <v>264.06666666666666</v>
      </c>
      <c r="G351" s="40">
        <v>260.13333333333333</v>
      </c>
      <c r="H351" s="40">
        <v>273.5333333333333</v>
      </c>
      <c r="I351" s="40">
        <v>277.4666666666667</v>
      </c>
      <c r="J351" s="40">
        <v>280.23333333333329</v>
      </c>
      <c r="K351" s="31">
        <v>274.7</v>
      </c>
      <c r="L351" s="31">
        <v>268</v>
      </c>
      <c r="M351" s="31">
        <v>7.5680500000000004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136.65</v>
      </c>
      <c r="D352" s="40">
        <v>137.48333333333335</v>
      </c>
      <c r="E352" s="40">
        <v>134.16666666666669</v>
      </c>
      <c r="F352" s="40">
        <v>131.68333333333334</v>
      </c>
      <c r="G352" s="40">
        <v>128.36666666666667</v>
      </c>
      <c r="H352" s="40">
        <v>139.9666666666667</v>
      </c>
      <c r="I352" s="40">
        <v>143.28333333333336</v>
      </c>
      <c r="J352" s="40">
        <v>145.76666666666671</v>
      </c>
      <c r="K352" s="31">
        <v>140.80000000000001</v>
      </c>
      <c r="L352" s="31">
        <v>135</v>
      </c>
      <c r="M352" s="31">
        <v>215.25810999999999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972</v>
      </c>
      <c r="D353" s="40">
        <v>971.06666666666661</v>
      </c>
      <c r="E353" s="40">
        <v>946.13333333333321</v>
      </c>
      <c r="F353" s="40">
        <v>920.26666666666665</v>
      </c>
      <c r="G353" s="40">
        <v>895.33333333333326</v>
      </c>
      <c r="H353" s="40">
        <v>996.93333333333317</v>
      </c>
      <c r="I353" s="40">
        <v>1021.8666666666666</v>
      </c>
      <c r="J353" s="40">
        <v>1047.7333333333331</v>
      </c>
      <c r="K353" s="31">
        <v>996</v>
      </c>
      <c r="L353" s="31">
        <v>945.2</v>
      </c>
      <c r="M353" s="31">
        <v>29.630140000000001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4402.25</v>
      </c>
      <c r="D354" s="40">
        <v>4420.2</v>
      </c>
      <c r="E354" s="40">
        <v>4362.0499999999993</v>
      </c>
      <c r="F354" s="40">
        <v>4321.8499999999995</v>
      </c>
      <c r="G354" s="40">
        <v>4263.6999999999989</v>
      </c>
      <c r="H354" s="40">
        <v>4460.3999999999996</v>
      </c>
      <c r="I354" s="40">
        <v>4518.5499999999993</v>
      </c>
      <c r="J354" s="40">
        <v>4558.75</v>
      </c>
      <c r="K354" s="31">
        <v>4478.3500000000004</v>
      </c>
      <c r="L354" s="31">
        <v>4380</v>
      </c>
      <c r="M354" s="31">
        <v>1.2990900000000001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220.95</v>
      </c>
      <c r="D355" s="40">
        <v>222.95000000000002</v>
      </c>
      <c r="E355" s="40">
        <v>218.00000000000003</v>
      </c>
      <c r="F355" s="40">
        <v>215.05</v>
      </c>
      <c r="G355" s="40">
        <v>210.10000000000002</v>
      </c>
      <c r="H355" s="40">
        <v>225.90000000000003</v>
      </c>
      <c r="I355" s="40">
        <v>230.85000000000002</v>
      </c>
      <c r="J355" s="40">
        <v>233.80000000000004</v>
      </c>
      <c r="K355" s="31">
        <v>227.9</v>
      </c>
      <c r="L355" s="31">
        <v>220</v>
      </c>
      <c r="M355" s="31">
        <v>13.944599999999999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152.94999999999999</v>
      </c>
      <c r="D356" s="40">
        <v>153.03333333333333</v>
      </c>
      <c r="E356" s="40">
        <v>151.26666666666665</v>
      </c>
      <c r="F356" s="40">
        <v>149.58333333333331</v>
      </c>
      <c r="G356" s="40">
        <v>147.81666666666663</v>
      </c>
      <c r="H356" s="40">
        <v>154.71666666666667</v>
      </c>
      <c r="I356" s="40">
        <v>156.48333333333338</v>
      </c>
      <c r="J356" s="40">
        <v>158.16666666666669</v>
      </c>
      <c r="K356" s="31">
        <v>154.80000000000001</v>
      </c>
      <c r="L356" s="31">
        <v>151.35</v>
      </c>
      <c r="M356" s="31">
        <v>206.09478999999999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384.05</v>
      </c>
      <c r="D357" s="40">
        <v>378.01666666666665</v>
      </c>
      <c r="E357" s="40">
        <v>364.0333333333333</v>
      </c>
      <c r="F357" s="40">
        <v>344.01666666666665</v>
      </c>
      <c r="G357" s="40">
        <v>330.0333333333333</v>
      </c>
      <c r="H357" s="40">
        <v>398.0333333333333</v>
      </c>
      <c r="I357" s="40">
        <v>412.01666666666665</v>
      </c>
      <c r="J357" s="40">
        <v>432.0333333333333</v>
      </c>
      <c r="K357" s="31">
        <v>392</v>
      </c>
      <c r="L357" s="31">
        <v>358</v>
      </c>
      <c r="M357" s="31">
        <v>30.59816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38422.550000000003</v>
      </c>
      <c r="D358" s="40">
        <v>38467.533333333333</v>
      </c>
      <c r="E358" s="40">
        <v>38017.166666666664</v>
      </c>
      <c r="F358" s="40">
        <v>37611.783333333333</v>
      </c>
      <c r="G358" s="40">
        <v>37161.416666666664</v>
      </c>
      <c r="H358" s="40">
        <v>38872.916666666664</v>
      </c>
      <c r="I358" s="40">
        <v>39323.283333333333</v>
      </c>
      <c r="J358" s="40">
        <v>39728.666666666664</v>
      </c>
      <c r="K358" s="31">
        <v>38917.9</v>
      </c>
      <c r="L358" s="31">
        <v>38062.15</v>
      </c>
      <c r="M358" s="31">
        <v>0.14385000000000001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2700</v>
      </c>
      <c r="D359" s="40">
        <v>2693.3333333333335</v>
      </c>
      <c r="E359" s="40">
        <v>2626.666666666667</v>
      </c>
      <c r="F359" s="40">
        <v>2553.3333333333335</v>
      </c>
      <c r="G359" s="40">
        <v>2486.666666666667</v>
      </c>
      <c r="H359" s="40">
        <v>2766.666666666667</v>
      </c>
      <c r="I359" s="40">
        <v>2833.3333333333339</v>
      </c>
      <c r="J359" s="40">
        <v>2906.666666666667</v>
      </c>
      <c r="K359" s="31">
        <v>2760</v>
      </c>
      <c r="L359" s="31">
        <v>2620</v>
      </c>
      <c r="M359" s="31">
        <v>17.210249999999998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4072.3</v>
      </c>
      <c r="D360" s="40">
        <v>4078.9333333333329</v>
      </c>
      <c r="E360" s="40">
        <v>4031.4166666666661</v>
      </c>
      <c r="F360" s="40">
        <v>3990.5333333333333</v>
      </c>
      <c r="G360" s="40">
        <v>3943.0166666666664</v>
      </c>
      <c r="H360" s="40">
        <v>4119.8166666666657</v>
      </c>
      <c r="I360" s="40">
        <v>4167.333333333333</v>
      </c>
      <c r="J360" s="40">
        <v>4208.2166666666653</v>
      </c>
      <c r="K360" s="31">
        <v>4126.45</v>
      </c>
      <c r="L360" s="31">
        <v>4038.05</v>
      </c>
      <c r="M360" s="31">
        <v>1.71038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230.85</v>
      </c>
      <c r="D361" s="40">
        <v>231.15</v>
      </c>
      <c r="E361" s="40">
        <v>229.45000000000002</v>
      </c>
      <c r="F361" s="40">
        <v>228.05</v>
      </c>
      <c r="G361" s="40">
        <v>226.35000000000002</v>
      </c>
      <c r="H361" s="40">
        <v>232.55</v>
      </c>
      <c r="I361" s="40">
        <v>234.25</v>
      </c>
      <c r="J361" s="40">
        <v>235.65</v>
      </c>
      <c r="K361" s="31">
        <v>232.85</v>
      </c>
      <c r="L361" s="31">
        <v>229.75</v>
      </c>
      <c r="M361" s="31">
        <v>25.053260000000002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135.69999999999999</v>
      </c>
      <c r="D362" s="40">
        <v>136.15</v>
      </c>
      <c r="E362" s="40">
        <v>134.65</v>
      </c>
      <c r="F362" s="40">
        <v>133.6</v>
      </c>
      <c r="G362" s="40">
        <v>132.1</v>
      </c>
      <c r="H362" s="40">
        <v>137.20000000000002</v>
      </c>
      <c r="I362" s="40">
        <v>138.70000000000002</v>
      </c>
      <c r="J362" s="40">
        <v>139.75000000000003</v>
      </c>
      <c r="K362" s="31">
        <v>137.65</v>
      </c>
      <c r="L362" s="31">
        <v>135.1</v>
      </c>
      <c r="M362" s="31">
        <v>50.357230000000001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5079.05</v>
      </c>
      <c r="D363" s="40">
        <v>5088.6333333333332</v>
      </c>
      <c r="E363" s="40">
        <v>5052.2666666666664</v>
      </c>
      <c r="F363" s="40">
        <v>5025.4833333333336</v>
      </c>
      <c r="G363" s="40">
        <v>4989.1166666666668</v>
      </c>
      <c r="H363" s="40">
        <v>5115.4166666666661</v>
      </c>
      <c r="I363" s="40">
        <v>5151.7833333333328</v>
      </c>
      <c r="J363" s="40">
        <v>5178.5666666666657</v>
      </c>
      <c r="K363" s="31">
        <v>5125</v>
      </c>
      <c r="L363" s="31">
        <v>5061.8500000000004</v>
      </c>
      <c r="M363" s="31">
        <v>0.19678000000000001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14337.3</v>
      </c>
      <c r="D364" s="40">
        <v>14416.466666666667</v>
      </c>
      <c r="E364" s="40">
        <v>14121.833333333334</v>
      </c>
      <c r="F364" s="40">
        <v>13906.366666666667</v>
      </c>
      <c r="G364" s="40">
        <v>13611.733333333334</v>
      </c>
      <c r="H364" s="40">
        <v>14631.933333333334</v>
      </c>
      <c r="I364" s="40">
        <v>14926.566666666666</v>
      </c>
      <c r="J364" s="40">
        <v>15142.033333333335</v>
      </c>
      <c r="K364" s="31">
        <v>14711.1</v>
      </c>
      <c r="L364" s="31">
        <v>14201</v>
      </c>
      <c r="M364" s="31">
        <v>6.6909999999999997E-2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5373.85</v>
      </c>
      <c r="D365" s="40">
        <v>5399.6333333333332</v>
      </c>
      <c r="E365" s="40">
        <v>5305.3666666666668</v>
      </c>
      <c r="F365" s="40">
        <v>5236.8833333333332</v>
      </c>
      <c r="G365" s="40">
        <v>5142.6166666666668</v>
      </c>
      <c r="H365" s="40">
        <v>5468.1166666666668</v>
      </c>
      <c r="I365" s="40">
        <v>5562.3833333333332</v>
      </c>
      <c r="J365" s="40">
        <v>5630.8666666666668</v>
      </c>
      <c r="K365" s="31">
        <v>5493.9</v>
      </c>
      <c r="L365" s="31">
        <v>5331.15</v>
      </c>
      <c r="M365" s="31">
        <v>0.16589000000000001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221.15</v>
      </c>
      <c r="D366" s="40">
        <v>222.26666666666665</v>
      </c>
      <c r="E366" s="40">
        <v>218.8833333333333</v>
      </c>
      <c r="F366" s="40">
        <v>216.61666666666665</v>
      </c>
      <c r="G366" s="40">
        <v>213.23333333333329</v>
      </c>
      <c r="H366" s="40">
        <v>224.5333333333333</v>
      </c>
      <c r="I366" s="40">
        <v>227.91666666666663</v>
      </c>
      <c r="J366" s="40">
        <v>230.18333333333331</v>
      </c>
      <c r="K366" s="31">
        <v>225.65</v>
      </c>
      <c r="L366" s="31">
        <v>220</v>
      </c>
      <c r="M366" s="31">
        <v>8.7486200000000007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1010.8</v>
      </c>
      <c r="D367" s="40">
        <v>1018.6</v>
      </c>
      <c r="E367" s="40">
        <v>972.2</v>
      </c>
      <c r="F367" s="40">
        <v>933.6</v>
      </c>
      <c r="G367" s="40">
        <v>887.2</v>
      </c>
      <c r="H367" s="40">
        <v>1057.2</v>
      </c>
      <c r="I367" s="40">
        <v>1103.5999999999999</v>
      </c>
      <c r="J367" s="40">
        <v>1142.2</v>
      </c>
      <c r="K367" s="31">
        <v>1065</v>
      </c>
      <c r="L367" s="31">
        <v>980</v>
      </c>
      <c r="M367" s="31">
        <v>12.94594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2343.75</v>
      </c>
      <c r="D368" s="40">
        <v>2355.4666666666667</v>
      </c>
      <c r="E368" s="40">
        <v>2325.9333333333334</v>
      </c>
      <c r="F368" s="40">
        <v>2308.1166666666668</v>
      </c>
      <c r="G368" s="40">
        <v>2278.5833333333335</v>
      </c>
      <c r="H368" s="40">
        <v>2373.2833333333333</v>
      </c>
      <c r="I368" s="40">
        <v>2402.8166666666671</v>
      </c>
      <c r="J368" s="40">
        <v>2420.6333333333332</v>
      </c>
      <c r="K368" s="31">
        <v>2385</v>
      </c>
      <c r="L368" s="31">
        <v>2337.65</v>
      </c>
      <c r="M368" s="31">
        <v>1.7844100000000001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2781.9</v>
      </c>
      <c r="D369" s="40">
        <v>2789.4333333333329</v>
      </c>
      <c r="E369" s="40">
        <v>2744.4666666666658</v>
      </c>
      <c r="F369" s="40">
        <v>2707.0333333333328</v>
      </c>
      <c r="G369" s="40">
        <v>2662.0666666666657</v>
      </c>
      <c r="H369" s="40">
        <v>2826.8666666666659</v>
      </c>
      <c r="I369" s="40">
        <v>2871.833333333333</v>
      </c>
      <c r="J369" s="40">
        <v>2909.266666666666</v>
      </c>
      <c r="K369" s="31">
        <v>2834.4</v>
      </c>
      <c r="L369" s="31">
        <v>2752</v>
      </c>
      <c r="M369" s="31">
        <v>16.83765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42.1</v>
      </c>
      <c r="D370" s="40">
        <v>42.116666666666667</v>
      </c>
      <c r="E370" s="40">
        <v>41.783333333333331</v>
      </c>
      <c r="F370" s="40">
        <v>41.466666666666661</v>
      </c>
      <c r="G370" s="40">
        <v>41.133333333333326</v>
      </c>
      <c r="H370" s="40">
        <v>42.433333333333337</v>
      </c>
      <c r="I370" s="40">
        <v>42.766666666666666</v>
      </c>
      <c r="J370" s="40">
        <v>43.083333333333343</v>
      </c>
      <c r="K370" s="31">
        <v>42.45</v>
      </c>
      <c r="L370" s="31">
        <v>41.8</v>
      </c>
      <c r="M370" s="31">
        <v>527.25423999999998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510.85</v>
      </c>
      <c r="D371" s="40">
        <v>504.23333333333335</v>
      </c>
      <c r="E371" s="40">
        <v>496.81666666666672</v>
      </c>
      <c r="F371" s="40">
        <v>482.78333333333336</v>
      </c>
      <c r="G371" s="40">
        <v>475.36666666666673</v>
      </c>
      <c r="H371" s="40">
        <v>518.26666666666665</v>
      </c>
      <c r="I371" s="40">
        <v>525.68333333333339</v>
      </c>
      <c r="J371" s="40">
        <v>539.7166666666667</v>
      </c>
      <c r="K371" s="31">
        <v>511.65</v>
      </c>
      <c r="L371" s="31">
        <v>490.2</v>
      </c>
      <c r="M371" s="31">
        <v>3.0277799999999999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325.05</v>
      </c>
      <c r="D372" s="40">
        <v>326.48333333333335</v>
      </c>
      <c r="E372" s="40">
        <v>322.91666666666669</v>
      </c>
      <c r="F372" s="40">
        <v>320.78333333333336</v>
      </c>
      <c r="G372" s="40">
        <v>317.2166666666667</v>
      </c>
      <c r="H372" s="40">
        <v>328.61666666666667</v>
      </c>
      <c r="I372" s="40">
        <v>332.18333333333328</v>
      </c>
      <c r="J372" s="40">
        <v>334.31666666666666</v>
      </c>
      <c r="K372" s="31">
        <v>330.05</v>
      </c>
      <c r="L372" s="31">
        <v>324.35000000000002</v>
      </c>
      <c r="M372" s="31">
        <v>1.78739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2370.85</v>
      </c>
      <c r="D373" s="40">
        <v>2375.3000000000002</v>
      </c>
      <c r="E373" s="40">
        <v>2340.6000000000004</v>
      </c>
      <c r="F373" s="40">
        <v>2310.3500000000004</v>
      </c>
      <c r="G373" s="40">
        <v>2275.6500000000005</v>
      </c>
      <c r="H373" s="40">
        <v>2405.5500000000002</v>
      </c>
      <c r="I373" s="40">
        <v>2440.25</v>
      </c>
      <c r="J373" s="40">
        <v>2470.5</v>
      </c>
      <c r="K373" s="31">
        <v>2410</v>
      </c>
      <c r="L373" s="31">
        <v>2345.0500000000002</v>
      </c>
      <c r="M373" s="31">
        <v>4.8659400000000002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912.65</v>
      </c>
      <c r="D374" s="40">
        <v>912.41666666666663</v>
      </c>
      <c r="E374" s="40">
        <v>903.2833333333333</v>
      </c>
      <c r="F374" s="40">
        <v>893.91666666666663</v>
      </c>
      <c r="G374" s="40">
        <v>884.7833333333333</v>
      </c>
      <c r="H374" s="40">
        <v>921.7833333333333</v>
      </c>
      <c r="I374" s="40">
        <v>930.91666666666674</v>
      </c>
      <c r="J374" s="40">
        <v>940.2833333333333</v>
      </c>
      <c r="K374" s="31">
        <v>921.55</v>
      </c>
      <c r="L374" s="31">
        <v>903.05</v>
      </c>
      <c r="M374" s="31">
        <v>0.25119000000000002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1680.05</v>
      </c>
      <c r="D375" s="40">
        <v>1694.5333333333335</v>
      </c>
      <c r="E375" s="40">
        <v>1660.616666666667</v>
      </c>
      <c r="F375" s="40">
        <v>1641.1833333333334</v>
      </c>
      <c r="G375" s="40">
        <v>1607.2666666666669</v>
      </c>
      <c r="H375" s="40">
        <v>1713.9666666666672</v>
      </c>
      <c r="I375" s="40">
        <v>1747.8833333333337</v>
      </c>
      <c r="J375" s="40">
        <v>1767.3166666666673</v>
      </c>
      <c r="K375" s="31">
        <v>1728.45</v>
      </c>
      <c r="L375" s="31">
        <v>1675.1</v>
      </c>
      <c r="M375" s="31">
        <v>0.87273000000000001</v>
      </c>
      <c r="N375" s="1"/>
      <c r="O375" s="1"/>
    </row>
    <row r="376" spans="1:15" ht="12.75" customHeight="1">
      <c r="A376" s="31">
        <v>366</v>
      </c>
      <c r="B376" s="31" t="s">
        <v>878</v>
      </c>
      <c r="C376" s="31">
        <v>173.15</v>
      </c>
      <c r="D376" s="40">
        <v>173.04999999999998</v>
      </c>
      <c r="E376" s="40">
        <v>170.59999999999997</v>
      </c>
      <c r="F376" s="40">
        <v>168.04999999999998</v>
      </c>
      <c r="G376" s="40">
        <v>165.59999999999997</v>
      </c>
      <c r="H376" s="40">
        <v>175.59999999999997</v>
      </c>
      <c r="I376" s="40">
        <v>178.04999999999995</v>
      </c>
      <c r="J376" s="40">
        <v>180.59999999999997</v>
      </c>
      <c r="K376" s="31">
        <v>175.5</v>
      </c>
      <c r="L376" s="31">
        <v>170.5</v>
      </c>
      <c r="M376" s="31">
        <v>15.4702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185.5</v>
      </c>
      <c r="D377" s="40">
        <v>187.29999999999998</v>
      </c>
      <c r="E377" s="40">
        <v>183.34999999999997</v>
      </c>
      <c r="F377" s="40">
        <v>181.2</v>
      </c>
      <c r="G377" s="40">
        <v>177.24999999999997</v>
      </c>
      <c r="H377" s="40">
        <v>189.44999999999996</v>
      </c>
      <c r="I377" s="40">
        <v>193.39999999999995</v>
      </c>
      <c r="J377" s="40">
        <v>195.54999999999995</v>
      </c>
      <c r="K377" s="31">
        <v>191.25</v>
      </c>
      <c r="L377" s="31">
        <v>185.15</v>
      </c>
      <c r="M377" s="31">
        <v>82.101680000000002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2209.65</v>
      </c>
      <c r="D378" s="40">
        <v>2218.25</v>
      </c>
      <c r="E378" s="40">
        <v>2176.6</v>
      </c>
      <c r="F378" s="40">
        <v>2143.5499999999997</v>
      </c>
      <c r="G378" s="40">
        <v>2101.8999999999996</v>
      </c>
      <c r="H378" s="40">
        <v>2251.3000000000002</v>
      </c>
      <c r="I378" s="40">
        <v>2292.9499999999998</v>
      </c>
      <c r="J378" s="40">
        <v>2326.0000000000005</v>
      </c>
      <c r="K378" s="31">
        <v>2259.9</v>
      </c>
      <c r="L378" s="31">
        <v>2185.1999999999998</v>
      </c>
      <c r="M378" s="31">
        <v>0.35569000000000001</v>
      </c>
      <c r="N378" s="1"/>
      <c r="O378" s="1"/>
    </row>
    <row r="379" spans="1:15" ht="12.75" customHeight="1">
      <c r="A379" s="31">
        <v>369</v>
      </c>
      <c r="B379" s="31" t="s">
        <v>879</v>
      </c>
      <c r="C379" s="31">
        <v>359.1</v>
      </c>
      <c r="D379" s="40">
        <v>353.40000000000003</v>
      </c>
      <c r="E379" s="40">
        <v>347.70000000000005</v>
      </c>
      <c r="F379" s="40">
        <v>336.3</v>
      </c>
      <c r="G379" s="40">
        <v>330.6</v>
      </c>
      <c r="H379" s="40">
        <v>364.80000000000007</v>
      </c>
      <c r="I379" s="40">
        <v>370.5</v>
      </c>
      <c r="J379" s="40">
        <v>381.90000000000009</v>
      </c>
      <c r="K379" s="31">
        <v>359.1</v>
      </c>
      <c r="L379" s="31">
        <v>342</v>
      </c>
      <c r="M379" s="31">
        <v>6.7993699999999997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463.6</v>
      </c>
      <c r="D380" s="40">
        <v>455.0333333333333</v>
      </c>
      <c r="E380" s="40">
        <v>443.56666666666661</v>
      </c>
      <c r="F380" s="40">
        <v>423.5333333333333</v>
      </c>
      <c r="G380" s="40">
        <v>412.06666666666661</v>
      </c>
      <c r="H380" s="40">
        <v>475.06666666666661</v>
      </c>
      <c r="I380" s="40">
        <v>486.5333333333333</v>
      </c>
      <c r="J380" s="40">
        <v>506.56666666666661</v>
      </c>
      <c r="K380" s="31">
        <v>466.5</v>
      </c>
      <c r="L380" s="31">
        <v>435</v>
      </c>
      <c r="M380" s="31">
        <v>26.864070000000002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758.05</v>
      </c>
      <c r="D381" s="40">
        <v>753.7833333333333</v>
      </c>
      <c r="E381" s="40">
        <v>739.81666666666661</v>
      </c>
      <c r="F381" s="40">
        <v>721.58333333333326</v>
      </c>
      <c r="G381" s="40">
        <v>707.61666666666656</v>
      </c>
      <c r="H381" s="40">
        <v>772.01666666666665</v>
      </c>
      <c r="I381" s="40">
        <v>785.98333333333335</v>
      </c>
      <c r="J381" s="40">
        <v>804.2166666666667</v>
      </c>
      <c r="K381" s="31">
        <v>767.75</v>
      </c>
      <c r="L381" s="31">
        <v>735.55</v>
      </c>
      <c r="M381" s="31">
        <v>5.7261600000000001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121.15</v>
      </c>
      <c r="D382" s="40">
        <v>121.55</v>
      </c>
      <c r="E382" s="40">
        <v>120.6</v>
      </c>
      <c r="F382" s="40">
        <v>120.05</v>
      </c>
      <c r="G382" s="40">
        <v>119.1</v>
      </c>
      <c r="H382" s="40">
        <v>122.1</v>
      </c>
      <c r="I382" s="40">
        <v>123.05000000000001</v>
      </c>
      <c r="J382" s="40">
        <v>123.6</v>
      </c>
      <c r="K382" s="31">
        <v>122.5</v>
      </c>
      <c r="L382" s="31">
        <v>121</v>
      </c>
      <c r="M382" s="31">
        <v>1.44367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1735.25</v>
      </c>
      <c r="D383" s="40">
        <v>1731.7833333333335</v>
      </c>
      <c r="E383" s="40">
        <v>1720.5666666666671</v>
      </c>
      <c r="F383" s="40">
        <v>1705.8833333333334</v>
      </c>
      <c r="G383" s="40">
        <v>1694.666666666667</v>
      </c>
      <c r="H383" s="40">
        <v>1746.4666666666672</v>
      </c>
      <c r="I383" s="40">
        <v>1757.6833333333338</v>
      </c>
      <c r="J383" s="40">
        <v>1772.3666666666672</v>
      </c>
      <c r="K383" s="31">
        <v>1743</v>
      </c>
      <c r="L383" s="31">
        <v>1717.1</v>
      </c>
      <c r="M383" s="31">
        <v>4.0883700000000003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910.85</v>
      </c>
      <c r="D384" s="40">
        <v>901.08333333333337</v>
      </c>
      <c r="E384" s="40">
        <v>887.16666666666674</v>
      </c>
      <c r="F384" s="40">
        <v>863.48333333333335</v>
      </c>
      <c r="G384" s="40">
        <v>849.56666666666672</v>
      </c>
      <c r="H384" s="40">
        <v>924.76666666666677</v>
      </c>
      <c r="I384" s="40">
        <v>938.68333333333351</v>
      </c>
      <c r="J384" s="40">
        <v>962.36666666666679</v>
      </c>
      <c r="K384" s="31">
        <v>915</v>
      </c>
      <c r="L384" s="31">
        <v>877.4</v>
      </c>
      <c r="M384" s="31">
        <v>0.54486000000000001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1070.3499999999999</v>
      </c>
      <c r="D385" s="40">
        <v>1078.1166666666666</v>
      </c>
      <c r="E385" s="40">
        <v>1047.2333333333331</v>
      </c>
      <c r="F385" s="40">
        <v>1024.1166666666666</v>
      </c>
      <c r="G385" s="40">
        <v>993.23333333333312</v>
      </c>
      <c r="H385" s="40">
        <v>1101.2333333333331</v>
      </c>
      <c r="I385" s="40">
        <v>1132.1166666666668</v>
      </c>
      <c r="J385" s="40">
        <v>1155.2333333333331</v>
      </c>
      <c r="K385" s="31">
        <v>1109</v>
      </c>
      <c r="L385" s="31">
        <v>1055</v>
      </c>
      <c r="M385" s="31">
        <v>7.1195300000000001</v>
      </c>
      <c r="N385" s="1"/>
      <c r="O385" s="1"/>
    </row>
    <row r="386" spans="1:15" ht="12.75" customHeight="1">
      <c r="A386" s="31">
        <v>376</v>
      </c>
      <c r="B386" s="31" t="s">
        <v>880</v>
      </c>
      <c r="C386" s="31">
        <v>122.05</v>
      </c>
      <c r="D386" s="40">
        <v>123.06666666666668</v>
      </c>
      <c r="E386" s="40">
        <v>120.63333333333335</v>
      </c>
      <c r="F386" s="40">
        <v>119.21666666666668</v>
      </c>
      <c r="G386" s="40">
        <v>116.78333333333336</v>
      </c>
      <c r="H386" s="40">
        <v>124.48333333333335</v>
      </c>
      <c r="I386" s="40">
        <v>126.91666666666666</v>
      </c>
      <c r="J386" s="40">
        <v>128.33333333333334</v>
      </c>
      <c r="K386" s="31">
        <v>125.5</v>
      </c>
      <c r="L386" s="31">
        <v>121.65</v>
      </c>
      <c r="M386" s="31">
        <v>23.97879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220.3</v>
      </c>
      <c r="D387" s="40">
        <v>221.51666666666668</v>
      </c>
      <c r="E387" s="40">
        <v>217.38333333333335</v>
      </c>
      <c r="F387" s="40">
        <v>214.46666666666667</v>
      </c>
      <c r="G387" s="40">
        <v>210.33333333333334</v>
      </c>
      <c r="H387" s="40">
        <v>224.43333333333337</v>
      </c>
      <c r="I387" s="40">
        <v>228.56666666666669</v>
      </c>
      <c r="J387" s="40">
        <v>231.48333333333338</v>
      </c>
      <c r="K387" s="31">
        <v>225.65</v>
      </c>
      <c r="L387" s="31">
        <v>218.6</v>
      </c>
      <c r="M387" s="31">
        <v>12.24173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640.65</v>
      </c>
      <c r="D388" s="40">
        <v>640.43333333333328</v>
      </c>
      <c r="E388" s="40">
        <v>637.71666666666658</v>
      </c>
      <c r="F388" s="40">
        <v>634.7833333333333</v>
      </c>
      <c r="G388" s="40">
        <v>632.06666666666661</v>
      </c>
      <c r="H388" s="40">
        <v>643.36666666666656</v>
      </c>
      <c r="I388" s="40">
        <v>646.08333333333326</v>
      </c>
      <c r="J388" s="40">
        <v>649.01666666666654</v>
      </c>
      <c r="K388" s="31">
        <v>643.15</v>
      </c>
      <c r="L388" s="31">
        <v>637.5</v>
      </c>
      <c r="M388" s="31">
        <v>2.1008599999999999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264.85000000000002</v>
      </c>
      <c r="D389" s="40">
        <v>265.09999999999997</v>
      </c>
      <c r="E389" s="40">
        <v>263.24999999999994</v>
      </c>
      <c r="F389" s="40">
        <v>261.64999999999998</v>
      </c>
      <c r="G389" s="40">
        <v>259.79999999999995</v>
      </c>
      <c r="H389" s="40">
        <v>266.69999999999993</v>
      </c>
      <c r="I389" s="40">
        <v>268.54999999999995</v>
      </c>
      <c r="J389" s="40">
        <v>270.14999999999992</v>
      </c>
      <c r="K389" s="31">
        <v>266.95</v>
      </c>
      <c r="L389" s="31">
        <v>263.5</v>
      </c>
      <c r="M389" s="31">
        <v>2.2277100000000001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1067.3499999999999</v>
      </c>
      <c r="D390" s="40">
        <v>1071.45</v>
      </c>
      <c r="E390" s="40">
        <v>1056.9000000000001</v>
      </c>
      <c r="F390" s="40">
        <v>1046.45</v>
      </c>
      <c r="G390" s="40">
        <v>1031.9000000000001</v>
      </c>
      <c r="H390" s="40">
        <v>1081.9000000000001</v>
      </c>
      <c r="I390" s="40">
        <v>1096.4499999999998</v>
      </c>
      <c r="J390" s="40">
        <v>1106.9000000000001</v>
      </c>
      <c r="K390" s="31">
        <v>1086</v>
      </c>
      <c r="L390" s="31">
        <v>1061</v>
      </c>
      <c r="M390" s="31">
        <v>2.1276999999999999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2156.6999999999998</v>
      </c>
      <c r="D391" s="40">
        <v>2138</v>
      </c>
      <c r="E391" s="40">
        <v>2093.6999999999998</v>
      </c>
      <c r="F391" s="40">
        <v>2030.6999999999998</v>
      </c>
      <c r="G391" s="40">
        <v>1986.3999999999996</v>
      </c>
      <c r="H391" s="40">
        <v>2201</v>
      </c>
      <c r="I391" s="40">
        <v>2245.3000000000002</v>
      </c>
      <c r="J391" s="40">
        <v>2308.3000000000002</v>
      </c>
      <c r="K391" s="31">
        <v>2182.3000000000002</v>
      </c>
      <c r="L391" s="31">
        <v>2075</v>
      </c>
      <c r="M391" s="31">
        <v>0.14338000000000001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206.75</v>
      </c>
      <c r="D392" s="40">
        <v>200.38333333333333</v>
      </c>
      <c r="E392" s="40">
        <v>192.06666666666666</v>
      </c>
      <c r="F392" s="40">
        <v>177.38333333333333</v>
      </c>
      <c r="G392" s="40">
        <v>169.06666666666666</v>
      </c>
      <c r="H392" s="40">
        <v>215.06666666666666</v>
      </c>
      <c r="I392" s="40">
        <v>223.38333333333333</v>
      </c>
      <c r="J392" s="40">
        <v>238.06666666666666</v>
      </c>
      <c r="K392" s="31">
        <v>208.7</v>
      </c>
      <c r="L392" s="31">
        <v>185.7</v>
      </c>
      <c r="M392" s="31">
        <v>496.86615999999998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79.55</v>
      </c>
      <c r="D393" s="40">
        <v>79.416666666666671</v>
      </c>
      <c r="E393" s="40">
        <v>77.63333333333334</v>
      </c>
      <c r="F393" s="40">
        <v>75.716666666666669</v>
      </c>
      <c r="G393" s="40">
        <v>73.933333333333337</v>
      </c>
      <c r="H393" s="40">
        <v>81.333333333333343</v>
      </c>
      <c r="I393" s="40">
        <v>83.116666666666674</v>
      </c>
      <c r="J393" s="40">
        <v>85.033333333333346</v>
      </c>
      <c r="K393" s="31">
        <v>81.2</v>
      </c>
      <c r="L393" s="31">
        <v>77.5</v>
      </c>
      <c r="M393" s="31">
        <v>31.489889999999999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151.19999999999999</v>
      </c>
      <c r="D394" s="40">
        <v>151.68333333333334</v>
      </c>
      <c r="E394" s="40">
        <v>150.21666666666667</v>
      </c>
      <c r="F394" s="40">
        <v>149.23333333333332</v>
      </c>
      <c r="G394" s="40">
        <v>147.76666666666665</v>
      </c>
      <c r="H394" s="40">
        <v>152.66666666666669</v>
      </c>
      <c r="I394" s="40">
        <v>154.13333333333338</v>
      </c>
      <c r="J394" s="40">
        <v>155.1166666666667</v>
      </c>
      <c r="K394" s="31">
        <v>153.15</v>
      </c>
      <c r="L394" s="31">
        <v>150.69999999999999</v>
      </c>
      <c r="M394" s="31">
        <v>39.234479999999998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142.94999999999999</v>
      </c>
      <c r="D395" s="40">
        <v>143.15</v>
      </c>
      <c r="E395" s="40">
        <v>142</v>
      </c>
      <c r="F395" s="40">
        <v>141.04999999999998</v>
      </c>
      <c r="G395" s="40">
        <v>139.89999999999998</v>
      </c>
      <c r="H395" s="40">
        <v>144.10000000000002</v>
      </c>
      <c r="I395" s="40">
        <v>145.25000000000006</v>
      </c>
      <c r="J395" s="40">
        <v>146.20000000000005</v>
      </c>
      <c r="K395" s="31">
        <v>144.30000000000001</v>
      </c>
      <c r="L395" s="31">
        <v>142.19999999999999</v>
      </c>
      <c r="M395" s="31">
        <v>7.2884500000000001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1334.65</v>
      </c>
      <c r="D396" s="40">
        <v>1322.2</v>
      </c>
      <c r="E396" s="40">
        <v>1297.45</v>
      </c>
      <c r="F396" s="40">
        <v>1260.25</v>
      </c>
      <c r="G396" s="40">
        <v>1235.5</v>
      </c>
      <c r="H396" s="40">
        <v>1359.4</v>
      </c>
      <c r="I396" s="40">
        <v>1384.15</v>
      </c>
      <c r="J396" s="40">
        <v>1421.3500000000001</v>
      </c>
      <c r="K396" s="31">
        <v>1346.95</v>
      </c>
      <c r="L396" s="31">
        <v>1285</v>
      </c>
      <c r="M396" s="31">
        <v>2.3295499999999998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2500.8000000000002</v>
      </c>
      <c r="D397" s="40">
        <v>2514.6833333333334</v>
      </c>
      <c r="E397" s="40">
        <v>2481.3666666666668</v>
      </c>
      <c r="F397" s="40">
        <v>2461.9333333333334</v>
      </c>
      <c r="G397" s="40">
        <v>2428.6166666666668</v>
      </c>
      <c r="H397" s="40">
        <v>2534.1166666666668</v>
      </c>
      <c r="I397" s="40">
        <v>2567.4333333333334</v>
      </c>
      <c r="J397" s="40">
        <v>2586.8666666666668</v>
      </c>
      <c r="K397" s="31">
        <v>2548</v>
      </c>
      <c r="L397" s="31">
        <v>2495.25</v>
      </c>
      <c r="M397" s="31">
        <v>48.776519999999998</v>
      </c>
      <c r="N397" s="1"/>
      <c r="O397" s="1"/>
    </row>
    <row r="398" spans="1:15" ht="12.75" customHeight="1">
      <c r="A398" s="31">
        <v>388</v>
      </c>
      <c r="B398" s="31" t="s">
        <v>881</v>
      </c>
      <c r="C398" s="31">
        <v>345.45</v>
      </c>
      <c r="D398" s="40">
        <v>347.59999999999997</v>
      </c>
      <c r="E398" s="40">
        <v>342.84999999999991</v>
      </c>
      <c r="F398" s="40">
        <v>340.24999999999994</v>
      </c>
      <c r="G398" s="40">
        <v>335.49999999999989</v>
      </c>
      <c r="H398" s="40">
        <v>350.19999999999993</v>
      </c>
      <c r="I398" s="40">
        <v>354.95000000000005</v>
      </c>
      <c r="J398" s="40">
        <v>357.54999999999995</v>
      </c>
      <c r="K398" s="31">
        <v>352.35</v>
      </c>
      <c r="L398" s="31">
        <v>345</v>
      </c>
      <c r="M398" s="31">
        <v>0.22808999999999999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282</v>
      </c>
      <c r="D399" s="40">
        <v>283.18333333333334</v>
      </c>
      <c r="E399" s="40">
        <v>280.16666666666669</v>
      </c>
      <c r="F399" s="40">
        <v>278.33333333333337</v>
      </c>
      <c r="G399" s="40">
        <v>275.31666666666672</v>
      </c>
      <c r="H399" s="40">
        <v>285.01666666666665</v>
      </c>
      <c r="I399" s="40">
        <v>288.0333333333333</v>
      </c>
      <c r="J399" s="40">
        <v>289.86666666666662</v>
      </c>
      <c r="K399" s="31">
        <v>286.2</v>
      </c>
      <c r="L399" s="31">
        <v>281.35000000000002</v>
      </c>
      <c r="M399" s="31">
        <v>0.94196999999999997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1351.25</v>
      </c>
      <c r="D400" s="40">
        <v>1351.8333333333333</v>
      </c>
      <c r="E400" s="40">
        <v>1339.7666666666664</v>
      </c>
      <c r="F400" s="40">
        <v>1328.2833333333331</v>
      </c>
      <c r="G400" s="40">
        <v>1316.2166666666662</v>
      </c>
      <c r="H400" s="40">
        <v>1363.3166666666666</v>
      </c>
      <c r="I400" s="40">
        <v>1375.3833333333337</v>
      </c>
      <c r="J400" s="40">
        <v>1386.8666666666668</v>
      </c>
      <c r="K400" s="31">
        <v>1363.9</v>
      </c>
      <c r="L400" s="31">
        <v>1340.35</v>
      </c>
      <c r="M400" s="31">
        <v>0.75938000000000005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1977.5</v>
      </c>
      <c r="D401" s="40">
        <v>1970.5</v>
      </c>
      <c r="E401" s="40">
        <v>1951</v>
      </c>
      <c r="F401" s="40">
        <v>1924.5</v>
      </c>
      <c r="G401" s="40">
        <v>1905</v>
      </c>
      <c r="H401" s="40">
        <v>1997</v>
      </c>
      <c r="I401" s="40">
        <v>2016.5</v>
      </c>
      <c r="J401" s="40">
        <v>2043</v>
      </c>
      <c r="K401" s="31">
        <v>1990</v>
      </c>
      <c r="L401" s="31">
        <v>1944</v>
      </c>
      <c r="M401" s="31">
        <v>0.72218000000000004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36.049999999999997</v>
      </c>
      <c r="D402" s="40">
        <v>36.4</v>
      </c>
      <c r="E402" s="40">
        <v>35.65</v>
      </c>
      <c r="F402" s="40">
        <v>35.25</v>
      </c>
      <c r="G402" s="40">
        <v>34.5</v>
      </c>
      <c r="H402" s="40">
        <v>36.799999999999997</v>
      </c>
      <c r="I402" s="40">
        <v>37.549999999999997</v>
      </c>
      <c r="J402" s="40">
        <v>37.949999999999996</v>
      </c>
      <c r="K402" s="31">
        <v>37.15</v>
      </c>
      <c r="L402" s="31">
        <v>36</v>
      </c>
      <c r="M402" s="31">
        <v>48.423139999999997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122.35</v>
      </c>
      <c r="D403" s="40">
        <v>123.59999999999998</v>
      </c>
      <c r="E403" s="40">
        <v>120.84999999999997</v>
      </c>
      <c r="F403" s="40">
        <v>119.34999999999998</v>
      </c>
      <c r="G403" s="40">
        <v>116.59999999999997</v>
      </c>
      <c r="H403" s="40">
        <v>125.09999999999997</v>
      </c>
      <c r="I403" s="40">
        <v>127.85</v>
      </c>
      <c r="J403" s="40">
        <v>129.34999999999997</v>
      </c>
      <c r="K403" s="31">
        <v>126.35</v>
      </c>
      <c r="L403" s="31">
        <v>122.1</v>
      </c>
      <c r="M403" s="31">
        <v>494.04142000000002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8210.1</v>
      </c>
      <c r="D404" s="40">
        <v>8214.4499999999989</v>
      </c>
      <c r="E404" s="40">
        <v>8146.6499999999978</v>
      </c>
      <c r="F404" s="40">
        <v>8083.1999999999989</v>
      </c>
      <c r="G404" s="40">
        <v>8015.3999999999978</v>
      </c>
      <c r="H404" s="40">
        <v>8277.8999999999978</v>
      </c>
      <c r="I404" s="40">
        <v>8345.6999999999971</v>
      </c>
      <c r="J404" s="40">
        <v>8409.1499999999978</v>
      </c>
      <c r="K404" s="31">
        <v>8282.25</v>
      </c>
      <c r="L404" s="31">
        <v>8151</v>
      </c>
      <c r="M404" s="31">
        <v>0.10428999999999999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1071.45</v>
      </c>
      <c r="D405" s="40">
        <v>1073.8999999999999</v>
      </c>
      <c r="E405" s="40">
        <v>1062.7999999999997</v>
      </c>
      <c r="F405" s="40">
        <v>1054.1499999999999</v>
      </c>
      <c r="G405" s="40">
        <v>1043.0499999999997</v>
      </c>
      <c r="H405" s="40">
        <v>1082.5499999999997</v>
      </c>
      <c r="I405" s="40">
        <v>1093.6499999999996</v>
      </c>
      <c r="J405" s="40">
        <v>1102.2999999999997</v>
      </c>
      <c r="K405" s="31">
        <v>1085</v>
      </c>
      <c r="L405" s="31">
        <v>1065.25</v>
      </c>
      <c r="M405" s="31">
        <v>11.21537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1166.05</v>
      </c>
      <c r="D406" s="40">
        <v>1164.5333333333335</v>
      </c>
      <c r="E406" s="40">
        <v>1156.8166666666671</v>
      </c>
      <c r="F406" s="40">
        <v>1147.5833333333335</v>
      </c>
      <c r="G406" s="40">
        <v>1139.866666666667</v>
      </c>
      <c r="H406" s="40">
        <v>1173.7666666666671</v>
      </c>
      <c r="I406" s="40">
        <v>1181.4833333333338</v>
      </c>
      <c r="J406" s="40">
        <v>1190.7166666666672</v>
      </c>
      <c r="K406" s="31">
        <v>1172.25</v>
      </c>
      <c r="L406" s="31">
        <v>1155.3</v>
      </c>
      <c r="M406" s="31">
        <v>11.598839999999999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521.70000000000005</v>
      </c>
      <c r="D407" s="40">
        <v>519.58333333333337</v>
      </c>
      <c r="E407" s="40">
        <v>514.16666666666674</v>
      </c>
      <c r="F407" s="40">
        <v>506.63333333333333</v>
      </c>
      <c r="G407" s="40">
        <v>501.2166666666667</v>
      </c>
      <c r="H407" s="40">
        <v>527.11666666666679</v>
      </c>
      <c r="I407" s="40">
        <v>532.53333333333353</v>
      </c>
      <c r="J407" s="40">
        <v>540.06666666666683</v>
      </c>
      <c r="K407" s="31">
        <v>525</v>
      </c>
      <c r="L407" s="31">
        <v>512.04999999999995</v>
      </c>
      <c r="M407" s="31">
        <v>267.97820000000002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7525.6</v>
      </c>
      <c r="D408" s="40">
        <v>7531.7666666666664</v>
      </c>
      <c r="E408" s="40">
        <v>7473.7833333333328</v>
      </c>
      <c r="F408" s="40">
        <v>7421.9666666666662</v>
      </c>
      <c r="G408" s="40">
        <v>7363.9833333333327</v>
      </c>
      <c r="H408" s="40">
        <v>7583.583333333333</v>
      </c>
      <c r="I408" s="40">
        <v>7641.5666666666666</v>
      </c>
      <c r="J408" s="40">
        <v>7693.3833333333332</v>
      </c>
      <c r="K408" s="31">
        <v>7589.75</v>
      </c>
      <c r="L408" s="31">
        <v>7479.95</v>
      </c>
      <c r="M408" s="31">
        <v>0.21454000000000001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110.8</v>
      </c>
      <c r="D409" s="40">
        <v>111.03333333333335</v>
      </c>
      <c r="E409" s="40">
        <v>109.76666666666669</v>
      </c>
      <c r="F409" s="40">
        <v>108.73333333333335</v>
      </c>
      <c r="G409" s="40">
        <v>107.4666666666667</v>
      </c>
      <c r="H409" s="40">
        <v>112.06666666666669</v>
      </c>
      <c r="I409" s="40">
        <v>113.33333333333334</v>
      </c>
      <c r="J409" s="40">
        <v>114.36666666666669</v>
      </c>
      <c r="K409" s="31">
        <v>112.3</v>
      </c>
      <c r="L409" s="31">
        <v>110</v>
      </c>
      <c r="M409" s="31">
        <v>3.3321900000000002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133.30000000000001</v>
      </c>
      <c r="D410" s="40">
        <v>134.85000000000002</v>
      </c>
      <c r="E410" s="40">
        <v>131.30000000000004</v>
      </c>
      <c r="F410" s="40">
        <v>129.30000000000001</v>
      </c>
      <c r="G410" s="40">
        <v>125.75000000000003</v>
      </c>
      <c r="H410" s="40">
        <v>136.85000000000005</v>
      </c>
      <c r="I410" s="40">
        <v>140.4</v>
      </c>
      <c r="J410" s="40">
        <v>142.40000000000006</v>
      </c>
      <c r="K410" s="31">
        <v>138.4</v>
      </c>
      <c r="L410" s="31">
        <v>132.85</v>
      </c>
      <c r="M410" s="31">
        <v>29.540980000000001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175.6</v>
      </c>
      <c r="D411" s="40">
        <v>176.89999999999998</v>
      </c>
      <c r="E411" s="40">
        <v>169.84999999999997</v>
      </c>
      <c r="F411" s="40">
        <v>164.1</v>
      </c>
      <c r="G411" s="40">
        <v>157.04999999999998</v>
      </c>
      <c r="H411" s="40">
        <v>182.64999999999995</v>
      </c>
      <c r="I411" s="40">
        <v>189.69999999999996</v>
      </c>
      <c r="J411" s="40">
        <v>195.44999999999993</v>
      </c>
      <c r="K411" s="31">
        <v>183.95</v>
      </c>
      <c r="L411" s="31">
        <v>171.15</v>
      </c>
      <c r="M411" s="31">
        <v>50.858910000000002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2543.8000000000002</v>
      </c>
      <c r="D412" s="40">
        <v>2528.1333333333332</v>
      </c>
      <c r="E412" s="40">
        <v>2495.6666666666665</v>
      </c>
      <c r="F412" s="40">
        <v>2447.5333333333333</v>
      </c>
      <c r="G412" s="40">
        <v>2415.0666666666666</v>
      </c>
      <c r="H412" s="40">
        <v>2576.2666666666664</v>
      </c>
      <c r="I412" s="40">
        <v>2608.7333333333336</v>
      </c>
      <c r="J412" s="40">
        <v>2656.8666666666663</v>
      </c>
      <c r="K412" s="31">
        <v>2560.6</v>
      </c>
      <c r="L412" s="31">
        <v>2480</v>
      </c>
      <c r="M412" s="31">
        <v>0.18945000000000001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314.75</v>
      </c>
      <c r="D413" s="40">
        <v>314.33333333333331</v>
      </c>
      <c r="E413" s="40">
        <v>310.71666666666664</v>
      </c>
      <c r="F413" s="40">
        <v>306.68333333333334</v>
      </c>
      <c r="G413" s="40">
        <v>303.06666666666666</v>
      </c>
      <c r="H413" s="40">
        <v>318.36666666666662</v>
      </c>
      <c r="I413" s="40">
        <v>321.98333333333329</v>
      </c>
      <c r="J413" s="40">
        <v>326.01666666666659</v>
      </c>
      <c r="K413" s="31">
        <v>317.95</v>
      </c>
      <c r="L413" s="31">
        <v>310.3</v>
      </c>
      <c r="M413" s="31">
        <v>0.37590000000000001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599.4</v>
      </c>
      <c r="D414" s="40">
        <v>599.20000000000005</v>
      </c>
      <c r="E414" s="40">
        <v>594.40000000000009</v>
      </c>
      <c r="F414" s="40">
        <v>589.40000000000009</v>
      </c>
      <c r="G414" s="40">
        <v>584.60000000000014</v>
      </c>
      <c r="H414" s="40">
        <v>604.20000000000005</v>
      </c>
      <c r="I414" s="40">
        <v>609</v>
      </c>
      <c r="J414" s="40">
        <v>614</v>
      </c>
      <c r="K414" s="31">
        <v>604</v>
      </c>
      <c r="L414" s="31">
        <v>594.20000000000005</v>
      </c>
      <c r="M414" s="31">
        <v>1.64679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28868.15</v>
      </c>
      <c r="D415" s="40">
        <v>28999.45</v>
      </c>
      <c r="E415" s="40">
        <v>28573.95</v>
      </c>
      <c r="F415" s="40">
        <v>28279.75</v>
      </c>
      <c r="G415" s="40">
        <v>27854.25</v>
      </c>
      <c r="H415" s="40">
        <v>29293.65</v>
      </c>
      <c r="I415" s="40">
        <v>29719.15</v>
      </c>
      <c r="J415" s="40">
        <v>30013.350000000002</v>
      </c>
      <c r="K415" s="31">
        <v>29424.95</v>
      </c>
      <c r="L415" s="31">
        <v>28705.25</v>
      </c>
      <c r="M415" s="31">
        <v>0.21184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2164.3000000000002</v>
      </c>
      <c r="D416" s="40">
        <v>2148.1333333333332</v>
      </c>
      <c r="E416" s="40">
        <v>2116.1666666666665</v>
      </c>
      <c r="F416" s="40">
        <v>2068.0333333333333</v>
      </c>
      <c r="G416" s="40">
        <v>2036.0666666666666</v>
      </c>
      <c r="H416" s="40">
        <v>2196.2666666666664</v>
      </c>
      <c r="I416" s="40">
        <v>2228.2333333333336</v>
      </c>
      <c r="J416" s="40">
        <v>2276.3666666666663</v>
      </c>
      <c r="K416" s="31">
        <v>2180.1</v>
      </c>
      <c r="L416" s="31">
        <v>2100</v>
      </c>
      <c r="M416" s="31">
        <v>0.14122999999999999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2250.65</v>
      </c>
      <c r="D417" s="40">
        <v>2249.6333333333337</v>
      </c>
      <c r="E417" s="40">
        <v>2237.5666666666675</v>
      </c>
      <c r="F417" s="40">
        <v>2224.483333333334</v>
      </c>
      <c r="G417" s="40">
        <v>2212.4166666666679</v>
      </c>
      <c r="H417" s="40">
        <v>2262.7166666666672</v>
      </c>
      <c r="I417" s="40">
        <v>2274.7833333333338</v>
      </c>
      <c r="J417" s="40">
        <v>2287.8666666666668</v>
      </c>
      <c r="K417" s="31">
        <v>2261.6999999999998</v>
      </c>
      <c r="L417" s="31">
        <v>2236.5500000000002</v>
      </c>
      <c r="M417" s="31">
        <v>1.8609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437.55</v>
      </c>
      <c r="D418" s="40">
        <v>436.18333333333334</v>
      </c>
      <c r="E418" s="40">
        <v>423.41666666666669</v>
      </c>
      <c r="F418" s="40">
        <v>409.28333333333336</v>
      </c>
      <c r="G418" s="40">
        <v>396.51666666666671</v>
      </c>
      <c r="H418" s="40">
        <v>450.31666666666666</v>
      </c>
      <c r="I418" s="40">
        <v>463.08333333333331</v>
      </c>
      <c r="J418" s="40">
        <v>477.21666666666664</v>
      </c>
      <c r="K418" s="31">
        <v>448.95</v>
      </c>
      <c r="L418" s="31">
        <v>422.05</v>
      </c>
      <c r="M418" s="31">
        <v>6.0651200000000003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28.6</v>
      </c>
      <c r="D419" s="40">
        <v>28.666666666666668</v>
      </c>
      <c r="E419" s="40">
        <v>28.433333333333337</v>
      </c>
      <c r="F419" s="40">
        <v>28.266666666666669</v>
      </c>
      <c r="G419" s="40">
        <v>28.033333333333339</v>
      </c>
      <c r="H419" s="40">
        <v>28.833333333333336</v>
      </c>
      <c r="I419" s="40">
        <v>29.066666666666663</v>
      </c>
      <c r="J419" s="40">
        <v>29.233333333333334</v>
      </c>
      <c r="K419" s="31">
        <v>28.9</v>
      </c>
      <c r="L419" s="31">
        <v>28.5</v>
      </c>
      <c r="M419" s="31">
        <v>15.99085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3296.45</v>
      </c>
      <c r="D420" s="40">
        <v>3306.4166666666665</v>
      </c>
      <c r="E420" s="40">
        <v>3270.0333333333328</v>
      </c>
      <c r="F420" s="40">
        <v>3243.6166666666663</v>
      </c>
      <c r="G420" s="40">
        <v>3207.2333333333327</v>
      </c>
      <c r="H420" s="40">
        <v>3332.833333333333</v>
      </c>
      <c r="I420" s="40">
        <v>3369.2166666666672</v>
      </c>
      <c r="J420" s="40">
        <v>3395.6333333333332</v>
      </c>
      <c r="K420" s="31">
        <v>3342.8</v>
      </c>
      <c r="L420" s="31">
        <v>3280</v>
      </c>
      <c r="M420" s="31">
        <v>0.27440999999999999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866.6</v>
      </c>
      <c r="D421" s="40">
        <v>853.76666666666677</v>
      </c>
      <c r="E421" s="40">
        <v>833.83333333333348</v>
      </c>
      <c r="F421" s="40">
        <v>801.06666666666672</v>
      </c>
      <c r="G421" s="40">
        <v>781.13333333333344</v>
      </c>
      <c r="H421" s="40">
        <v>886.53333333333353</v>
      </c>
      <c r="I421" s="40">
        <v>906.4666666666667</v>
      </c>
      <c r="J421" s="40">
        <v>939.23333333333358</v>
      </c>
      <c r="K421" s="31">
        <v>873.7</v>
      </c>
      <c r="L421" s="31">
        <v>821</v>
      </c>
      <c r="M421" s="31">
        <v>10.35018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1236.4000000000001</v>
      </c>
      <c r="D422" s="40">
        <v>1224.7666666666667</v>
      </c>
      <c r="E422" s="40">
        <v>1201.6333333333332</v>
      </c>
      <c r="F422" s="40">
        <v>1166.8666666666666</v>
      </c>
      <c r="G422" s="40">
        <v>1143.7333333333331</v>
      </c>
      <c r="H422" s="40">
        <v>1259.5333333333333</v>
      </c>
      <c r="I422" s="40">
        <v>1282.666666666667</v>
      </c>
      <c r="J422" s="40">
        <v>1317.4333333333334</v>
      </c>
      <c r="K422" s="31">
        <v>1247.9000000000001</v>
      </c>
      <c r="L422" s="31">
        <v>1190</v>
      </c>
      <c r="M422" s="31">
        <v>1.1875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2393.1999999999998</v>
      </c>
      <c r="D423" s="40">
        <v>2385.8166666666666</v>
      </c>
      <c r="E423" s="40">
        <v>2360.083333333333</v>
      </c>
      <c r="F423" s="40">
        <v>2326.9666666666662</v>
      </c>
      <c r="G423" s="40">
        <v>2301.2333333333327</v>
      </c>
      <c r="H423" s="40">
        <v>2418.9333333333334</v>
      </c>
      <c r="I423" s="40">
        <v>2444.666666666667</v>
      </c>
      <c r="J423" s="40">
        <v>2477.7833333333338</v>
      </c>
      <c r="K423" s="31">
        <v>2411.5500000000002</v>
      </c>
      <c r="L423" s="31">
        <v>2352.6999999999998</v>
      </c>
      <c r="M423" s="31">
        <v>0.72306000000000004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865.9</v>
      </c>
      <c r="D424" s="40">
        <v>863.98333333333323</v>
      </c>
      <c r="E424" s="40">
        <v>852.96666666666647</v>
      </c>
      <c r="F424" s="40">
        <v>840.03333333333319</v>
      </c>
      <c r="G424" s="40">
        <v>829.01666666666642</v>
      </c>
      <c r="H424" s="40">
        <v>876.91666666666652</v>
      </c>
      <c r="I424" s="40">
        <v>887.93333333333317</v>
      </c>
      <c r="J424" s="40">
        <v>900.86666666666656</v>
      </c>
      <c r="K424" s="31">
        <v>875</v>
      </c>
      <c r="L424" s="31">
        <v>851.05</v>
      </c>
      <c r="M424" s="31">
        <v>2.80559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532.35</v>
      </c>
      <c r="D425" s="40">
        <v>532.48333333333323</v>
      </c>
      <c r="E425" s="40">
        <v>511.96666666666647</v>
      </c>
      <c r="F425" s="40">
        <v>491.58333333333326</v>
      </c>
      <c r="G425" s="40">
        <v>471.06666666666649</v>
      </c>
      <c r="H425" s="40">
        <v>552.86666666666645</v>
      </c>
      <c r="I425" s="40">
        <v>573.3833333333331</v>
      </c>
      <c r="J425" s="40">
        <v>593.76666666666642</v>
      </c>
      <c r="K425" s="31">
        <v>553</v>
      </c>
      <c r="L425" s="31">
        <v>512.1</v>
      </c>
      <c r="M425" s="31">
        <v>3.4940099999999998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270.8</v>
      </c>
      <c r="D426" s="40">
        <v>270.91666666666669</v>
      </c>
      <c r="E426" s="40">
        <v>265.93333333333339</v>
      </c>
      <c r="F426" s="40">
        <v>261.06666666666672</v>
      </c>
      <c r="G426" s="40">
        <v>256.08333333333343</v>
      </c>
      <c r="H426" s="40">
        <v>275.78333333333336</v>
      </c>
      <c r="I426" s="40">
        <v>280.76666666666659</v>
      </c>
      <c r="J426" s="40">
        <v>285.63333333333333</v>
      </c>
      <c r="K426" s="31">
        <v>275.89999999999998</v>
      </c>
      <c r="L426" s="31">
        <v>266.05</v>
      </c>
      <c r="M426" s="31">
        <v>5.6393300000000002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70.900000000000006</v>
      </c>
      <c r="D427" s="40">
        <v>70.983333333333334</v>
      </c>
      <c r="E427" s="40">
        <v>70.416666666666671</v>
      </c>
      <c r="F427" s="40">
        <v>69.933333333333337</v>
      </c>
      <c r="G427" s="40">
        <v>69.366666666666674</v>
      </c>
      <c r="H427" s="40">
        <v>71.466666666666669</v>
      </c>
      <c r="I427" s="40">
        <v>72.033333333333331</v>
      </c>
      <c r="J427" s="40">
        <v>72.516666666666666</v>
      </c>
      <c r="K427" s="31">
        <v>71.55</v>
      </c>
      <c r="L427" s="31">
        <v>70.5</v>
      </c>
      <c r="M427" s="31">
        <v>17.747319999999998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2110.65</v>
      </c>
      <c r="D428" s="40">
        <v>2116.0666666666666</v>
      </c>
      <c r="E428" s="40">
        <v>2091.6333333333332</v>
      </c>
      <c r="F428" s="40">
        <v>2072.6166666666668</v>
      </c>
      <c r="G428" s="40">
        <v>2048.1833333333334</v>
      </c>
      <c r="H428" s="40">
        <v>2135.083333333333</v>
      </c>
      <c r="I428" s="40">
        <v>2159.5166666666664</v>
      </c>
      <c r="J428" s="40">
        <v>2178.5333333333328</v>
      </c>
      <c r="K428" s="31">
        <v>2140.5</v>
      </c>
      <c r="L428" s="31">
        <v>2097.0500000000002</v>
      </c>
      <c r="M428" s="31">
        <v>6.1434499999999996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1576.2</v>
      </c>
      <c r="D429" s="40">
        <v>1544.3833333333332</v>
      </c>
      <c r="E429" s="40">
        <v>1464.0666666666664</v>
      </c>
      <c r="F429" s="40">
        <v>1351.9333333333332</v>
      </c>
      <c r="G429" s="40">
        <v>1271.6166666666663</v>
      </c>
      <c r="H429" s="40">
        <v>1656.5166666666664</v>
      </c>
      <c r="I429" s="40">
        <v>1736.833333333333</v>
      </c>
      <c r="J429" s="40">
        <v>1848.9666666666665</v>
      </c>
      <c r="K429" s="31">
        <v>1624.7</v>
      </c>
      <c r="L429" s="31">
        <v>1432.25</v>
      </c>
      <c r="M429" s="31">
        <v>33.264800000000001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540.4</v>
      </c>
      <c r="D430" s="40">
        <v>540.68333333333328</v>
      </c>
      <c r="E430" s="40">
        <v>534.76666666666654</v>
      </c>
      <c r="F430" s="40">
        <v>529.13333333333321</v>
      </c>
      <c r="G430" s="40">
        <v>523.21666666666647</v>
      </c>
      <c r="H430" s="40">
        <v>546.31666666666661</v>
      </c>
      <c r="I430" s="40">
        <v>552.23333333333335</v>
      </c>
      <c r="J430" s="40">
        <v>557.86666666666667</v>
      </c>
      <c r="K430" s="31">
        <v>546.6</v>
      </c>
      <c r="L430" s="31">
        <v>535.04999999999995</v>
      </c>
      <c r="M430" s="31">
        <v>3.3159800000000001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100.05</v>
      </c>
      <c r="D431" s="40">
        <v>99.733333333333334</v>
      </c>
      <c r="E431" s="40">
        <v>97.516666666666666</v>
      </c>
      <c r="F431" s="40">
        <v>94.983333333333334</v>
      </c>
      <c r="G431" s="40">
        <v>92.766666666666666</v>
      </c>
      <c r="H431" s="40">
        <v>102.26666666666667</v>
      </c>
      <c r="I431" s="40">
        <v>104.48333333333333</v>
      </c>
      <c r="J431" s="40">
        <v>107.01666666666667</v>
      </c>
      <c r="K431" s="31">
        <v>101.95</v>
      </c>
      <c r="L431" s="31">
        <v>97.2</v>
      </c>
      <c r="M431" s="31">
        <v>3.4184899999999998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276.45</v>
      </c>
      <c r="D432" s="40">
        <v>277.73333333333335</v>
      </c>
      <c r="E432" s="40">
        <v>272.01666666666671</v>
      </c>
      <c r="F432" s="40">
        <v>267.58333333333337</v>
      </c>
      <c r="G432" s="40">
        <v>261.86666666666673</v>
      </c>
      <c r="H432" s="40">
        <v>282.16666666666669</v>
      </c>
      <c r="I432" s="40">
        <v>287.88333333333338</v>
      </c>
      <c r="J432" s="40">
        <v>292.31666666666666</v>
      </c>
      <c r="K432" s="31">
        <v>283.45</v>
      </c>
      <c r="L432" s="31">
        <v>273.3</v>
      </c>
      <c r="M432" s="31">
        <v>5.2521300000000002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603.20000000000005</v>
      </c>
      <c r="D433" s="40">
        <v>599.2833333333333</v>
      </c>
      <c r="E433" s="40">
        <v>590.16666666666663</v>
      </c>
      <c r="F433" s="40">
        <v>577.13333333333333</v>
      </c>
      <c r="G433" s="40">
        <v>568.01666666666665</v>
      </c>
      <c r="H433" s="40">
        <v>612.31666666666661</v>
      </c>
      <c r="I433" s="40">
        <v>621.43333333333339</v>
      </c>
      <c r="J433" s="40">
        <v>634.46666666666658</v>
      </c>
      <c r="K433" s="31">
        <v>608.4</v>
      </c>
      <c r="L433" s="31">
        <v>586.25</v>
      </c>
      <c r="M433" s="31">
        <v>1.54735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377.4</v>
      </c>
      <c r="D434" s="40">
        <v>376.13333333333327</v>
      </c>
      <c r="E434" s="40">
        <v>372.31666666666655</v>
      </c>
      <c r="F434" s="40">
        <v>367.23333333333329</v>
      </c>
      <c r="G434" s="40">
        <v>363.41666666666657</v>
      </c>
      <c r="H434" s="40">
        <v>381.21666666666653</v>
      </c>
      <c r="I434" s="40">
        <v>385.03333333333325</v>
      </c>
      <c r="J434" s="40">
        <v>390.1166666666665</v>
      </c>
      <c r="K434" s="31">
        <v>379.95</v>
      </c>
      <c r="L434" s="31">
        <v>371.05</v>
      </c>
      <c r="M434" s="31">
        <v>2.6038100000000002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2495</v>
      </c>
      <c r="D435" s="40">
        <v>2489.5666666666666</v>
      </c>
      <c r="E435" s="40">
        <v>2457.6833333333334</v>
      </c>
      <c r="F435" s="40">
        <v>2420.3666666666668</v>
      </c>
      <c r="G435" s="40">
        <v>2388.4833333333336</v>
      </c>
      <c r="H435" s="40">
        <v>2526.8833333333332</v>
      </c>
      <c r="I435" s="40">
        <v>2558.7666666666664</v>
      </c>
      <c r="J435" s="40">
        <v>2596.083333333333</v>
      </c>
      <c r="K435" s="31">
        <v>2521.4499999999998</v>
      </c>
      <c r="L435" s="31">
        <v>2452.25</v>
      </c>
      <c r="M435" s="31">
        <v>0.52753000000000005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875.2</v>
      </c>
      <c r="D436" s="40">
        <v>864.06666666666661</v>
      </c>
      <c r="E436" s="40">
        <v>847.38333333333321</v>
      </c>
      <c r="F436" s="40">
        <v>819.56666666666661</v>
      </c>
      <c r="G436" s="40">
        <v>802.88333333333321</v>
      </c>
      <c r="H436" s="40">
        <v>891.88333333333321</v>
      </c>
      <c r="I436" s="40">
        <v>908.56666666666661</v>
      </c>
      <c r="J436" s="40">
        <v>936.38333333333321</v>
      </c>
      <c r="K436" s="31">
        <v>880.75</v>
      </c>
      <c r="L436" s="31">
        <v>836.25</v>
      </c>
      <c r="M436" s="31">
        <v>0.73143000000000002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815.4</v>
      </c>
      <c r="D437" s="40">
        <v>811.38333333333333</v>
      </c>
      <c r="E437" s="40">
        <v>786.76666666666665</v>
      </c>
      <c r="F437" s="40">
        <v>758.13333333333333</v>
      </c>
      <c r="G437" s="40">
        <v>733.51666666666665</v>
      </c>
      <c r="H437" s="40">
        <v>840.01666666666665</v>
      </c>
      <c r="I437" s="40">
        <v>864.63333333333321</v>
      </c>
      <c r="J437" s="40">
        <v>893.26666666666665</v>
      </c>
      <c r="K437" s="31">
        <v>836</v>
      </c>
      <c r="L437" s="31">
        <v>782.75</v>
      </c>
      <c r="M437" s="31">
        <v>176.08860000000001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477.7</v>
      </c>
      <c r="D438" s="40">
        <v>476.76666666666671</v>
      </c>
      <c r="E438" s="40">
        <v>469.53333333333342</v>
      </c>
      <c r="F438" s="40">
        <v>461.36666666666673</v>
      </c>
      <c r="G438" s="40">
        <v>454.13333333333344</v>
      </c>
      <c r="H438" s="40">
        <v>484.93333333333339</v>
      </c>
      <c r="I438" s="40">
        <v>492.16666666666663</v>
      </c>
      <c r="J438" s="40">
        <v>500.33333333333337</v>
      </c>
      <c r="K438" s="31">
        <v>484</v>
      </c>
      <c r="L438" s="31">
        <v>468.6</v>
      </c>
      <c r="M438" s="31">
        <v>9.8538899999999998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587.6</v>
      </c>
      <c r="D439" s="40">
        <v>590.7166666666667</v>
      </c>
      <c r="E439" s="40">
        <v>579.38333333333344</v>
      </c>
      <c r="F439" s="40">
        <v>571.16666666666674</v>
      </c>
      <c r="G439" s="40">
        <v>559.83333333333348</v>
      </c>
      <c r="H439" s="40">
        <v>598.93333333333339</v>
      </c>
      <c r="I439" s="40">
        <v>610.26666666666665</v>
      </c>
      <c r="J439" s="40">
        <v>618.48333333333335</v>
      </c>
      <c r="K439" s="31">
        <v>602.04999999999995</v>
      </c>
      <c r="L439" s="31">
        <v>582.5</v>
      </c>
      <c r="M439" s="31">
        <v>40.454279999999997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642.29999999999995</v>
      </c>
      <c r="D440" s="40">
        <v>642.7166666666667</v>
      </c>
      <c r="E440" s="40">
        <v>629.58333333333337</v>
      </c>
      <c r="F440" s="40">
        <v>616.86666666666667</v>
      </c>
      <c r="G440" s="40">
        <v>603.73333333333335</v>
      </c>
      <c r="H440" s="40">
        <v>655.43333333333339</v>
      </c>
      <c r="I440" s="40">
        <v>668.56666666666661</v>
      </c>
      <c r="J440" s="40">
        <v>681.28333333333342</v>
      </c>
      <c r="K440" s="31">
        <v>655.85</v>
      </c>
      <c r="L440" s="31">
        <v>630</v>
      </c>
      <c r="M440" s="31">
        <v>0.31716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366.4</v>
      </c>
      <c r="D441" s="40">
        <v>365.51666666666665</v>
      </c>
      <c r="E441" s="40">
        <v>359.38333333333333</v>
      </c>
      <c r="F441" s="40">
        <v>352.36666666666667</v>
      </c>
      <c r="G441" s="40">
        <v>346.23333333333335</v>
      </c>
      <c r="H441" s="40">
        <v>372.5333333333333</v>
      </c>
      <c r="I441" s="40">
        <v>378.66666666666663</v>
      </c>
      <c r="J441" s="40">
        <v>385.68333333333328</v>
      </c>
      <c r="K441" s="31">
        <v>371.65</v>
      </c>
      <c r="L441" s="31">
        <v>358.5</v>
      </c>
      <c r="M441" s="31">
        <v>2.7289099999999999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2332.5500000000002</v>
      </c>
      <c r="D442" s="40">
        <v>2333.9833333333336</v>
      </c>
      <c r="E442" s="40">
        <v>2300.5666666666671</v>
      </c>
      <c r="F442" s="40">
        <v>2268.5833333333335</v>
      </c>
      <c r="G442" s="40">
        <v>2235.166666666667</v>
      </c>
      <c r="H442" s="40">
        <v>2365.9666666666672</v>
      </c>
      <c r="I442" s="40">
        <v>2399.3833333333332</v>
      </c>
      <c r="J442" s="40">
        <v>2431.3666666666672</v>
      </c>
      <c r="K442" s="31">
        <v>2367.4</v>
      </c>
      <c r="L442" s="31">
        <v>2302</v>
      </c>
      <c r="M442" s="31">
        <v>0.89185000000000003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497</v>
      </c>
      <c r="D443" s="40">
        <v>496.51666666666665</v>
      </c>
      <c r="E443" s="40">
        <v>488.5333333333333</v>
      </c>
      <c r="F443" s="40">
        <v>480.06666666666666</v>
      </c>
      <c r="G443" s="40">
        <v>472.08333333333331</v>
      </c>
      <c r="H443" s="40">
        <v>504.98333333333329</v>
      </c>
      <c r="I443" s="40">
        <v>512.9666666666667</v>
      </c>
      <c r="J443" s="40">
        <v>521.43333333333328</v>
      </c>
      <c r="K443" s="31">
        <v>504.5</v>
      </c>
      <c r="L443" s="31">
        <v>488.05</v>
      </c>
      <c r="M443" s="31">
        <v>2.3363700000000001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7</v>
      </c>
      <c r="D444" s="40">
        <v>7.0166666666666666</v>
      </c>
      <c r="E444" s="40">
        <v>6.8833333333333329</v>
      </c>
      <c r="F444" s="40">
        <v>6.7666666666666666</v>
      </c>
      <c r="G444" s="40">
        <v>6.6333333333333329</v>
      </c>
      <c r="H444" s="40">
        <v>7.1333333333333329</v>
      </c>
      <c r="I444" s="40">
        <v>7.2666666666666675</v>
      </c>
      <c r="J444" s="40">
        <v>7.3833333333333329</v>
      </c>
      <c r="K444" s="31">
        <v>7.15</v>
      </c>
      <c r="L444" s="31">
        <v>6.9</v>
      </c>
      <c r="M444" s="31">
        <v>185.48240999999999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444.35</v>
      </c>
      <c r="D445" s="40">
        <v>445.38333333333338</v>
      </c>
      <c r="E445" s="40">
        <v>439.06666666666678</v>
      </c>
      <c r="F445" s="40">
        <v>433.78333333333342</v>
      </c>
      <c r="G445" s="40">
        <v>427.46666666666681</v>
      </c>
      <c r="H445" s="40">
        <v>450.66666666666674</v>
      </c>
      <c r="I445" s="40">
        <v>456.98333333333335</v>
      </c>
      <c r="J445" s="40">
        <v>462.26666666666671</v>
      </c>
      <c r="K445" s="31">
        <v>451.7</v>
      </c>
      <c r="L445" s="31">
        <v>440.1</v>
      </c>
      <c r="M445" s="31">
        <v>8.8648600000000002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1029.9000000000001</v>
      </c>
      <c r="D446" s="40">
        <v>1031.5833333333333</v>
      </c>
      <c r="E446" s="40">
        <v>1023.3166666666666</v>
      </c>
      <c r="F446" s="40">
        <v>1016.7333333333333</v>
      </c>
      <c r="G446" s="40">
        <v>1008.4666666666667</v>
      </c>
      <c r="H446" s="40">
        <v>1038.1666666666665</v>
      </c>
      <c r="I446" s="40">
        <v>1046.4333333333334</v>
      </c>
      <c r="J446" s="40">
        <v>1053.0166666666664</v>
      </c>
      <c r="K446" s="31">
        <v>1039.8499999999999</v>
      </c>
      <c r="L446" s="31">
        <v>1025</v>
      </c>
      <c r="M446" s="31">
        <v>0.20988999999999999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539.54999999999995</v>
      </c>
      <c r="D447" s="40">
        <v>542.36666666666667</v>
      </c>
      <c r="E447" s="40">
        <v>535.23333333333335</v>
      </c>
      <c r="F447" s="40">
        <v>530.91666666666663</v>
      </c>
      <c r="G447" s="40">
        <v>523.7833333333333</v>
      </c>
      <c r="H447" s="40">
        <v>546.68333333333339</v>
      </c>
      <c r="I447" s="40">
        <v>553.81666666666683</v>
      </c>
      <c r="J447" s="40">
        <v>558.13333333333344</v>
      </c>
      <c r="K447" s="31">
        <v>549.5</v>
      </c>
      <c r="L447" s="31">
        <v>538.04999999999995</v>
      </c>
      <c r="M447" s="31">
        <v>2.6189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1236.2</v>
      </c>
      <c r="D448" s="40">
        <v>1224.2666666666667</v>
      </c>
      <c r="E448" s="40">
        <v>1201.9333333333334</v>
      </c>
      <c r="F448" s="40">
        <v>1167.6666666666667</v>
      </c>
      <c r="G448" s="40">
        <v>1145.3333333333335</v>
      </c>
      <c r="H448" s="40">
        <v>1258.5333333333333</v>
      </c>
      <c r="I448" s="40">
        <v>1280.8666666666668</v>
      </c>
      <c r="J448" s="40">
        <v>1315.1333333333332</v>
      </c>
      <c r="K448" s="31">
        <v>1246.5999999999999</v>
      </c>
      <c r="L448" s="31">
        <v>1190</v>
      </c>
      <c r="M448" s="31">
        <v>5.2713999999999999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16392.8</v>
      </c>
      <c r="D449" s="40">
        <v>16333.950000000003</v>
      </c>
      <c r="E449" s="40">
        <v>16217.900000000005</v>
      </c>
      <c r="F449" s="40">
        <v>16043.000000000002</v>
      </c>
      <c r="G449" s="40">
        <v>15926.950000000004</v>
      </c>
      <c r="H449" s="40">
        <v>16508.850000000006</v>
      </c>
      <c r="I449" s="40">
        <v>16624.900000000005</v>
      </c>
      <c r="J449" s="40">
        <v>16799.800000000007</v>
      </c>
      <c r="K449" s="31">
        <v>16450</v>
      </c>
      <c r="L449" s="31">
        <v>16159.05</v>
      </c>
      <c r="M449" s="31">
        <v>1.1639999999999999E-2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910.65</v>
      </c>
      <c r="D450" s="40">
        <v>912.2166666666667</v>
      </c>
      <c r="E450" s="40">
        <v>905.33333333333337</v>
      </c>
      <c r="F450" s="40">
        <v>900.01666666666665</v>
      </c>
      <c r="G450" s="40">
        <v>893.13333333333333</v>
      </c>
      <c r="H450" s="40">
        <v>917.53333333333342</v>
      </c>
      <c r="I450" s="40">
        <v>924.41666666666663</v>
      </c>
      <c r="J450" s="40">
        <v>929.73333333333346</v>
      </c>
      <c r="K450" s="31">
        <v>919.1</v>
      </c>
      <c r="L450" s="31">
        <v>906.9</v>
      </c>
      <c r="M450" s="31">
        <v>15.44886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213.55</v>
      </c>
      <c r="D451" s="40">
        <v>213.33333333333334</v>
      </c>
      <c r="E451" s="40">
        <v>211.31666666666669</v>
      </c>
      <c r="F451" s="40">
        <v>209.08333333333334</v>
      </c>
      <c r="G451" s="40">
        <v>207.06666666666669</v>
      </c>
      <c r="H451" s="40">
        <v>215.56666666666669</v>
      </c>
      <c r="I451" s="40">
        <v>217.58333333333334</v>
      </c>
      <c r="J451" s="40">
        <v>219.81666666666669</v>
      </c>
      <c r="K451" s="31">
        <v>215.35</v>
      </c>
      <c r="L451" s="31">
        <v>211.1</v>
      </c>
      <c r="M451" s="31">
        <v>10.93905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1282.8499999999999</v>
      </c>
      <c r="D452" s="40">
        <v>1284.6166666666666</v>
      </c>
      <c r="E452" s="40">
        <v>1270.2333333333331</v>
      </c>
      <c r="F452" s="40">
        <v>1257.6166666666666</v>
      </c>
      <c r="G452" s="40">
        <v>1243.2333333333331</v>
      </c>
      <c r="H452" s="40">
        <v>1297.2333333333331</v>
      </c>
      <c r="I452" s="40">
        <v>1311.6166666666668</v>
      </c>
      <c r="J452" s="40">
        <v>1324.2333333333331</v>
      </c>
      <c r="K452" s="31">
        <v>1299</v>
      </c>
      <c r="L452" s="31">
        <v>1272</v>
      </c>
      <c r="M452" s="31">
        <v>2.5978400000000001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833.8</v>
      </c>
      <c r="D453" s="40">
        <v>830.86666666666667</v>
      </c>
      <c r="E453" s="40">
        <v>825.73333333333335</v>
      </c>
      <c r="F453" s="40">
        <v>817.66666666666663</v>
      </c>
      <c r="G453" s="40">
        <v>812.5333333333333</v>
      </c>
      <c r="H453" s="40">
        <v>838.93333333333339</v>
      </c>
      <c r="I453" s="40">
        <v>844.06666666666683</v>
      </c>
      <c r="J453" s="40">
        <v>852.13333333333344</v>
      </c>
      <c r="K453" s="31">
        <v>836</v>
      </c>
      <c r="L453" s="31">
        <v>822.8</v>
      </c>
      <c r="M453" s="31">
        <v>12.515650000000001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6079.65</v>
      </c>
      <c r="D454" s="40">
        <v>6081.55</v>
      </c>
      <c r="E454" s="40">
        <v>5998.1</v>
      </c>
      <c r="F454" s="40">
        <v>5916.55</v>
      </c>
      <c r="G454" s="40">
        <v>5833.1</v>
      </c>
      <c r="H454" s="40">
        <v>6163.1</v>
      </c>
      <c r="I454" s="40">
        <v>6246.5499999999993</v>
      </c>
      <c r="J454" s="40">
        <v>6328.1</v>
      </c>
      <c r="K454" s="31">
        <v>6165</v>
      </c>
      <c r="L454" s="31">
        <v>6000</v>
      </c>
      <c r="M454" s="31">
        <v>1.4952399999999999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487.85</v>
      </c>
      <c r="D455" s="40">
        <v>494.7833333333333</v>
      </c>
      <c r="E455" s="40">
        <v>479.56666666666661</v>
      </c>
      <c r="F455" s="40">
        <v>471.2833333333333</v>
      </c>
      <c r="G455" s="40">
        <v>456.06666666666661</v>
      </c>
      <c r="H455" s="40">
        <v>503.06666666666661</v>
      </c>
      <c r="I455" s="40">
        <v>518.2833333333333</v>
      </c>
      <c r="J455" s="40">
        <v>526.56666666666661</v>
      </c>
      <c r="K455" s="31">
        <v>510</v>
      </c>
      <c r="L455" s="31">
        <v>486.5</v>
      </c>
      <c r="M455" s="31">
        <v>515.80719999999997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261.05</v>
      </c>
      <c r="D456" s="40">
        <v>262.5333333333333</v>
      </c>
      <c r="E456" s="40">
        <v>256.06666666666661</v>
      </c>
      <c r="F456" s="40">
        <v>251.08333333333331</v>
      </c>
      <c r="G456" s="40">
        <v>244.61666666666662</v>
      </c>
      <c r="H456" s="40">
        <v>267.51666666666659</v>
      </c>
      <c r="I456" s="40">
        <v>273.98333333333329</v>
      </c>
      <c r="J456" s="40">
        <v>278.96666666666658</v>
      </c>
      <c r="K456" s="31">
        <v>269</v>
      </c>
      <c r="L456" s="31">
        <v>257.55</v>
      </c>
      <c r="M456" s="31">
        <v>68.736239999999995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228.5</v>
      </c>
      <c r="D457" s="40">
        <v>230.25</v>
      </c>
      <c r="E457" s="40">
        <v>225.5</v>
      </c>
      <c r="F457" s="40">
        <v>222.5</v>
      </c>
      <c r="G457" s="40">
        <v>217.75</v>
      </c>
      <c r="H457" s="40">
        <v>233.25</v>
      </c>
      <c r="I457" s="40">
        <v>238</v>
      </c>
      <c r="J457" s="40">
        <v>241</v>
      </c>
      <c r="K457" s="31">
        <v>235</v>
      </c>
      <c r="L457" s="31">
        <v>227.25</v>
      </c>
      <c r="M457" s="31">
        <v>915.97154999999998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1313.65</v>
      </c>
      <c r="D458" s="40">
        <v>1331.4833333333333</v>
      </c>
      <c r="E458" s="40">
        <v>1292.9666666666667</v>
      </c>
      <c r="F458" s="40">
        <v>1272.2833333333333</v>
      </c>
      <c r="G458" s="40">
        <v>1233.7666666666667</v>
      </c>
      <c r="H458" s="40">
        <v>1352.1666666666667</v>
      </c>
      <c r="I458" s="40">
        <v>1390.6833333333336</v>
      </c>
      <c r="J458" s="40">
        <v>1411.3666666666668</v>
      </c>
      <c r="K458" s="31">
        <v>1370</v>
      </c>
      <c r="L458" s="31">
        <v>1310.8</v>
      </c>
      <c r="M458" s="31">
        <v>72.161370000000005</v>
      </c>
      <c r="N458" s="1"/>
      <c r="O458" s="1"/>
    </row>
    <row r="459" spans="1:15" ht="12.75" customHeight="1">
      <c r="A459" s="31">
        <v>449</v>
      </c>
      <c r="B459" s="31" t="s">
        <v>882</v>
      </c>
      <c r="C459" s="31">
        <v>851.1</v>
      </c>
      <c r="D459" s="40">
        <v>855.43333333333339</v>
      </c>
      <c r="E459" s="40">
        <v>841.86666666666679</v>
      </c>
      <c r="F459" s="40">
        <v>832.63333333333344</v>
      </c>
      <c r="G459" s="40">
        <v>819.06666666666683</v>
      </c>
      <c r="H459" s="40">
        <v>864.66666666666674</v>
      </c>
      <c r="I459" s="40">
        <v>878.23333333333335</v>
      </c>
      <c r="J459" s="40">
        <v>887.4666666666667</v>
      </c>
      <c r="K459" s="31">
        <v>869</v>
      </c>
      <c r="L459" s="31">
        <v>846.2</v>
      </c>
      <c r="M459" s="31">
        <v>0.19452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2003.35</v>
      </c>
      <c r="D460" s="40">
        <v>2010.7833333333335</v>
      </c>
      <c r="E460" s="40">
        <v>1873.5666666666671</v>
      </c>
      <c r="F460" s="40">
        <v>1743.7833333333335</v>
      </c>
      <c r="G460" s="40">
        <v>1606.5666666666671</v>
      </c>
      <c r="H460" s="40">
        <v>2140.5666666666671</v>
      </c>
      <c r="I460" s="40">
        <v>2277.7833333333338</v>
      </c>
      <c r="J460" s="40">
        <v>2407.5666666666671</v>
      </c>
      <c r="K460" s="31">
        <v>2148</v>
      </c>
      <c r="L460" s="31">
        <v>1881</v>
      </c>
      <c r="M460" s="31">
        <v>6.8039800000000001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779.95</v>
      </c>
      <c r="D461" s="40">
        <v>773.54999999999984</v>
      </c>
      <c r="E461" s="40">
        <v>755.9499999999997</v>
      </c>
      <c r="F461" s="40">
        <v>731.94999999999982</v>
      </c>
      <c r="G461" s="40">
        <v>714.34999999999968</v>
      </c>
      <c r="H461" s="40">
        <v>797.54999999999973</v>
      </c>
      <c r="I461" s="40">
        <v>815.14999999999986</v>
      </c>
      <c r="J461" s="40">
        <v>839.14999999999975</v>
      </c>
      <c r="K461" s="31">
        <v>791.15</v>
      </c>
      <c r="L461" s="31">
        <v>749.55</v>
      </c>
      <c r="M461" s="31">
        <v>1.2458199999999999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3484.2</v>
      </c>
      <c r="D462" s="40">
        <v>3489.1833333333329</v>
      </c>
      <c r="E462" s="40">
        <v>3464.766666666666</v>
      </c>
      <c r="F462" s="40">
        <v>3445.333333333333</v>
      </c>
      <c r="G462" s="40">
        <v>3420.9166666666661</v>
      </c>
      <c r="H462" s="40">
        <v>3508.6166666666659</v>
      </c>
      <c r="I462" s="40">
        <v>3533.0333333333328</v>
      </c>
      <c r="J462" s="40">
        <v>3552.4666666666658</v>
      </c>
      <c r="K462" s="31">
        <v>3513.6</v>
      </c>
      <c r="L462" s="31">
        <v>3469.75</v>
      </c>
      <c r="M462" s="31">
        <v>30.874140000000001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4637.2</v>
      </c>
      <c r="D463" s="40">
        <v>4652.75</v>
      </c>
      <c r="E463" s="40">
        <v>4575.5</v>
      </c>
      <c r="F463" s="40">
        <v>4513.8</v>
      </c>
      <c r="G463" s="40">
        <v>4436.55</v>
      </c>
      <c r="H463" s="40">
        <v>4714.45</v>
      </c>
      <c r="I463" s="40">
        <v>4791.7</v>
      </c>
      <c r="J463" s="40">
        <v>4853.3999999999996</v>
      </c>
      <c r="K463" s="31">
        <v>4730</v>
      </c>
      <c r="L463" s="31">
        <v>4591.05</v>
      </c>
      <c r="M463" s="31">
        <v>0.46969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1490.6</v>
      </c>
      <c r="D464" s="40">
        <v>1500.5333333333335</v>
      </c>
      <c r="E464" s="40">
        <v>1478.116666666667</v>
      </c>
      <c r="F464" s="40">
        <v>1465.6333333333334</v>
      </c>
      <c r="G464" s="40">
        <v>1443.2166666666669</v>
      </c>
      <c r="H464" s="40">
        <v>1513.0166666666671</v>
      </c>
      <c r="I464" s="40">
        <v>1535.4333333333336</v>
      </c>
      <c r="J464" s="40">
        <v>1547.9166666666672</v>
      </c>
      <c r="K464" s="31">
        <v>1522.95</v>
      </c>
      <c r="L464" s="31">
        <v>1488.05</v>
      </c>
      <c r="M464" s="31">
        <v>20.416889999999999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1360.05</v>
      </c>
      <c r="D465" s="40">
        <v>1373</v>
      </c>
      <c r="E465" s="40">
        <v>1329</v>
      </c>
      <c r="F465" s="40">
        <v>1297.95</v>
      </c>
      <c r="G465" s="40">
        <v>1253.95</v>
      </c>
      <c r="H465" s="40">
        <v>1404.05</v>
      </c>
      <c r="I465" s="40">
        <v>1448.05</v>
      </c>
      <c r="J465" s="40">
        <v>1479.1</v>
      </c>
      <c r="K465" s="31">
        <v>1417</v>
      </c>
      <c r="L465" s="31">
        <v>1341.95</v>
      </c>
      <c r="M465" s="31">
        <v>0.63854999999999995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1150.3499999999999</v>
      </c>
      <c r="D466" s="40">
        <v>1143.7833333333333</v>
      </c>
      <c r="E466" s="40">
        <v>1126.5666666666666</v>
      </c>
      <c r="F466" s="40">
        <v>1102.7833333333333</v>
      </c>
      <c r="G466" s="40">
        <v>1085.5666666666666</v>
      </c>
      <c r="H466" s="40">
        <v>1167.5666666666666</v>
      </c>
      <c r="I466" s="40">
        <v>1184.7833333333333</v>
      </c>
      <c r="J466" s="40">
        <v>1208.5666666666666</v>
      </c>
      <c r="K466" s="31">
        <v>1161</v>
      </c>
      <c r="L466" s="31">
        <v>1120</v>
      </c>
      <c r="M466" s="31">
        <v>0.48120000000000002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1657.2</v>
      </c>
      <c r="D467" s="40">
        <v>1600.0666666666666</v>
      </c>
      <c r="E467" s="40">
        <v>1500.1333333333332</v>
      </c>
      <c r="F467" s="40">
        <v>1343.0666666666666</v>
      </c>
      <c r="G467" s="40">
        <v>1243.1333333333332</v>
      </c>
      <c r="H467" s="40">
        <v>1757.1333333333332</v>
      </c>
      <c r="I467" s="40">
        <v>1857.0666666666666</v>
      </c>
      <c r="J467" s="40">
        <v>2014.1333333333332</v>
      </c>
      <c r="K467" s="31">
        <v>1700</v>
      </c>
      <c r="L467" s="31">
        <v>1443</v>
      </c>
      <c r="M467" s="31">
        <v>12.605880000000001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1798.2</v>
      </c>
      <c r="D468" s="40">
        <v>1794.3666666666668</v>
      </c>
      <c r="E468" s="40">
        <v>1764.8333333333335</v>
      </c>
      <c r="F468" s="40">
        <v>1731.4666666666667</v>
      </c>
      <c r="G468" s="40">
        <v>1701.9333333333334</v>
      </c>
      <c r="H468" s="40">
        <v>1827.7333333333336</v>
      </c>
      <c r="I468" s="40">
        <v>1857.2666666666669</v>
      </c>
      <c r="J468" s="40">
        <v>1890.6333333333337</v>
      </c>
      <c r="K468" s="31">
        <v>1823.9</v>
      </c>
      <c r="L468" s="31">
        <v>1761</v>
      </c>
      <c r="M468" s="31">
        <v>0.14668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2453.9499999999998</v>
      </c>
      <c r="D469" s="40">
        <v>2446.6</v>
      </c>
      <c r="E469" s="40">
        <v>2428.3999999999996</v>
      </c>
      <c r="F469" s="40">
        <v>2402.85</v>
      </c>
      <c r="G469" s="40">
        <v>2384.6499999999996</v>
      </c>
      <c r="H469" s="40">
        <v>2472.1499999999996</v>
      </c>
      <c r="I469" s="40">
        <v>2490.3499999999995</v>
      </c>
      <c r="J469" s="40">
        <v>2515.8999999999996</v>
      </c>
      <c r="K469" s="31">
        <v>2464.8000000000002</v>
      </c>
      <c r="L469" s="31">
        <v>2421.0500000000002</v>
      </c>
      <c r="M469" s="31">
        <v>15.46219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2839.05</v>
      </c>
      <c r="D470" s="40">
        <v>2854.0166666666664</v>
      </c>
      <c r="E470" s="40">
        <v>2809.0333333333328</v>
      </c>
      <c r="F470" s="40">
        <v>2779.0166666666664</v>
      </c>
      <c r="G470" s="40">
        <v>2734.0333333333328</v>
      </c>
      <c r="H470" s="40">
        <v>2884.0333333333328</v>
      </c>
      <c r="I470" s="40">
        <v>2929.0166666666664</v>
      </c>
      <c r="J470" s="40">
        <v>2959.0333333333328</v>
      </c>
      <c r="K470" s="31">
        <v>2899</v>
      </c>
      <c r="L470" s="31">
        <v>2824</v>
      </c>
      <c r="M470" s="31">
        <v>2.4263400000000002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522.04999999999995</v>
      </c>
      <c r="D471" s="40">
        <v>517.51666666666665</v>
      </c>
      <c r="E471" s="40">
        <v>509.5333333333333</v>
      </c>
      <c r="F471" s="40">
        <v>497.01666666666665</v>
      </c>
      <c r="G471" s="40">
        <v>489.0333333333333</v>
      </c>
      <c r="H471" s="40">
        <v>530.0333333333333</v>
      </c>
      <c r="I471" s="40">
        <v>538.01666666666665</v>
      </c>
      <c r="J471" s="40">
        <v>550.5333333333333</v>
      </c>
      <c r="K471" s="31">
        <v>525.5</v>
      </c>
      <c r="L471" s="31">
        <v>505</v>
      </c>
      <c r="M471" s="31">
        <v>13.30349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1037.45</v>
      </c>
      <c r="D472" s="40">
        <v>1045.1499999999999</v>
      </c>
      <c r="E472" s="40">
        <v>1022.2999999999997</v>
      </c>
      <c r="F472" s="40">
        <v>1007.1499999999999</v>
      </c>
      <c r="G472" s="40">
        <v>984.29999999999973</v>
      </c>
      <c r="H472" s="40">
        <v>1060.2999999999997</v>
      </c>
      <c r="I472" s="40">
        <v>1083.1499999999996</v>
      </c>
      <c r="J472" s="40">
        <v>1098.2999999999997</v>
      </c>
      <c r="K472" s="31">
        <v>1068</v>
      </c>
      <c r="L472" s="31">
        <v>1030</v>
      </c>
      <c r="M472" s="31">
        <v>15.18927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40.1</v>
      </c>
      <c r="D473" s="40">
        <v>40.366666666666667</v>
      </c>
      <c r="E473" s="40">
        <v>39.383333333333333</v>
      </c>
      <c r="F473" s="40">
        <v>38.666666666666664</v>
      </c>
      <c r="G473" s="40">
        <v>37.68333333333333</v>
      </c>
      <c r="H473" s="40">
        <v>41.083333333333336</v>
      </c>
      <c r="I473" s="40">
        <v>42.06666666666667</v>
      </c>
      <c r="J473" s="40">
        <v>42.783333333333339</v>
      </c>
      <c r="K473" s="31">
        <v>41.35</v>
      </c>
      <c r="L473" s="31">
        <v>39.65</v>
      </c>
      <c r="M473" s="31">
        <v>186.59595999999999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211</v>
      </c>
      <c r="D474" s="40">
        <v>209.29999999999998</v>
      </c>
      <c r="E474" s="40">
        <v>200.89999999999998</v>
      </c>
      <c r="F474" s="40">
        <v>190.79999999999998</v>
      </c>
      <c r="G474" s="40">
        <v>182.39999999999998</v>
      </c>
      <c r="H474" s="40">
        <v>219.39999999999998</v>
      </c>
      <c r="I474" s="40">
        <v>227.8</v>
      </c>
      <c r="J474" s="40">
        <v>237.89999999999998</v>
      </c>
      <c r="K474" s="31">
        <v>217.7</v>
      </c>
      <c r="L474" s="31">
        <v>199.2</v>
      </c>
      <c r="M474" s="31">
        <v>21.534610000000001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11069.75</v>
      </c>
      <c r="D475" s="40">
        <v>11083.25</v>
      </c>
      <c r="E475" s="40">
        <v>10956.55</v>
      </c>
      <c r="F475" s="40">
        <v>10843.349999999999</v>
      </c>
      <c r="G475" s="40">
        <v>10716.649999999998</v>
      </c>
      <c r="H475" s="40">
        <v>11196.45</v>
      </c>
      <c r="I475" s="40">
        <v>11323.150000000001</v>
      </c>
      <c r="J475" s="40">
        <v>11436.350000000002</v>
      </c>
      <c r="K475" s="31">
        <v>11209.95</v>
      </c>
      <c r="L475" s="31">
        <v>10970.05</v>
      </c>
      <c r="M475" s="31">
        <v>0.12415</v>
      </c>
      <c r="N475" s="1"/>
      <c r="O475" s="1"/>
    </row>
    <row r="476" spans="1:15" ht="12.75" customHeight="1">
      <c r="A476" s="31">
        <v>466</v>
      </c>
      <c r="B476" s="31" t="s">
        <v>883</v>
      </c>
      <c r="C476" s="31">
        <v>57.95</v>
      </c>
      <c r="D476" s="40">
        <v>57.1</v>
      </c>
      <c r="E476" s="40">
        <v>56.25</v>
      </c>
      <c r="F476" s="40">
        <v>54.55</v>
      </c>
      <c r="G476" s="40">
        <v>53.699999999999996</v>
      </c>
      <c r="H476" s="40">
        <v>58.800000000000004</v>
      </c>
      <c r="I476" s="40">
        <v>59.650000000000013</v>
      </c>
      <c r="J476" s="40">
        <v>61.350000000000009</v>
      </c>
      <c r="K476" s="31">
        <v>57.95</v>
      </c>
      <c r="L476" s="31">
        <v>55.4</v>
      </c>
      <c r="M476" s="31">
        <v>79.069249999999997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43.1</v>
      </c>
      <c r="D477" s="40">
        <v>42.983333333333327</v>
      </c>
      <c r="E477" s="40">
        <v>42.216666666666654</v>
      </c>
      <c r="F477" s="40">
        <v>41.333333333333329</v>
      </c>
      <c r="G477" s="40">
        <v>40.566666666666656</v>
      </c>
      <c r="H477" s="40">
        <v>43.866666666666653</v>
      </c>
      <c r="I477" s="40">
        <v>44.633333333333319</v>
      </c>
      <c r="J477" s="40">
        <v>45.516666666666652</v>
      </c>
      <c r="K477" s="31">
        <v>43.75</v>
      </c>
      <c r="L477" s="31">
        <v>42.1</v>
      </c>
      <c r="M477" s="31">
        <v>77.787999999999997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698</v>
      </c>
      <c r="D478" s="40">
        <v>693.93333333333339</v>
      </c>
      <c r="E478" s="40">
        <v>681.06666666666683</v>
      </c>
      <c r="F478" s="40">
        <v>664.13333333333344</v>
      </c>
      <c r="G478" s="40">
        <v>651.26666666666688</v>
      </c>
      <c r="H478" s="40">
        <v>710.86666666666679</v>
      </c>
      <c r="I478" s="40">
        <v>723.73333333333335</v>
      </c>
      <c r="J478" s="40">
        <v>740.66666666666674</v>
      </c>
      <c r="K478" s="31">
        <v>706.8</v>
      </c>
      <c r="L478" s="31">
        <v>677</v>
      </c>
      <c r="M478" s="31">
        <v>69.210740000000001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1685.9</v>
      </c>
      <c r="D479" s="40">
        <v>1689.95</v>
      </c>
      <c r="E479" s="40">
        <v>1655.95</v>
      </c>
      <c r="F479" s="40">
        <v>1626</v>
      </c>
      <c r="G479" s="40">
        <v>1592</v>
      </c>
      <c r="H479" s="40">
        <v>1719.9</v>
      </c>
      <c r="I479" s="40">
        <v>1753.9</v>
      </c>
      <c r="J479" s="40">
        <v>1783.8500000000001</v>
      </c>
      <c r="K479" s="31">
        <v>1723.95</v>
      </c>
      <c r="L479" s="31">
        <v>1660</v>
      </c>
      <c r="M479" s="31">
        <v>4.6934399999999998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14.35</v>
      </c>
      <c r="D480" s="40">
        <v>14.4</v>
      </c>
      <c r="E480" s="40">
        <v>14.25</v>
      </c>
      <c r="F480" s="40">
        <v>14.15</v>
      </c>
      <c r="G480" s="40">
        <v>14</v>
      </c>
      <c r="H480" s="40">
        <v>14.5</v>
      </c>
      <c r="I480" s="40">
        <v>14.650000000000002</v>
      </c>
      <c r="J480" s="40">
        <v>14.75</v>
      </c>
      <c r="K480" s="31">
        <v>14.55</v>
      </c>
      <c r="L480" s="31">
        <v>14.3</v>
      </c>
      <c r="M480" s="31">
        <v>57.117890000000003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578.4</v>
      </c>
      <c r="D481" s="40">
        <v>580.6</v>
      </c>
      <c r="E481" s="40">
        <v>569.80000000000007</v>
      </c>
      <c r="F481" s="40">
        <v>561.20000000000005</v>
      </c>
      <c r="G481" s="40">
        <v>550.40000000000009</v>
      </c>
      <c r="H481" s="40">
        <v>589.20000000000005</v>
      </c>
      <c r="I481" s="40">
        <v>600</v>
      </c>
      <c r="J481" s="40">
        <v>608.6</v>
      </c>
      <c r="K481" s="31">
        <v>591.4</v>
      </c>
      <c r="L481" s="31">
        <v>572</v>
      </c>
      <c r="M481" s="31">
        <v>2.9051999999999998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179.35</v>
      </c>
      <c r="D482" s="40">
        <v>180.78333333333333</v>
      </c>
      <c r="E482" s="40">
        <v>176.56666666666666</v>
      </c>
      <c r="F482" s="40">
        <v>173.78333333333333</v>
      </c>
      <c r="G482" s="40">
        <v>169.56666666666666</v>
      </c>
      <c r="H482" s="40">
        <v>183.56666666666666</v>
      </c>
      <c r="I482" s="40">
        <v>187.7833333333333</v>
      </c>
      <c r="J482" s="40">
        <v>190.56666666666666</v>
      </c>
      <c r="K482" s="31">
        <v>185</v>
      </c>
      <c r="L482" s="31">
        <v>178</v>
      </c>
      <c r="M482" s="31">
        <v>11.750690000000001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21.6</v>
      </c>
      <c r="D483" s="40">
        <v>21.666666666666668</v>
      </c>
      <c r="E483" s="40">
        <v>21.433333333333337</v>
      </c>
      <c r="F483" s="40">
        <v>21.266666666666669</v>
      </c>
      <c r="G483" s="40">
        <v>21.033333333333339</v>
      </c>
      <c r="H483" s="40">
        <v>21.833333333333336</v>
      </c>
      <c r="I483" s="40">
        <v>22.066666666666663</v>
      </c>
      <c r="J483" s="40">
        <v>22.233333333333334</v>
      </c>
      <c r="K483" s="31">
        <v>21.9</v>
      </c>
      <c r="L483" s="31">
        <v>21.5</v>
      </c>
      <c r="M483" s="31">
        <v>20.391290000000001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7713.35</v>
      </c>
      <c r="D484" s="40">
        <v>7739.1833333333343</v>
      </c>
      <c r="E484" s="40">
        <v>7662.5666666666684</v>
      </c>
      <c r="F484" s="40">
        <v>7611.7833333333338</v>
      </c>
      <c r="G484" s="40">
        <v>7535.1666666666679</v>
      </c>
      <c r="H484" s="40">
        <v>7789.966666666669</v>
      </c>
      <c r="I484" s="40">
        <v>7866.5833333333339</v>
      </c>
      <c r="J484" s="40">
        <v>7917.3666666666695</v>
      </c>
      <c r="K484" s="31">
        <v>7815.8</v>
      </c>
      <c r="L484" s="31">
        <v>7688.4</v>
      </c>
      <c r="M484" s="31">
        <v>1.7765500000000001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49.3</v>
      </c>
      <c r="D485" s="40">
        <v>48.616666666666667</v>
      </c>
      <c r="E485" s="40">
        <v>47.333333333333336</v>
      </c>
      <c r="F485" s="40">
        <v>45.366666666666667</v>
      </c>
      <c r="G485" s="40">
        <v>44.083333333333336</v>
      </c>
      <c r="H485" s="40">
        <v>50.583333333333336</v>
      </c>
      <c r="I485" s="40">
        <v>51.866666666666667</v>
      </c>
      <c r="J485" s="40">
        <v>53.833333333333336</v>
      </c>
      <c r="K485" s="31">
        <v>49.9</v>
      </c>
      <c r="L485" s="31">
        <v>46.65</v>
      </c>
      <c r="M485" s="31">
        <v>303.14965999999998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720.3</v>
      </c>
      <c r="D486" s="40">
        <v>719.23333333333323</v>
      </c>
      <c r="E486" s="40">
        <v>712.06666666666649</v>
      </c>
      <c r="F486" s="40">
        <v>703.83333333333326</v>
      </c>
      <c r="G486" s="40">
        <v>696.66666666666652</v>
      </c>
      <c r="H486" s="40">
        <v>727.46666666666647</v>
      </c>
      <c r="I486" s="40">
        <v>734.63333333333321</v>
      </c>
      <c r="J486" s="40">
        <v>742.86666666666645</v>
      </c>
      <c r="K486" s="31">
        <v>726.4</v>
      </c>
      <c r="L486" s="31">
        <v>711</v>
      </c>
      <c r="M486" s="31">
        <v>18.523040000000002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1086.7</v>
      </c>
      <c r="D487" s="40">
        <v>1090.45</v>
      </c>
      <c r="E487" s="40">
        <v>1076.4000000000001</v>
      </c>
      <c r="F487" s="40">
        <v>1066.1000000000001</v>
      </c>
      <c r="G487" s="40">
        <v>1052.0500000000002</v>
      </c>
      <c r="H487" s="40">
        <v>1100.75</v>
      </c>
      <c r="I487" s="40">
        <v>1114.7999999999997</v>
      </c>
      <c r="J487" s="40">
        <v>1125.0999999999999</v>
      </c>
      <c r="K487" s="31">
        <v>1104.5</v>
      </c>
      <c r="L487" s="31">
        <v>1080.1500000000001</v>
      </c>
      <c r="M487" s="31">
        <v>1.91038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581.25</v>
      </c>
      <c r="D488" s="40">
        <v>581.20000000000005</v>
      </c>
      <c r="E488" s="40">
        <v>564.00000000000011</v>
      </c>
      <c r="F488" s="40">
        <v>546.75000000000011</v>
      </c>
      <c r="G488" s="40">
        <v>529.55000000000018</v>
      </c>
      <c r="H488" s="40">
        <v>598.45000000000005</v>
      </c>
      <c r="I488" s="40">
        <v>615.64999999999986</v>
      </c>
      <c r="J488" s="40">
        <v>632.9</v>
      </c>
      <c r="K488" s="31">
        <v>598.4</v>
      </c>
      <c r="L488" s="31">
        <v>563.95000000000005</v>
      </c>
      <c r="M488" s="31">
        <v>2.5587399999999998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38.4</v>
      </c>
      <c r="D489" s="40">
        <v>38.066666666666663</v>
      </c>
      <c r="E489" s="40">
        <v>36.833333333333329</v>
      </c>
      <c r="F489" s="40">
        <v>35.266666666666666</v>
      </c>
      <c r="G489" s="40">
        <v>34.033333333333331</v>
      </c>
      <c r="H489" s="40">
        <v>39.633333333333326</v>
      </c>
      <c r="I489" s="40">
        <v>40.86666666666666</v>
      </c>
      <c r="J489" s="40">
        <v>42.433333333333323</v>
      </c>
      <c r="K489" s="31">
        <v>39.299999999999997</v>
      </c>
      <c r="L489" s="31">
        <v>36.5</v>
      </c>
      <c r="M489" s="31">
        <v>46.455469999999998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1299.7</v>
      </c>
      <c r="D490" s="40">
        <v>1310.8166666666666</v>
      </c>
      <c r="E490" s="40">
        <v>1278.8833333333332</v>
      </c>
      <c r="F490" s="40">
        <v>1258.0666666666666</v>
      </c>
      <c r="G490" s="40">
        <v>1226.1333333333332</v>
      </c>
      <c r="H490" s="40">
        <v>1331.6333333333332</v>
      </c>
      <c r="I490" s="40">
        <v>1363.5666666666666</v>
      </c>
      <c r="J490" s="40">
        <v>1384.3833333333332</v>
      </c>
      <c r="K490" s="31">
        <v>1342.75</v>
      </c>
      <c r="L490" s="31">
        <v>1290</v>
      </c>
      <c r="M490" s="31">
        <v>0.51592000000000005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292.05</v>
      </c>
      <c r="D491" s="40">
        <v>293.31666666666666</v>
      </c>
      <c r="E491" s="40">
        <v>289.7833333333333</v>
      </c>
      <c r="F491" s="40">
        <v>287.51666666666665</v>
      </c>
      <c r="G491" s="40">
        <v>283.98333333333329</v>
      </c>
      <c r="H491" s="40">
        <v>295.58333333333331</v>
      </c>
      <c r="I491" s="40">
        <v>299.11666666666673</v>
      </c>
      <c r="J491" s="40">
        <v>301.38333333333333</v>
      </c>
      <c r="K491" s="31">
        <v>296.85000000000002</v>
      </c>
      <c r="L491" s="31">
        <v>291.05</v>
      </c>
      <c r="M491" s="31">
        <v>1.0440199999999999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918.05</v>
      </c>
      <c r="D492" s="40">
        <v>914.69999999999993</v>
      </c>
      <c r="E492" s="40">
        <v>906.19999999999982</v>
      </c>
      <c r="F492" s="40">
        <v>894.34999999999991</v>
      </c>
      <c r="G492" s="40">
        <v>885.8499999999998</v>
      </c>
      <c r="H492" s="40">
        <v>926.54999999999984</v>
      </c>
      <c r="I492" s="40">
        <v>935.05000000000007</v>
      </c>
      <c r="J492" s="40">
        <v>946.89999999999986</v>
      </c>
      <c r="K492" s="31">
        <v>923.2</v>
      </c>
      <c r="L492" s="31">
        <v>902.85</v>
      </c>
      <c r="M492" s="31">
        <v>3.6203500000000002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308</v>
      </c>
      <c r="D493" s="40">
        <v>309.34999999999997</v>
      </c>
      <c r="E493" s="40">
        <v>303.84999999999991</v>
      </c>
      <c r="F493" s="40">
        <v>299.69999999999993</v>
      </c>
      <c r="G493" s="40">
        <v>294.19999999999987</v>
      </c>
      <c r="H493" s="40">
        <v>313.49999999999994</v>
      </c>
      <c r="I493" s="40">
        <v>319.00000000000006</v>
      </c>
      <c r="J493" s="40">
        <v>323.14999999999998</v>
      </c>
      <c r="K493" s="31">
        <v>314.85000000000002</v>
      </c>
      <c r="L493" s="31">
        <v>305.2</v>
      </c>
      <c r="M493" s="31">
        <v>163.57464999999999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2690.4</v>
      </c>
      <c r="D494" s="40">
        <v>2700.0333333333333</v>
      </c>
      <c r="E494" s="40">
        <v>2660.3666666666668</v>
      </c>
      <c r="F494" s="40">
        <v>2630.3333333333335</v>
      </c>
      <c r="G494" s="40">
        <v>2590.666666666667</v>
      </c>
      <c r="H494" s="40">
        <v>2730.0666666666666</v>
      </c>
      <c r="I494" s="40">
        <v>2769.7333333333336</v>
      </c>
      <c r="J494" s="40">
        <v>2799.7666666666664</v>
      </c>
      <c r="K494" s="31">
        <v>2739.7</v>
      </c>
      <c r="L494" s="31">
        <v>2670</v>
      </c>
      <c r="M494" s="31">
        <v>0.90776000000000001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260</v>
      </c>
      <c r="D495" s="40">
        <v>259.63333333333333</v>
      </c>
      <c r="E495" s="40">
        <v>258.11666666666667</v>
      </c>
      <c r="F495" s="40">
        <v>256.23333333333335</v>
      </c>
      <c r="G495" s="40">
        <v>254.7166666666667</v>
      </c>
      <c r="H495" s="40">
        <v>261.51666666666665</v>
      </c>
      <c r="I495" s="40">
        <v>263.0333333333333</v>
      </c>
      <c r="J495" s="40">
        <v>264.91666666666663</v>
      </c>
      <c r="K495" s="31">
        <v>261.14999999999998</v>
      </c>
      <c r="L495" s="31">
        <v>257.75</v>
      </c>
      <c r="M495" s="31">
        <v>3.7539600000000002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2005.45</v>
      </c>
      <c r="D496" s="40">
        <v>2007.4166666666667</v>
      </c>
      <c r="E496" s="40">
        <v>1972.6333333333334</v>
      </c>
      <c r="F496" s="40">
        <v>1939.8166666666666</v>
      </c>
      <c r="G496" s="40">
        <v>1905.0333333333333</v>
      </c>
      <c r="H496" s="40">
        <v>2040.2333333333336</v>
      </c>
      <c r="I496" s="40">
        <v>2075.0166666666669</v>
      </c>
      <c r="J496" s="40">
        <v>2107.8333333333339</v>
      </c>
      <c r="K496" s="31">
        <v>2042.2</v>
      </c>
      <c r="L496" s="31">
        <v>1974.6</v>
      </c>
      <c r="M496" s="31">
        <v>0.52025999999999994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565.9</v>
      </c>
      <c r="D497" s="40">
        <v>561.56666666666672</v>
      </c>
      <c r="E497" s="40">
        <v>551.38333333333344</v>
      </c>
      <c r="F497" s="40">
        <v>536.86666666666667</v>
      </c>
      <c r="G497" s="40">
        <v>526.68333333333339</v>
      </c>
      <c r="H497" s="40">
        <v>576.08333333333348</v>
      </c>
      <c r="I497" s="40">
        <v>586.26666666666665</v>
      </c>
      <c r="J497" s="40">
        <v>600.78333333333353</v>
      </c>
      <c r="K497" s="31">
        <v>571.75</v>
      </c>
      <c r="L497" s="31">
        <v>547.04999999999995</v>
      </c>
      <c r="M497" s="31">
        <v>4.4116799999999996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4018.1</v>
      </c>
      <c r="D498" s="40">
        <v>4016.0499999999997</v>
      </c>
      <c r="E498" s="40">
        <v>3962.6499999999996</v>
      </c>
      <c r="F498" s="40">
        <v>3907.2</v>
      </c>
      <c r="G498" s="40">
        <v>3853.7999999999997</v>
      </c>
      <c r="H498" s="40">
        <v>4071.4999999999995</v>
      </c>
      <c r="I498" s="40">
        <v>4124.8999999999996</v>
      </c>
      <c r="J498" s="40">
        <v>4180.3499999999995</v>
      </c>
      <c r="K498" s="31">
        <v>4069.45</v>
      </c>
      <c r="L498" s="31">
        <v>3960.6</v>
      </c>
      <c r="M498" s="31">
        <v>0.32131999999999999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1221.0999999999999</v>
      </c>
      <c r="D499" s="40">
        <v>1228.75</v>
      </c>
      <c r="E499" s="40">
        <v>1203.3499999999999</v>
      </c>
      <c r="F499" s="40">
        <v>1185.5999999999999</v>
      </c>
      <c r="G499" s="40">
        <v>1160.1999999999998</v>
      </c>
      <c r="H499" s="40">
        <v>1246.5</v>
      </c>
      <c r="I499" s="40">
        <v>1271.9000000000001</v>
      </c>
      <c r="J499" s="40">
        <v>1289.6500000000001</v>
      </c>
      <c r="K499" s="31">
        <v>1254.1500000000001</v>
      </c>
      <c r="L499" s="31">
        <v>1211</v>
      </c>
      <c r="M499" s="31">
        <v>5.4239600000000001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1993.8</v>
      </c>
      <c r="D500" s="40">
        <v>2006.8166666666666</v>
      </c>
      <c r="E500" s="40">
        <v>1964.9833333333331</v>
      </c>
      <c r="F500" s="40">
        <v>1936.1666666666665</v>
      </c>
      <c r="G500" s="40">
        <v>1894.333333333333</v>
      </c>
      <c r="H500" s="40">
        <v>2035.6333333333332</v>
      </c>
      <c r="I500" s="40">
        <v>2077.4666666666667</v>
      </c>
      <c r="J500" s="40">
        <v>2106.2833333333333</v>
      </c>
      <c r="K500" s="31">
        <v>2048.65</v>
      </c>
      <c r="L500" s="31">
        <v>1978</v>
      </c>
      <c r="M500" s="31">
        <v>1.58341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7574.35</v>
      </c>
      <c r="D501" s="40">
        <v>7548.1333333333341</v>
      </c>
      <c r="E501" s="40">
        <v>7496.2666666666682</v>
      </c>
      <c r="F501" s="40">
        <v>7418.1833333333343</v>
      </c>
      <c r="G501" s="40">
        <v>7366.3166666666684</v>
      </c>
      <c r="H501" s="40">
        <v>7626.2166666666681</v>
      </c>
      <c r="I501" s="40">
        <v>7678.0833333333348</v>
      </c>
      <c r="J501" s="40">
        <v>7756.1666666666679</v>
      </c>
      <c r="K501" s="31">
        <v>7600</v>
      </c>
      <c r="L501" s="31">
        <v>7470.05</v>
      </c>
      <c r="M501" s="31">
        <v>5.2979999999999999E-2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129.80000000000001</v>
      </c>
      <c r="D502" s="40">
        <v>130.96666666666667</v>
      </c>
      <c r="E502" s="40">
        <v>128.03333333333333</v>
      </c>
      <c r="F502" s="40">
        <v>126.26666666666665</v>
      </c>
      <c r="G502" s="40">
        <v>123.33333333333331</v>
      </c>
      <c r="H502" s="40">
        <v>132.73333333333335</v>
      </c>
      <c r="I502" s="40">
        <v>135.66666666666669</v>
      </c>
      <c r="J502" s="40">
        <v>137.43333333333337</v>
      </c>
      <c r="K502" s="31">
        <v>133.9</v>
      </c>
      <c r="L502" s="31">
        <v>129.19999999999999</v>
      </c>
      <c r="M502" s="31">
        <v>7.2663099999999998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143.6</v>
      </c>
      <c r="D503" s="40">
        <v>143.45000000000002</v>
      </c>
      <c r="E503" s="40">
        <v>141.65000000000003</v>
      </c>
      <c r="F503" s="40">
        <v>139.70000000000002</v>
      </c>
      <c r="G503" s="40">
        <v>137.90000000000003</v>
      </c>
      <c r="H503" s="40">
        <v>145.40000000000003</v>
      </c>
      <c r="I503" s="40">
        <v>147.20000000000005</v>
      </c>
      <c r="J503" s="40">
        <v>149.15000000000003</v>
      </c>
      <c r="K503" s="31">
        <v>145.25</v>
      </c>
      <c r="L503" s="31">
        <v>141.5</v>
      </c>
      <c r="M503" s="31">
        <v>23.45543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588.70000000000005</v>
      </c>
      <c r="D504" s="40">
        <v>590.56666666666672</v>
      </c>
      <c r="E504" s="40">
        <v>581.13333333333344</v>
      </c>
      <c r="F504" s="40">
        <v>573.56666666666672</v>
      </c>
      <c r="G504" s="40">
        <v>564.13333333333344</v>
      </c>
      <c r="H504" s="40">
        <v>598.13333333333344</v>
      </c>
      <c r="I504" s="40">
        <v>607.56666666666661</v>
      </c>
      <c r="J504" s="40">
        <v>615.13333333333344</v>
      </c>
      <c r="K504" s="31">
        <v>600</v>
      </c>
      <c r="L504" s="31">
        <v>583</v>
      </c>
      <c r="M504" s="31">
        <v>1.1641900000000001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2097.9</v>
      </c>
      <c r="D505" s="40">
        <v>2116.0499999999997</v>
      </c>
      <c r="E505" s="40">
        <v>2072.3499999999995</v>
      </c>
      <c r="F505" s="40">
        <v>2046.7999999999997</v>
      </c>
      <c r="G505" s="40">
        <v>2003.0999999999995</v>
      </c>
      <c r="H505" s="40">
        <v>2141.5999999999995</v>
      </c>
      <c r="I505" s="40">
        <v>2185.2999999999993</v>
      </c>
      <c r="J505" s="40">
        <v>2210.8499999999995</v>
      </c>
      <c r="K505" s="31">
        <v>2159.75</v>
      </c>
      <c r="L505" s="31">
        <v>2090.5</v>
      </c>
      <c r="M505" s="31">
        <v>2.3748499999999999</v>
      </c>
      <c r="N505" s="1"/>
      <c r="O505" s="1"/>
    </row>
    <row r="506" spans="1:15" ht="12.75" customHeight="1">
      <c r="A506" s="31">
        <v>496</v>
      </c>
      <c r="B506" s="385" t="s">
        <v>214</v>
      </c>
      <c r="C506" s="385">
        <v>653.79999999999995</v>
      </c>
      <c r="D506" s="386">
        <v>655.30000000000007</v>
      </c>
      <c r="E506" s="386">
        <v>649.60000000000014</v>
      </c>
      <c r="F506" s="386">
        <v>645.40000000000009</v>
      </c>
      <c r="G506" s="386">
        <v>639.70000000000016</v>
      </c>
      <c r="H506" s="386">
        <v>659.50000000000011</v>
      </c>
      <c r="I506" s="386">
        <v>665.20000000000016</v>
      </c>
      <c r="J506" s="386">
        <v>669.40000000000009</v>
      </c>
      <c r="K506" s="385">
        <v>661</v>
      </c>
      <c r="L506" s="385">
        <v>651.1</v>
      </c>
      <c r="M506" s="385">
        <v>40.396889999999999</v>
      </c>
      <c r="N506" s="1"/>
      <c r="O506" s="1"/>
    </row>
    <row r="507" spans="1:15" ht="12.75" customHeight="1">
      <c r="A507" s="33">
        <v>497</v>
      </c>
      <c r="B507" s="387" t="s">
        <v>564</v>
      </c>
      <c r="C507" s="373">
        <v>434</v>
      </c>
      <c r="D507" s="388">
        <v>433.84999999999997</v>
      </c>
      <c r="E507" s="388">
        <v>428.19999999999993</v>
      </c>
      <c r="F507" s="388">
        <v>422.4</v>
      </c>
      <c r="G507" s="388">
        <v>416.74999999999994</v>
      </c>
      <c r="H507" s="388">
        <v>439.64999999999992</v>
      </c>
      <c r="I507" s="388">
        <v>445.2999999999999</v>
      </c>
      <c r="J507" s="388">
        <v>451.09999999999991</v>
      </c>
      <c r="K507" s="373">
        <v>439.5</v>
      </c>
      <c r="L507" s="373">
        <v>428.05</v>
      </c>
      <c r="M507" s="373">
        <v>3.2577400000000001</v>
      </c>
      <c r="N507" s="1"/>
      <c r="O507" s="1"/>
    </row>
    <row r="508" spans="1:15" ht="12.75" customHeight="1">
      <c r="A508" s="33">
        <v>498</v>
      </c>
      <c r="B508" s="387" t="s">
        <v>283</v>
      </c>
      <c r="C508" s="373">
        <v>13.05</v>
      </c>
      <c r="D508" s="388">
        <v>13.1</v>
      </c>
      <c r="E508" s="388">
        <v>12.95</v>
      </c>
      <c r="F508" s="388">
        <v>12.85</v>
      </c>
      <c r="G508" s="388">
        <v>12.7</v>
      </c>
      <c r="H508" s="388">
        <v>13.2</v>
      </c>
      <c r="I508" s="388">
        <v>13.350000000000001</v>
      </c>
      <c r="J508" s="388">
        <v>13.45</v>
      </c>
      <c r="K508" s="373">
        <v>13.25</v>
      </c>
      <c r="L508" s="373">
        <v>13</v>
      </c>
      <c r="M508" s="373">
        <v>604.70097999999996</v>
      </c>
      <c r="N508" s="1"/>
      <c r="O508" s="1"/>
    </row>
    <row r="509" spans="1:15" ht="12.75" customHeight="1">
      <c r="A509" s="33">
        <v>499</v>
      </c>
      <c r="B509" s="387" t="s">
        <v>215</v>
      </c>
      <c r="C509" s="373">
        <v>313.85000000000002</v>
      </c>
      <c r="D509" s="388">
        <v>313.83333333333331</v>
      </c>
      <c r="E509" s="388">
        <v>310.76666666666665</v>
      </c>
      <c r="F509" s="388">
        <v>307.68333333333334</v>
      </c>
      <c r="G509" s="388">
        <v>304.61666666666667</v>
      </c>
      <c r="H509" s="388">
        <v>316.91666666666663</v>
      </c>
      <c r="I509" s="388">
        <v>319.98333333333335</v>
      </c>
      <c r="J509" s="388">
        <v>323.06666666666661</v>
      </c>
      <c r="K509" s="373">
        <v>316.89999999999998</v>
      </c>
      <c r="L509" s="373">
        <v>310.75</v>
      </c>
      <c r="M509" s="373">
        <v>91.439800000000005</v>
      </c>
      <c r="N509" s="1"/>
      <c r="O509" s="1"/>
    </row>
    <row r="510" spans="1:15" ht="12.75" customHeight="1">
      <c r="A510" s="33">
        <v>500</v>
      </c>
      <c r="B510" s="372" t="s">
        <v>565</v>
      </c>
      <c r="C510" s="373">
        <v>466.5</v>
      </c>
      <c r="D510" s="388">
        <v>466.9666666666667</v>
      </c>
      <c r="E510" s="388">
        <v>459.53333333333342</v>
      </c>
      <c r="F510" s="388">
        <v>452.56666666666672</v>
      </c>
      <c r="G510" s="388">
        <v>445.13333333333344</v>
      </c>
      <c r="H510" s="388">
        <v>473.93333333333339</v>
      </c>
      <c r="I510" s="388">
        <v>481.36666666666667</v>
      </c>
      <c r="J510" s="388">
        <v>488.33333333333337</v>
      </c>
      <c r="K510" s="373">
        <v>474.4</v>
      </c>
      <c r="L510" s="373">
        <v>460</v>
      </c>
      <c r="M510" s="373">
        <v>3.54731</v>
      </c>
      <c r="N510" s="1"/>
      <c r="O510" s="1"/>
    </row>
    <row r="511" spans="1:15" ht="12.75" customHeight="1">
      <c r="A511" s="372">
        <v>501</v>
      </c>
      <c r="B511" s="373" t="s">
        <v>566</v>
      </c>
      <c r="C511" s="388">
        <v>1999.1</v>
      </c>
      <c r="D511" s="388">
        <v>2017.7333333333333</v>
      </c>
      <c r="E511" s="388">
        <v>1975.4666666666667</v>
      </c>
      <c r="F511" s="388">
        <v>1951.8333333333333</v>
      </c>
      <c r="G511" s="388">
        <v>1909.5666666666666</v>
      </c>
      <c r="H511" s="388">
        <v>2041.3666666666668</v>
      </c>
      <c r="I511" s="388">
        <v>2083.6333333333337</v>
      </c>
      <c r="J511" s="373">
        <v>2107.2666666666669</v>
      </c>
      <c r="K511" s="373">
        <v>2060</v>
      </c>
      <c r="L511" s="373">
        <v>1994.1</v>
      </c>
      <c r="M511" s="372">
        <v>0.54803999999999997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34"/>
      <c r="B5" s="435"/>
      <c r="C5" s="434"/>
      <c r="D5" s="435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436" t="s">
        <v>570</v>
      </c>
      <c r="C7" s="435"/>
      <c r="D7" s="7">
        <f>Main!B10</f>
        <v>44503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44502</v>
      </c>
      <c r="B10" s="32">
        <v>524314</v>
      </c>
      <c r="C10" s="31" t="s">
        <v>898</v>
      </c>
      <c r="D10" s="31" t="s">
        <v>899</v>
      </c>
      <c r="E10" s="31" t="s">
        <v>579</v>
      </c>
      <c r="F10" s="90">
        <v>89947</v>
      </c>
      <c r="G10" s="32">
        <v>15.68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44502</v>
      </c>
      <c r="B11" s="32">
        <v>524314</v>
      </c>
      <c r="C11" s="31" t="s">
        <v>898</v>
      </c>
      <c r="D11" s="31" t="s">
        <v>899</v>
      </c>
      <c r="E11" s="31" t="s">
        <v>580</v>
      </c>
      <c r="F11" s="90">
        <v>6356</v>
      </c>
      <c r="G11" s="32">
        <v>15.83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44502</v>
      </c>
      <c r="B12" s="32">
        <v>536868</v>
      </c>
      <c r="C12" s="31" t="s">
        <v>926</v>
      </c>
      <c r="D12" s="31" t="s">
        <v>927</v>
      </c>
      <c r="E12" s="31" t="s">
        <v>580</v>
      </c>
      <c r="F12" s="90">
        <v>125771</v>
      </c>
      <c r="G12" s="32">
        <v>45.03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44502</v>
      </c>
      <c r="B13" s="32">
        <v>500236</v>
      </c>
      <c r="C13" s="31" t="s">
        <v>849</v>
      </c>
      <c r="D13" s="31" t="s">
        <v>928</v>
      </c>
      <c r="E13" s="31" t="s">
        <v>579</v>
      </c>
      <c r="F13" s="90">
        <v>280052</v>
      </c>
      <c r="G13" s="32">
        <v>6.66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44502</v>
      </c>
      <c r="B14" s="32">
        <v>500236</v>
      </c>
      <c r="C14" s="31" t="s">
        <v>849</v>
      </c>
      <c r="D14" s="31" t="s">
        <v>929</v>
      </c>
      <c r="E14" s="31" t="s">
        <v>580</v>
      </c>
      <c r="F14" s="90">
        <v>327400</v>
      </c>
      <c r="G14" s="32">
        <v>6.66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44502</v>
      </c>
      <c r="B15" s="32">
        <v>539519</v>
      </c>
      <c r="C15" s="31" t="s">
        <v>930</v>
      </c>
      <c r="D15" s="31" t="s">
        <v>900</v>
      </c>
      <c r="E15" s="31" t="s">
        <v>579</v>
      </c>
      <c r="F15" s="90">
        <v>50000</v>
      </c>
      <c r="G15" s="32">
        <v>39.69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44502</v>
      </c>
      <c r="B16" s="32">
        <v>541634</v>
      </c>
      <c r="C16" s="31" t="s">
        <v>931</v>
      </c>
      <c r="D16" s="31" t="s">
        <v>932</v>
      </c>
      <c r="E16" s="31" t="s">
        <v>580</v>
      </c>
      <c r="F16" s="90">
        <v>80245</v>
      </c>
      <c r="G16" s="32">
        <v>24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44502</v>
      </c>
      <c r="B17" s="32">
        <v>519191</v>
      </c>
      <c r="C17" s="31" t="s">
        <v>933</v>
      </c>
      <c r="D17" s="31" t="s">
        <v>934</v>
      </c>
      <c r="E17" s="31" t="s">
        <v>579</v>
      </c>
      <c r="F17" s="90">
        <v>35971</v>
      </c>
      <c r="G17" s="32">
        <v>24.79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44502</v>
      </c>
      <c r="B18" s="32">
        <v>519191</v>
      </c>
      <c r="C18" s="31" t="s">
        <v>933</v>
      </c>
      <c r="D18" s="31" t="s">
        <v>934</v>
      </c>
      <c r="E18" s="31" t="s">
        <v>580</v>
      </c>
      <c r="F18" s="90">
        <v>36396</v>
      </c>
      <c r="G18" s="32">
        <v>24.75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44502</v>
      </c>
      <c r="B19" s="32">
        <v>538402</v>
      </c>
      <c r="C19" s="31" t="s">
        <v>935</v>
      </c>
      <c r="D19" s="31" t="s">
        <v>936</v>
      </c>
      <c r="E19" s="31" t="s">
        <v>579</v>
      </c>
      <c r="F19" s="90">
        <v>696656</v>
      </c>
      <c r="G19" s="32">
        <v>75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44502</v>
      </c>
      <c r="B20" s="32">
        <v>538402</v>
      </c>
      <c r="C20" s="31" t="s">
        <v>935</v>
      </c>
      <c r="D20" s="31" t="s">
        <v>937</v>
      </c>
      <c r="E20" s="31" t="s">
        <v>580</v>
      </c>
      <c r="F20" s="90">
        <v>237600</v>
      </c>
      <c r="G20" s="32">
        <v>75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44502</v>
      </c>
      <c r="B21" s="32">
        <v>538402</v>
      </c>
      <c r="C21" s="31" t="s">
        <v>935</v>
      </c>
      <c r="D21" s="31" t="s">
        <v>938</v>
      </c>
      <c r="E21" s="31" t="s">
        <v>580</v>
      </c>
      <c r="F21" s="90">
        <v>469000</v>
      </c>
      <c r="G21" s="32">
        <v>75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44502</v>
      </c>
      <c r="B22" s="32">
        <v>539217</v>
      </c>
      <c r="C22" s="31" t="s">
        <v>901</v>
      </c>
      <c r="D22" s="31" t="s">
        <v>939</v>
      </c>
      <c r="E22" s="31" t="s">
        <v>579</v>
      </c>
      <c r="F22" s="90">
        <v>430000</v>
      </c>
      <c r="G22" s="32">
        <v>2.78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44502</v>
      </c>
      <c r="B23" s="32">
        <v>539217</v>
      </c>
      <c r="C23" s="31" t="s">
        <v>901</v>
      </c>
      <c r="D23" s="31" t="s">
        <v>902</v>
      </c>
      <c r="E23" s="31" t="s">
        <v>580</v>
      </c>
      <c r="F23" s="90">
        <v>1036121</v>
      </c>
      <c r="G23" s="32">
        <v>2.82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44502</v>
      </c>
      <c r="B24" s="32">
        <v>501370</v>
      </c>
      <c r="C24" s="31" t="s">
        <v>940</v>
      </c>
      <c r="D24" s="31" t="s">
        <v>941</v>
      </c>
      <c r="E24" s="31" t="s">
        <v>579</v>
      </c>
      <c r="F24" s="90">
        <v>21279</v>
      </c>
      <c r="G24" s="32">
        <v>112.3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44502</v>
      </c>
      <c r="B25" s="32" t="s">
        <v>942</v>
      </c>
      <c r="C25" s="31" t="s">
        <v>943</v>
      </c>
      <c r="D25" s="31" t="s">
        <v>944</v>
      </c>
      <c r="E25" s="31" t="s">
        <v>579</v>
      </c>
      <c r="F25" s="90">
        <v>414000</v>
      </c>
      <c r="G25" s="32">
        <v>94.95</v>
      </c>
      <c r="H25" s="32" t="s">
        <v>854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44502</v>
      </c>
      <c r="B26" s="32" t="s">
        <v>945</v>
      </c>
      <c r="C26" s="31" t="s">
        <v>946</v>
      </c>
      <c r="D26" s="31" t="s">
        <v>947</v>
      </c>
      <c r="E26" s="31" t="s">
        <v>579</v>
      </c>
      <c r="F26" s="90">
        <v>42000</v>
      </c>
      <c r="G26" s="32">
        <v>75.91</v>
      </c>
      <c r="H26" s="32" t="s">
        <v>854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44502</v>
      </c>
      <c r="B27" s="32" t="s">
        <v>948</v>
      </c>
      <c r="C27" s="31" t="s">
        <v>949</v>
      </c>
      <c r="D27" s="31" t="s">
        <v>950</v>
      </c>
      <c r="E27" s="31" t="s">
        <v>579</v>
      </c>
      <c r="F27" s="90">
        <v>1231500</v>
      </c>
      <c r="G27" s="32">
        <v>7.26</v>
      </c>
      <c r="H27" s="32" t="s">
        <v>854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44502</v>
      </c>
      <c r="B28" s="32" t="s">
        <v>951</v>
      </c>
      <c r="C28" s="31" t="s">
        <v>952</v>
      </c>
      <c r="D28" s="31" t="s">
        <v>953</v>
      </c>
      <c r="E28" s="31" t="s">
        <v>579</v>
      </c>
      <c r="F28" s="90">
        <v>192000</v>
      </c>
      <c r="G28" s="32">
        <v>50.97</v>
      </c>
      <c r="H28" s="32" t="s">
        <v>854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44502</v>
      </c>
      <c r="B29" s="32" t="s">
        <v>954</v>
      </c>
      <c r="C29" s="31" t="s">
        <v>955</v>
      </c>
      <c r="D29" s="31" t="s">
        <v>900</v>
      </c>
      <c r="E29" s="31" t="s">
        <v>579</v>
      </c>
      <c r="F29" s="90">
        <v>714858</v>
      </c>
      <c r="G29" s="32">
        <v>32.380000000000003</v>
      </c>
      <c r="H29" s="32" t="s">
        <v>854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44502</v>
      </c>
      <c r="B30" s="32" t="s">
        <v>185</v>
      </c>
      <c r="C30" s="31" t="s">
        <v>956</v>
      </c>
      <c r="D30" s="31" t="s">
        <v>957</v>
      </c>
      <c r="E30" s="31" t="s">
        <v>579</v>
      </c>
      <c r="F30" s="90">
        <v>3791535</v>
      </c>
      <c r="G30" s="32">
        <v>200.23</v>
      </c>
      <c r="H30" s="32" t="s">
        <v>854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44502</v>
      </c>
      <c r="B31" s="32" t="s">
        <v>958</v>
      </c>
      <c r="C31" s="31" t="s">
        <v>959</v>
      </c>
      <c r="D31" s="31" t="s">
        <v>960</v>
      </c>
      <c r="E31" s="31" t="s">
        <v>579</v>
      </c>
      <c r="F31" s="90">
        <v>70800</v>
      </c>
      <c r="G31" s="32">
        <v>108.65</v>
      </c>
      <c r="H31" s="32" t="s">
        <v>854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44502</v>
      </c>
      <c r="B32" s="32" t="s">
        <v>961</v>
      </c>
      <c r="C32" s="31" t="s">
        <v>962</v>
      </c>
      <c r="D32" s="31" t="s">
        <v>963</v>
      </c>
      <c r="E32" s="31" t="s">
        <v>579</v>
      </c>
      <c r="F32" s="90">
        <v>3637515</v>
      </c>
      <c r="G32" s="32">
        <v>1.95</v>
      </c>
      <c r="H32" s="32" t="s">
        <v>854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44502</v>
      </c>
      <c r="B33" s="32" t="s">
        <v>903</v>
      </c>
      <c r="C33" s="31" t="s">
        <v>904</v>
      </c>
      <c r="D33" s="31" t="s">
        <v>964</v>
      </c>
      <c r="E33" s="31" t="s">
        <v>579</v>
      </c>
      <c r="F33" s="90">
        <v>146673</v>
      </c>
      <c r="G33" s="32">
        <v>110.62</v>
      </c>
      <c r="H33" s="32" t="s">
        <v>854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44502</v>
      </c>
      <c r="B34" s="32" t="s">
        <v>965</v>
      </c>
      <c r="C34" s="31" t="s">
        <v>966</v>
      </c>
      <c r="D34" s="31" t="s">
        <v>967</v>
      </c>
      <c r="E34" s="31" t="s">
        <v>579</v>
      </c>
      <c r="F34" s="90">
        <v>67806</v>
      </c>
      <c r="G34" s="32">
        <v>69.47</v>
      </c>
      <c r="H34" s="32" t="s">
        <v>854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44502</v>
      </c>
      <c r="B35" s="32" t="s">
        <v>942</v>
      </c>
      <c r="C35" s="31" t="s">
        <v>943</v>
      </c>
      <c r="D35" s="31" t="s">
        <v>968</v>
      </c>
      <c r="E35" s="31" t="s">
        <v>580</v>
      </c>
      <c r="F35" s="90">
        <v>414000</v>
      </c>
      <c r="G35" s="32">
        <v>94.95</v>
      </c>
      <c r="H35" s="32" t="s">
        <v>854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44502</v>
      </c>
      <c r="B36" s="32" t="s">
        <v>969</v>
      </c>
      <c r="C36" s="31" t="s">
        <v>970</v>
      </c>
      <c r="D36" s="31" t="s">
        <v>971</v>
      </c>
      <c r="E36" s="31" t="s">
        <v>580</v>
      </c>
      <c r="F36" s="90">
        <v>81000</v>
      </c>
      <c r="G36" s="32">
        <v>46.36</v>
      </c>
      <c r="H36" s="32" t="s">
        <v>854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44502</v>
      </c>
      <c r="B37" s="32" t="s">
        <v>948</v>
      </c>
      <c r="C37" s="31" t="s">
        <v>949</v>
      </c>
      <c r="D37" s="31" t="s">
        <v>950</v>
      </c>
      <c r="E37" s="31" t="s">
        <v>580</v>
      </c>
      <c r="F37" s="90">
        <v>1231500</v>
      </c>
      <c r="G37" s="32">
        <v>7.21</v>
      </c>
      <c r="H37" s="32" t="s">
        <v>854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44502</v>
      </c>
      <c r="B38" s="32" t="s">
        <v>954</v>
      </c>
      <c r="C38" s="31" t="s">
        <v>955</v>
      </c>
      <c r="D38" s="31" t="s">
        <v>900</v>
      </c>
      <c r="E38" s="31" t="s">
        <v>580</v>
      </c>
      <c r="F38" s="90">
        <v>646991</v>
      </c>
      <c r="G38" s="32">
        <v>31.64</v>
      </c>
      <c r="H38" s="32" t="s">
        <v>854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44502</v>
      </c>
      <c r="B39" s="32" t="s">
        <v>185</v>
      </c>
      <c r="C39" s="31" t="s">
        <v>956</v>
      </c>
      <c r="D39" s="31" t="s">
        <v>957</v>
      </c>
      <c r="E39" s="31" t="s">
        <v>580</v>
      </c>
      <c r="F39" s="90">
        <v>3807641</v>
      </c>
      <c r="G39" s="32">
        <v>200.77</v>
      </c>
      <c r="H39" s="32" t="s">
        <v>854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44502</v>
      </c>
      <c r="B40" s="32" t="s">
        <v>972</v>
      </c>
      <c r="C40" s="31" t="s">
        <v>973</v>
      </c>
      <c r="D40" s="31" t="s">
        <v>974</v>
      </c>
      <c r="E40" s="31" t="s">
        <v>580</v>
      </c>
      <c r="F40" s="90">
        <v>347708</v>
      </c>
      <c r="G40" s="32">
        <v>12.23</v>
      </c>
      <c r="H40" s="32" t="s">
        <v>854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44502</v>
      </c>
      <c r="B41" s="32" t="s">
        <v>903</v>
      </c>
      <c r="C41" s="31" t="s">
        <v>904</v>
      </c>
      <c r="D41" s="31" t="s">
        <v>964</v>
      </c>
      <c r="E41" s="31" t="s">
        <v>580</v>
      </c>
      <c r="F41" s="90">
        <v>138840</v>
      </c>
      <c r="G41" s="32">
        <v>110.83</v>
      </c>
      <c r="H41" s="32" t="s">
        <v>854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44502</v>
      </c>
      <c r="B42" s="32" t="s">
        <v>965</v>
      </c>
      <c r="C42" s="31" t="s">
        <v>966</v>
      </c>
      <c r="D42" s="31" t="s">
        <v>967</v>
      </c>
      <c r="E42" s="31" t="s">
        <v>580</v>
      </c>
      <c r="F42" s="90">
        <v>67806</v>
      </c>
      <c r="G42" s="32">
        <v>71.599999999999994</v>
      </c>
      <c r="H42" s="32" t="s">
        <v>854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/>
      <c r="B43" s="32"/>
      <c r="C43" s="31"/>
      <c r="D43" s="31"/>
      <c r="E43" s="31"/>
      <c r="F43" s="90"/>
      <c r="G43" s="32"/>
      <c r="H43" s="32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/>
      <c r="B44" s="32"/>
      <c r="C44" s="31"/>
      <c r="D44" s="31"/>
      <c r="E44" s="31"/>
      <c r="F44" s="90"/>
      <c r="G44" s="32"/>
      <c r="H44" s="32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/>
      <c r="B45" s="32"/>
      <c r="C45" s="31"/>
      <c r="D45" s="31"/>
      <c r="E45" s="31"/>
      <c r="F45" s="90"/>
      <c r="G45" s="32"/>
      <c r="H45" s="32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/>
      <c r="B46" s="32"/>
      <c r="C46" s="31"/>
      <c r="D46" s="31"/>
      <c r="E46" s="31"/>
      <c r="F46" s="90"/>
      <c r="G46" s="32"/>
      <c r="H46" s="32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/>
      <c r="B47" s="32"/>
      <c r="C47" s="31"/>
      <c r="D47" s="31"/>
      <c r="E47" s="31"/>
      <c r="F47" s="90"/>
      <c r="G47" s="32"/>
      <c r="H47" s="32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/>
      <c r="B48" s="32"/>
      <c r="C48" s="31"/>
      <c r="D48" s="31"/>
      <c r="E48" s="31"/>
      <c r="F48" s="90"/>
      <c r="G48" s="32"/>
      <c r="H48" s="32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/>
      <c r="B49" s="32"/>
      <c r="C49" s="31"/>
      <c r="D49" s="31"/>
      <c r="E49" s="31"/>
      <c r="F49" s="90"/>
      <c r="G49" s="32"/>
      <c r="H49" s="32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/>
      <c r="B50" s="32"/>
      <c r="C50" s="31"/>
      <c r="D50" s="31"/>
      <c r="E50" s="31"/>
      <c r="F50" s="90"/>
      <c r="G50" s="32"/>
      <c r="H50" s="32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/>
      <c r="B51" s="32"/>
      <c r="C51" s="31"/>
      <c r="D51" s="31"/>
      <c r="E51" s="31"/>
      <c r="F51" s="90"/>
      <c r="G51" s="32"/>
      <c r="H51" s="32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/>
      <c r="B52" s="32"/>
      <c r="C52" s="31"/>
      <c r="D52" s="31"/>
      <c r="E52" s="31"/>
      <c r="F52" s="90"/>
      <c r="G52" s="32"/>
      <c r="H52" s="3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/>
      <c r="B53" s="32"/>
      <c r="C53" s="31"/>
      <c r="D53" s="31"/>
      <c r="E53" s="31"/>
      <c r="F53" s="90"/>
      <c r="G53" s="32"/>
      <c r="H53" s="32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/>
      <c r="B54" s="32"/>
      <c r="C54" s="31"/>
      <c r="D54" s="31"/>
      <c r="E54" s="31"/>
      <c r="F54" s="90"/>
      <c r="G54" s="32"/>
      <c r="H54" s="32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/>
      <c r="B55" s="32"/>
      <c r="C55" s="31"/>
      <c r="D55" s="31"/>
      <c r="E55" s="31"/>
      <c r="F55" s="90"/>
      <c r="G55" s="32"/>
      <c r="H55" s="32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/>
      <c r="B56" s="32"/>
      <c r="C56" s="31"/>
      <c r="D56" s="31"/>
      <c r="E56" s="31"/>
      <c r="F56" s="90"/>
      <c r="G56" s="32"/>
      <c r="H56" s="32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/>
      <c r="B57" s="32"/>
      <c r="C57" s="31"/>
      <c r="D57" s="31"/>
      <c r="E57" s="31"/>
      <c r="F57" s="90"/>
      <c r="G57" s="32"/>
      <c r="H57" s="32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/>
      <c r="B58" s="32"/>
      <c r="C58" s="31"/>
      <c r="D58" s="31"/>
      <c r="E58" s="31"/>
      <c r="F58" s="90"/>
      <c r="G58" s="32"/>
      <c r="H58" s="32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/>
      <c r="B59" s="32"/>
      <c r="C59" s="31"/>
      <c r="D59" s="31"/>
      <c r="E59" s="31"/>
      <c r="F59" s="90"/>
      <c r="G59" s="32"/>
      <c r="H59" s="32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/>
      <c r="B60" s="32"/>
      <c r="C60" s="31"/>
      <c r="D60" s="31"/>
      <c r="E60" s="31"/>
      <c r="F60" s="90"/>
      <c r="G60" s="32"/>
      <c r="H60" s="32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/>
      <c r="B61" s="32"/>
      <c r="C61" s="31"/>
      <c r="D61" s="31"/>
      <c r="E61" s="31"/>
      <c r="F61" s="90"/>
      <c r="G61" s="32"/>
      <c r="H61" s="32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/>
      <c r="B62" s="32"/>
      <c r="C62" s="20"/>
      <c r="D62" s="20"/>
      <c r="E62" s="31"/>
      <c r="F62" s="90"/>
      <c r="G62" s="32"/>
      <c r="H62" s="32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/>
      <c r="B63" s="32"/>
      <c r="C63" s="31"/>
      <c r="D63" s="31"/>
      <c r="E63" s="31"/>
      <c r="F63" s="90"/>
      <c r="G63" s="32"/>
      <c r="H63" s="32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/>
      <c r="B64" s="32"/>
      <c r="C64" s="31"/>
      <c r="D64" s="31"/>
      <c r="E64" s="31"/>
      <c r="F64" s="90"/>
      <c r="G64" s="32"/>
      <c r="H64" s="32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/>
      <c r="B65" s="32"/>
      <c r="C65" s="31"/>
      <c r="D65" s="31"/>
      <c r="E65" s="31"/>
      <c r="F65" s="90"/>
      <c r="G65" s="32"/>
      <c r="H65" s="32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/>
      <c r="B66" s="32"/>
      <c r="C66" s="31"/>
      <c r="D66" s="31"/>
      <c r="E66" s="31"/>
      <c r="F66" s="90"/>
      <c r="G66" s="32"/>
      <c r="H66" s="32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/>
      <c r="B67" s="32"/>
      <c r="C67" s="31"/>
      <c r="D67" s="31"/>
      <c r="E67" s="31"/>
      <c r="F67" s="90"/>
      <c r="G67" s="32"/>
      <c r="H67" s="32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/>
      <c r="B68" s="32"/>
      <c r="C68" s="31"/>
      <c r="D68" s="31"/>
      <c r="E68" s="31"/>
      <c r="F68" s="90"/>
      <c r="G68" s="32"/>
      <c r="H68" s="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/>
      <c r="B69" s="32"/>
      <c r="C69" s="31"/>
      <c r="D69" s="31"/>
      <c r="E69" s="31"/>
      <c r="F69" s="90"/>
      <c r="G69" s="32"/>
      <c r="H69" s="32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/>
      <c r="B70" s="32"/>
      <c r="C70" s="31"/>
      <c r="D70" s="31"/>
      <c r="E70" s="31"/>
      <c r="F70" s="90"/>
      <c r="G70" s="32"/>
      <c r="H70" s="32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/>
      <c r="B71" s="32"/>
      <c r="C71" s="31"/>
      <c r="D71" s="31"/>
      <c r="E71" s="31"/>
      <c r="F71" s="90"/>
      <c r="G71" s="32"/>
      <c r="H71" s="3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/>
      <c r="B72" s="32"/>
      <c r="C72" s="31"/>
      <c r="D72" s="31"/>
      <c r="E72" s="31"/>
      <c r="F72" s="90"/>
      <c r="G72" s="32"/>
      <c r="H72" s="32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8"/>
  <sheetViews>
    <sheetView zoomScale="85" zoomScaleNormal="85" workbookViewId="0">
      <selection activeCell="J20" sqref="J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838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44503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836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6">
        <v>1</v>
      </c>
      <c r="B10" s="305">
        <v>44454</v>
      </c>
      <c r="C10" s="327"/>
      <c r="D10" s="306" t="s">
        <v>299</v>
      </c>
      <c r="E10" s="307" t="s">
        <v>596</v>
      </c>
      <c r="F10" s="308">
        <v>2195</v>
      </c>
      <c r="G10" s="308">
        <v>2080</v>
      </c>
      <c r="H10" s="307">
        <v>2295</v>
      </c>
      <c r="I10" s="309" t="s">
        <v>831</v>
      </c>
      <c r="J10" s="310" t="s">
        <v>837</v>
      </c>
      <c r="K10" s="310">
        <f t="shared" ref="K10:K11" si="0">H10-F10</f>
        <v>100</v>
      </c>
      <c r="L10" s="311">
        <f t="shared" ref="L10:L11" si="1">(F10*-0.7)/100</f>
        <v>-15.365</v>
      </c>
      <c r="M10" s="312">
        <f t="shared" ref="M10:M11" si="2">(K10+L10)/F10</f>
        <v>3.8558086560364468E-2</v>
      </c>
      <c r="N10" s="310" t="s">
        <v>594</v>
      </c>
      <c r="O10" s="313">
        <v>44469</v>
      </c>
      <c r="P10" s="308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6">
        <v>2</v>
      </c>
      <c r="B11" s="297">
        <v>44460</v>
      </c>
      <c r="C11" s="298"/>
      <c r="D11" s="299" t="s">
        <v>374</v>
      </c>
      <c r="E11" s="300" t="s">
        <v>596</v>
      </c>
      <c r="F11" s="301">
        <v>1510</v>
      </c>
      <c r="G11" s="301">
        <v>1395</v>
      </c>
      <c r="H11" s="300">
        <v>1585</v>
      </c>
      <c r="I11" s="302" t="s">
        <v>833</v>
      </c>
      <c r="J11" s="103" t="s">
        <v>887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594</v>
      </c>
      <c r="O11" s="106">
        <v>44501</v>
      </c>
      <c r="P11" s="301"/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2">
        <v>44474</v>
      </c>
      <c r="C12" s="114"/>
      <c r="D12" s="109" t="s">
        <v>118</v>
      </c>
      <c r="E12" s="110" t="s">
        <v>596</v>
      </c>
      <c r="F12" s="107" t="s">
        <v>839</v>
      </c>
      <c r="G12" s="107">
        <v>660</v>
      </c>
      <c r="H12" s="110"/>
      <c r="I12" s="111" t="s">
        <v>840</v>
      </c>
      <c r="J12" s="112" t="s">
        <v>597</v>
      </c>
      <c r="K12" s="113"/>
      <c r="L12" s="108"/>
      <c r="M12" s="114"/>
      <c r="N12" s="109"/>
      <c r="O12" s="110"/>
      <c r="P12" s="107">
        <f>VLOOKUP(D12,'MidCap Intra'!B22:C521,2,0)</f>
        <v>692.65</v>
      </c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44477</v>
      </c>
      <c r="C13" s="114"/>
      <c r="D13" s="109" t="s">
        <v>81</v>
      </c>
      <c r="E13" s="110" t="s">
        <v>596</v>
      </c>
      <c r="F13" s="107" t="s">
        <v>841</v>
      </c>
      <c r="G13" s="107">
        <v>3670</v>
      </c>
      <c r="H13" s="110"/>
      <c r="I13" s="111" t="s">
        <v>842</v>
      </c>
      <c r="J13" s="112" t="s">
        <v>597</v>
      </c>
      <c r="K13" s="113"/>
      <c r="L13" s="108"/>
      <c r="M13" s="114"/>
      <c r="N13" s="109"/>
      <c r="O13" s="110"/>
      <c r="P13" s="107">
        <f>VLOOKUP(D13,'MidCap Intra'!B25:C515,2,0)</f>
        <v>3682.9</v>
      </c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44480</v>
      </c>
      <c r="C14" s="298"/>
      <c r="D14" s="299" t="s">
        <v>210</v>
      </c>
      <c r="E14" s="300" t="s">
        <v>596</v>
      </c>
      <c r="F14" s="301">
        <v>7330</v>
      </c>
      <c r="G14" s="301">
        <v>6980</v>
      </c>
      <c r="H14" s="300">
        <v>7760</v>
      </c>
      <c r="I14" s="302" t="s">
        <v>844</v>
      </c>
      <c r="J14" s="103" t="s">
        <v>886</v>
      </c>
      <c r="K14" s="103">
        <f t="shared" ref="K14" si="3">H14-F14</f>
        <v>430</v>
      </c>
      <c r="L14" s="104">
        <f t="shared" ref="L14" si="4">(F14*-0.7)/100</f>
        <v>-51.31</v>
      </c>
      <c r="M14" s="105">
        <f t="shared" ref="M14" si="5">(K14+L14)/F14</f>
        <v>5.1663028649386086E-2</v>
      </c>
      <c r="N14" s="103" t="s">
        <v>594</v>
      </c>
      <c r="O14" s="106">
        <v>44501</v>
      </c>
      <c r="P14" s="301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401" customFormat="1" ht="12.75" customHeight="1">
      <c r="A15" s="389">
        <v>6</v>
      </c>
      <c r="B15" s="390">
        <v>44495</v>
      </c>
      <c r="C15" s="391"/>
      <c r="D15" s="392" t="s">
        <v>126</v>
      </c>
      <c r="E15" s="393" t="s">
        <v>596</v>
      </c>
      <c r="F15" s="394" t="s">
        <v>860</v>
      </c>
      <c r="G15" s="394">
        <v>1395</v>
      </c>
      <c r="H15" s="393"/>
      <c r="I15" s="395" t="s">
        <v>861</v>
      </c>
      <c r="J15" s="396" t="s">
        <v>597</v>
      </c>
      <c r="K15" s="396"/>
      <c r="L15" s="397"/>
      <c r="M15" s="398"/>
      <c r="N15" s="396"/>
      <c r="O15" s="399"/>
      <c r="P15" s="107">
        <f>VLOOKUP(D15,'MidCap Intra'!B29:C519,2,0)</f>
        <v>1508.4</v>
      </c>
      <c r="Q15" s="400"/>
      <c r="R15" s="400" t="s">
        <v>595</v>
      </c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0"/>
      <c r="AG15" s="400"/>
      <c r="AH15" s="400"/>
      <c r="AI15" s="400"/>
      <c r="AJ15" s="400"/>
      <c r="AK15" s="400"/>
      <c r="AL15" s="400"/>
    </row>
    <row r="16" spans="1:38" s="401" customFormat="1" ht="12.75" customHeight="1">
      <c r="A16" s="389">
        <v>7</v>
      </c>
      <c r="B16" s="390">
        <v>44496</v>
      </c>
      <c r="C16" s="391"/>
      <c r="D16" s="392" t="s">
        <v>282</v>
      </c>
      <c r="E16" s="393" t="s">
        <v>596</v>
      </c>
      <c r="F16" s="394" t="s">
        <v>862</v>
      </c>
      <c r="G16" s="394">
        <v>2080</v>
      </c>
      <c r="H16" s="393"/>
      <c r="I16" s="395" t="s">
        <v>831</v>
      </c>
      <c r="J16" s="396" t="s">
        <v>597</v>
      </c>
      <c r="K16" s="396"/>
      <c r="L16" s="397"/>
      <c r="M16" s="398"/>
      <c r="N16" s="396"/>
      <c r="O16" s="399"/>
      <c r="P16" s="107">
        <f>VLOOKUP(D16,'MidCap Intra'!B30:C519,2,0)</f>
        <v>2097.9</v>
      </c>
      <c r="Q16" s="400"/>
      <c r="R16" s="400" t="s">
        <v>595</v>
      </c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0"/>
      <c r="AK16" s="400"/>
      <c r="AL16" s="400"/>
    </row>
    <row r="17" spans="1:38" s="401" customFormat="1" ht="12.75" customHeight="1">
      <c r="A17" s="389">
        <v>8</v>
      </c>
      <c r="B17" s="270">
        <v>44501</v>
      </c>
      <c r="C17" s="391"/>
      <c r="D17" s="392" t="s">
        <v>130</v>
      </c>
      <c r="E17" s="393" t="s">
        <v>596</v>
      </c>
      <c r="F17" s="394" t="s">
        <v>889</v>
      </c>
      <c r="G17" s="394">
        <v>447</v>
      </c>
      <c r="H17" s="393"/>
      <c r="I17" s="395" t="s">
        <v>890</v>
      </c>
      <c r="J17" s="396" t="s">
        <v>597</v>
      </c>
      <c r="K17" s="396"/>
      <c r="L17" s="397"/>
      <c r="M17" s="398"/>
      <c r="N17" s="396"/>
      <c r="O17" s="399"/>
      <c r="P17" s="107">
        <f>VLOOKUP(D17,'MidCap Intra'!B31:C520,2,0)</f>
        <v>477.6</v>
      </c>
      <c r="Q17" s="400"/>
      <c r="R17" s="400" t="s">
        <v>595</v>
      </c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  <c r="AJ17" s="400"/>
      <c r="AK17" s="400"/>
      <c r="AL17" s="400"/>
    </row>
    <row r="18" spans="1:38" s="401" customFormat="1" ht="12.75" customHeight="1">
      <c r="A18" s="389">
        <v>9</v>
      </c>
      <c r="B18" s="270">
        <v>44501</v>
      </c>
      <c r="C18" s="391"/>
      <c r="D18" s="392" t="s">
        <v>158</v>
      </c>
      <c r="E18" s="393" t="s">
        <v>596</v>
      </c>
      <c r="F18" s="394" t="s">
        <v>891</v>
      </c>
      <c r="G18" s="394">
        <v>955</v>
      </c>
      <c r="H18" s="393"/>
      <c r="I18" s="395" t="s">
        <v>892</v>
      </c>
      <c r="J18" s="396" t="s">
        <v>597</v>
      </c>
      <c r="K18" s="396"/>
      <c r="L18" s="397"/>
      <c r="M18" s="398"/>
      <c r="N18" s="396"/>
      <c r="O18" s="399"/>
      <c r="P18" s="107">
        <f>VLOOKUP(D18,'MidCap Intra'!B32:C521,2,0)</f>
        <v>1016.1</v>
      </c>
      <c r="Q18" s="400"/>
      <c r="R18" s="400" t="s">
        <v>598</v>
      </c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</row>
    <row r="19" spans="1:38" s="401" customFormat="1" ht="12.75" customHeight="1">
      <c r="A19" s="389">
        <v>10</v>
      </c>
      <c r="B19" s="390">
        <v>44502</v>
      </c>
      <c r="C19" s="391"/>
      <c r="D19" s="392" t="s">
        <v>71</v>
      </c>
      <c r="E19" s="393" t="s">
        <v>596</v>
      </c>
      <c r="F19" s="394" t="s">
        <v>905</v>
      </c>
      <c r="G19" s="394">
        <v>188</v>
      </c>
      <c r="H19" s="393"/>
      <c r="I19" s="395" t="s">
        <v>906</v>
      </c>
      <c r="J19" s="396" t="s">
        <v>597</v>
      </c>
      <c r="K19" s="396"/>
      <c r="L19" s="397"/>
      <c r="M19" s="398"/>
      <c r="N19" s="396"/>
      <c r="O19" s="399"/>
      <c r="P19" s="107">
        <f>VLOOKUP(D19,'MidCap Intra'!B33:C522,2,0)</f>
        <v>200.6</v>
      </c>
      <c r="Q19" s="400"/>
      <c r="R19" s="400" t="s">
        <v>595</v>
      </c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599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600</v>
      </c>
      <c r="B24" s="132"/>
      <c r="C24" s="132"/>
      <c r="D24" s="132"/>
      <c r="E24" s="44"/>
      <c r="F24" s="140" t="s">
        <v>601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602</v>
      </c>
      <c r="B25" s="132"/>
      <c r="C25" s="132"/>
      <c r="D25" s="132"/>
      <c r="E25" s="6"/>
      <c r="F25" s="140" t="s">
        <v>603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604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571</v>
      </c>
      <c r="C28" s="102"/>
      <c r="D28" s="101" t="s">
        <v>582</v>
      </c>
      <c r="E28" s="100" t="s">
        <v>583</v>
      </c>
      <c r="F28" s="100" t="s">
        <v>584</v>
      </c>
      <c r="G28" s="100" t="s">
        <v>605</v>
      </c>
      <c r="H28" s="100" t="s">
        <v>586</v>
      </c>
      <c r="I28" s="100" t="s">
        <v>587</v>
      </c>
      <c r="J28" s="100" t="s">
        <v>588</v>
      </c>
      <c r="K28" s="100" t="s">
        <v>606</v>
      </c>
      <c r="L28" s="153" t="s">
        <v>590</v>
      </c>
      <c r="M28" s="102" t="s">
        <v>591</v>
      </c>
      <c r="N28" s="100" t="s">
        <v>592</v>
      </c>
      <c r="O28" s="101" t="s">
        <v>593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9" customFormat="1" ht="15" customHeight="1">
      <c r="A29" s="353">
        <v>1</v>
      </c>
      <c r="B29" s="340">
        <v>44491</v>
      </c>
      <c r="C29" s="354"/>
      <c r="D29" s="355" t="s">
        <v>115</v>
      </c>
      <c r="E29" s="356" t="s">
        <v>596</v>
      </c>
      <c r="F29" s="356">
        <v>2925</v>
      </c>
      <c r="G29" s="356">
        <v>2850</v>
      </c>
      <c r="H29" s="356">
        <v>2940</v>
      </c>
      <c r="I29" s="356" t="s">
        <v>852</v>
      </c>
      <c r="J29" s="341" t="s">
        <v>893</v>
      </c>
      <c r="K29" s="341">
        <f t="shared" ref="K29" si="6">H29-F29</f>
        <v>15</v>
      </c>
      <c r="L29" s="357">
        <f t="shared" ref="L29" si="7">(F29*-0.7)/100</f>
        <v>-20.474999999999998</v>
      </c>
      <c r="M29" s="358">
        <f t="shared" ref="M29" si="8">(K29+L29)/F29</f>
        <v>-1.8717948717948711E-3</v>
      </c>
      <c r="N29" s="341" t="s">
        <v>717</v>
      </c>
      <c r="O29" s="359">
        <v>44501</v>
      </c>
      <c r="R29" s="288" t="s">
        <v>595</v>
      </c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</row>
    <row r="30" spans="1:38" s="269" customFormat="1" ht="15" customHeight="1">
      <c r="A30" s="280">
        <v>2</v>
      </c>
      <c r="B30" s="270">
        <v>44495</v>
      </c>
      <c r="C30" s="281"/>
      <c r="D30" s="282" t="s">
        <v>202</v>
      </c>
      <c r="E30" s="283" t="s">
        <v>596</v>
      </c>
      <c r="F30" s="283" t="s">
        <v>855</v>
      </c>
      <c r="G30" s="283">
        <v>3390</v>
      </c>
      <c r="H30" s="283"/>
      <c r="I30" s="283" t="s">
        <v>856</v>
      </c>
      <c r="J30" s="402" t="s">
        <v>597</v>
      </c>
      <c r="K30" s="352"/>
      <c r="L30" s="352"/>
      <c r="M30" s="352"/>
      <c r="N30" s="352"/>
      <c r="O30" s="352"/>
      <c r="R30" s="288" t="s">
        <v>595</v>
      </c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</row>
    <row r="31" spans="1:38" s="269" customFormat="1" ht="15" customHeight="1">
      <c r="A31" s="280">
        <v>3</v>
      </c>
      <c r="B31" s="270">
        <v>44497</v>
      </c>
      <c r="C31" s="281"/>
      <c r="D31" s="282" t="s">
        <v>324</v>
      </c>
      <c r="E31" s="283" t="s">
        <v>596</v>
      </c>
      <c r="F31" s="283" t="s">
        <v>884</v>
      </c>
      <c r="G31" s="283">
        <v>403</v>
      </c>
      <c r="H31" s="283"/>
      <c r="I31" s="283" t="s">
        <v>885</v>
      </c>
      <c r="J31" s="402" t="s">
        <v>597</v>
      </c>
      <c r="K31" s="325"/>
      <c r="L31" s="281"/>
      <c r="M31" s="282"/>
      <c r="N31" s="283"/>
      <c r="O31" s="283"/>
      <c r="R31" s="288" t="s">
        <v>598</v>
      </c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</row>
    <row r="32" spans="1:38" s="269" customFormat="1" ht="15" customHeight="1">
      <c r="A32" s="290">
        <v>4</v>
      </c>
      <c r="B32" s="267">
        <v>44501</v>
      </c>
      <c r="C32" s="291"/>
      <c r="D32" s="304" t="s">
        <v>190</v>
      </c>
      <c r="E32" s="303" t="s">
        <v>596</v>
      </c>
      <c r="F32" s="303">
        <v>502</v>
      </c>
      <c r="G32" s="303">
        <v>487</v>
      </c>
      <c r="H32" s="303">
        <v>511</v>
      </c>
      <c r="I32" s="303" t="s">
        <v>888</v>
      </c>
      <c r="J32" s="103" t="s">
        <v>804</v>
      </c>
      <c r="K32" s="103">
        <f t="shared" ref="K32" si="9">H32-F32</f>
        <v>9</v>
      </c>
      <c r="L32" s="104">
        <f>(F32*-0.07)/100</f>
        <v>-0.35139999999999999</v>
      </c>
      <c r="M32" s="105">
        <f t="shared" ref="M32" si="10">(K32+L32)/F32</f>
        <v>1.722828685258964E-2</v>
      </c>
      <c r="N32" s="103" t="s">
        <v>594</v>
      </c>
      <c r="O32" s="342">
        <v>44501</v>
      </c>
      <c r="R32" s="288" t="s">
        <v>595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80"/>
      <c r="B33" s="270"/>
      <c r="C33" s="281"/>
      <c r="D33" s="282"/>
      <c r="E33" s="283"/>
      <c r="F33" s="283"/>
      <c r="G33" s="283"/>
      <c r="H33" s="283"/>
      <c r="I33" s="283"/>
      <c r="J33" s="280"/>
      <c r="K33" s="325"/>
      <c r="L33" s="281"/>
      <c r="M33" s="282"/>
      <c r="N33" s="283"/>
      <c r="O33" s="283"/>
      <c r="R33" s="28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80"/>
      <c r="B34" s="325"/>
      <c r="C34" s="281"/>
      <c r="D34" s="282"/>
      <c r="E34" s="283"/>
      <c r="F34" s="283"/>
      <c r="G34" s="283"/>
      <c r="H34" s="283"/>
      <c r="I34" s="283"/>
      <c r="J34" s="280"/>
      <c r="K34" s="325"/>
      <c r="L34" s="281"/>
      <c r="M34" s="282"/>
      <c r="N34" s="283"/>
      <c r="O34" s="283"/>
      <c r="R34" s="28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ht="15" customHeight="1">
      <c r="A35" s="271"/>
      <c r="B35" s="272"/>
      <c r="C35" s="273"/>
      <c r="D35" s="274"/>
      <c r="E35" s="275"/>
      <c r="F35" s="275"/>
      <c r="G35" s="275"/>
      <c r="H35" s="275"/>
      <c r="I35" s="275"/>
      <c r="J35" s="284"/>
      <c r="K35" s="284"/>
      <c r="L35" s="276"/>
      <c r="M35" s="285"/>
      <c r="N35" s="284"/>
      <c r="O35" s="286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55"/>
      <c r="B37" s="121"/>
      <c r="C37" s="156"/>
      <c r="D37" s="157"/>
      <c r="E37" s="120"/>
      <c r="F37" s="120"/>
      <c r="G37" s="120"/>
      <c r="H37" s="120"/>
      <c r="I37" s="120"/>
      <c r="J37" s="158"/>
      <c r="K37" s="158"/>
      <c r="L37" s="159"/>
      <c r="M37" s="160"/>
      <c r="N37" s="126"/>
      <c r="O37" s="161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44.25" customHeight="1">
      <c r="A38" s="132" t="s">
        <v>599</v>
      </c>
      <c r="B38" s="156"/>
      <c r="C38" s="156"/>
      <c r="D38" s="1"/>
      <c r="E38" s="6"/>
      <c r="F38" s="6"/>
      <c r="G38" s="6"/>
      <c r="H38" s="6" t="s">
        <v>611</v>
      </c>
      <c r="I38" s="6"/>
      <c r="J38" s="6"/>
      <c r="K38" s="128"/>
      <c r="L38" s="160"/>
      <c r="M38" s="128"/>
      <c r="N38" s="129"/>
      <c r="O38" s="128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39" t="s">
        <v>600</v>
      </c>
      <c r="B39" s="132"/>
      <c r="C39" s="132"/>
      <c r="D39" s="132"/>
      <c r="E39" s="44"/>
      <c r="F39" s="140" t="s">
        <v>601</v>
      </c>
      <c r="G39" s="59"/>
      <c r="H39" s="44"/>
      <c r="I39" s="59"/>
      <c r="J39" s="6"/>
      <c r="K39" s="162"/>
      <c r="L39" s="163"/>
      <c r="M39" s="6"/>
      <c r="N39" s="122"/>
      <c r="O39" s="164"/>
      <c r="P39" s="4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4.25" customHeight="1">
      <c r="A40" s="139"/>
      <c r="B40" s="132"/>
      <c r="C40" s="132"/>
      <c r="D40" s="132"/>
      <c r="E40" s="6"/>
      <c r="F40" s="140" t="s">
        <v>603</v>
      </c>
      <c r="G40" s="59"/>
      <c r="H40" s="44"/>
      <c r="I40" s="59"/>
      <c r="J40" s="6"/>
      <c r="K40" s="162"/>
      <c r="L40" s="163"/>
      <c r="M40" s="6"/>
      <c r="N40" s="122"/>
      <c r="O40" s="164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32"/>
      <c r="B41" s="132"/>
      <c r="C41" s="132"/>
      <c r="D41" s="132"/>
      <c r="E41" s="6"/>
      <c r="F41" s="6"/>
      <c r="G41" s="6"/>
      <c r="H41" s="6"/>
      <c r="I41" s="6"/>
      <c r="J41" s="145"/>
      <c r="K41" s="142"/>
      <c r="L41" s="143"/>
      <c r="M41" s="6"/>
      <c r="N41" s="146"/>
      <c r="O41" s="1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2.75" customHeight="1">
      <c r="A42" s="165" t="s">
        <v>612</v>
      </c>
      <c r="B42" s="165"/>
      <c r="C42" s="165"/>
      <c r="D42" s="165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38.25" customHeight="1">
      <c r="A43" s="100" t="s">
        <v>16</v>
      </c>
      <c r="B43" s="100" t="s">
        <v>571</v>
      </c>
      <c r="C43" s="100"/>
      <c r="D43" s="101" t="s">
        <v>582</v>
      </c>
      <c r="E43" s="100" t="s">
        <v>583</v>
      </c>
      <c r="F43" s="100" t="s">
        <v>584</v>
      </c>
      <c r="G43" s="100" t="s">
        <v>605</v>
      </c>
      <c r="H43" s="100" t="s">
        <v>586</v>
      </c>
      <c r="I43" s="100" t="s">
        <v>587</v>
      </c>
      <c r="J43" s="99" t="s">
        <v>588</v>
      </c>
      <c r="K43" s="166" t="s">
        <v>613</v>
      </c>
      <c r="L43" s="102" t="s">
        <v>590</v>
      </c>
      <c r="M43" s="166" t="s">
        <v>614</v>
      </c>
      <c r="N43" s="100" t="s">
        <v>615</v>
      </c>
      <c r="O43" s="99" t="s">
        <v>592</v>
      </c>
      <c r="P43" s="101" t="s">
        <v>593</v>
      </c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s="269" customFormat="1" ht="13.5" customHeight="1">
      <c r="A44" s="292">
        <v>1</v>
      </c>
      <c r="B44" s="270">
        <v>44501</v>
      </c>
      <c r="C44" s="343"/>
      <c r="D44" s="343" t="s">
        <v>894</v>
      </c>
      <c r="E44" s="292" t="s">
        <v>596</v>
      </c>
      <c r="F44" s="292" t="s">
        <v>895</v>
      </c>
      <c r="G44" s="292">
        <v>2380</v>
      </c>
      <c r="H44" s="295"/>
      <c r="I44" s="295" t="s">
        <v>896</v>
      </c>
      <c r="J44" s="324" t="s">
        <v>597</v>
      </c>
      <c r="K44" s="295"/>
      <c r="L44" s="403"/>
      <c r="M44" s="404"/>
      <c r="N44" s="295"/>
      <c r="O44" s="405"/>
      <c r="P44" s="406"/>
      <c r="Q44" s="278"/>
      <c r="R44" s="322" t="s">
        <v>595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321"/>
      <c r="AG44" s="289"/>
      <c r="AH44" s="320"/>
      <c r="AI44" s="320"/>
      <c r="AJ44" s="321"/>
      <c r="AK44" s="321"/>
      <c r="AL44" s="321"/>
    </row>
    <row r="45" spans="1:38" s="269" customFormat="1" ht="13.5" customHeight="1">
      <c r="A45" s="344">
        <v>2</v>
      </c>
      <c r="B45" s="390">
        <v>44502</v>
      </c>
      <c r="C45" s="345"/>
      <c r="D45" s="345" t="s">
        <v>907</v>
      </c>
      <c r="E45" s="344" t="s">
        <v>596</v>
      </c>
      <c r="F45" s="344" t="s">
        <v>908</v>
      </c>
      <c r="G45" s="344">
        <v>2848</v>
      </c>
      <c r="H45" s="346"/>
      <c r="I45" s="346" t="s">
        <v>909</v>
      </c>
      <c r="J45" s="347" t="s">
        <v>597</v>
      </c>
      <c r="K45" s="346"/>
      <c r="L45" s="348"/>
      <c r="M45" s="349"/>
      <c r="N45" s="346"/>
      <c r="O45" s="350"/>
      <c r="P45" s="351"/>
      <c r="Q45" s="278"/>
      <c r="R45" s="322" t="s">
        <v>595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321"/>
      <c r="AG45" s="289"/>
      <c r="AH45" s="320"/>
      <c r="AI45" s="320"/>
      <c r="AJ45" s="321"/>
      <c r="AK45" s="321"/>
      <c r="AL45" s="321"/>
    </row>
    <row r="46" spans="1:38" s="269" customFormat="1" ht="13.5" customHeight="1">
      <c r="A46" s="344">
        <v>3</v>
      </c>
      <c r="B46" s="390">
        <v>44502</v>
      </c>
      <c r="C46" s="345"/>
      <c r="D46" s="345" t="s">
        <v>910</v>
      </c>
      <c r="E46" s="344" t="s">
        <v>596</v>
      </c>
      <c r="F46" s="344" t="s">
        <v>911</v>
      </c>
      <c r="G46" s="344">
        <v>1490</v>
      </c>
      <c r="H46" s="346"/>
      <c r="I46" s="346" t="s">
        <v>912</v>
      </c>
      <c r="J46" s="347" t="s">
        <v>597</v>
      </c>
      <c r="K46" s="346"/>
      <c r="L46" s="348"/>
      <c r="M46" s="349"/>
      <c r="N46" s="346"/>
      <c r="O46" s="350"/>
      <c r="P46" s="351"/>
      <c r="Q46" s="278"/>
      <c r="R46" s="322" t="s">
        <v>598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321"/>
      <c r="AG46" s="289"/>
      <c r="AH46" s="320"/>
      <c r="AI46" s="320"/>
      <c r="AJ46" s="321"/>
      <c r="AK46" s="321"/>
      <c r="AL46" s="321"/>
    </row>
    <row r="47" spans="1:38" s="277" customFormat="1" ht="13.5" customHeight="1">
      <c r="A47" s="275"/>
      <c r="B47" s="272"/>
      <c r="C47" s="315"/>
      <c r="D47" s="315"/>
      <c r="E47" s="275"/>
      <c r="F47" s="275"/>
      <c r="G47" s="275"/>
      <c r="H47" s="284"/>
      <c r="I47" s="284"/>
      <c r="J47" s="315"/>
      <c r="K47" s="284"/>
      <c r="L47" s="276"/>
      <c r="M47" s="316"/>
      <c r="N47" s="284"/>
      <c r="O47" s="317"/>
      <c r="P47" s="286"/>
      <c r="Q47" s="278"/>
      <c r="R47" s="322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168"/>
      <c r="AG47" s="270"/>
      <c r="AH47" s="169"/>
      <c r="AI47" s="169"/>
      <c r="AJ47" s="107"/>
      <c r="AK47" s="107"/>
      <c r="AL47" s="107"/>
    </row>
    <row r="48" spans="1:38" ht="13.5" customHeight="1">
      <c r="A48" s="441"/>
      <c r="B48" s="443"/>
      <c r="C48" s="323"/>
      <c r="D48" s="287"/>
      <c r="E48" s="318"/>
      <c r="F48" s="318"/>
      <c r="G48" s="318"/>
      <c r="H48" s="319"/>
      <c r="I48" s="319"/>
      <c r="J48" s="287"/>
      <c r="K48" s="294"/>
      <c r="L48" s="294"/>
      <c r="M48" s="445"/>
      <c r="N48" s="447"/>
      <c r="O48" s="437"/>
      <c r="P48" s="439"/>
      <c r="Q48" s="167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3.5" customHeight="1">
      <c r="A49" s="442"/>
      <c r="B49" s="444"/>
      <c r="C49" s="109"/>
      <c r="D49" s="169"/>
      <c r="E49" s="107"/>
      <c r="F49" s="107"/>
      <c r="G49" s="107"/>
      <c r="H49" s="112"/>
      <c r="I49" s="319"/>
      <c r="J49" s="169"/>
      <c r="K49" s="293"/>
      <c r="L49" s="294"/>
      <c r="M49" s="446"/>
      <c r="N49" s="448"/>
      <c r="O49" s="438"/>
      <c r="P49" s="440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3.5" customHeight="1">
      <c r="A50" s="120"/>
      <c r="B50" s="121"/>
      <c r="C50" s="156"/>
      <c r="D50" s="170"/>
      <c r="E50" s="171"/>
      <c r="F50" s="120"/>
      <c r="G50" s="120"/>
      <c r="H50" s="120"/>
      <c r="I50" s="158"/>
      <c r="J50" s="158"/>
      <c r="K50" s="158"/>
      <c r="L50" s="158"/>
      <c r="M50" s="158"/>
      <c r="N50" s="158"/>
      <c r="O50" s="158"/>
      <c r="P50" s="158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>
      <c r="A51" s="172"/>
      <c r="B51" s="121"/>
      <c r="C51" s="122"/>
      <c r="D51" s="173"/>
      <c r="E51" s="125"/>
      <c r="F51" s="125"/>
      <c r="G51" s="125"/>
      <c r="H51" s="125"/>
      <c r="I51" s="125"/>
      <c r="J51" s="6"/>
      <c r="K51" s="125"/>
      <c r="L51" s="125"/>
      <c r="M51" s="6"/>
      <c r="N51" s="1"/>
      <c r="O51" s="122"/>
      <c r="P51" s="44"/>
      <c r="Q51" s="4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74" t="s">
        <v>617</v>
      </c>
      <c r="B52" s="174"/>
      <c r="C52" s="174"/>
      <c r="D52" s="174"/>
      <c r="E52" s="175"/>
      <c r="F52" s="125"/>
      <c r="G52" s="125"/>
      <c r="H52" s="125"/>
      <c r="I52" s="125"/>
      <c r="J52" s="1"/>
      <c r="K52" s="6"/>
      <c r="L52" s="6"/>
      <c r="M52" s="6"/>
      <c r="N52" s="1"/>
      <c r="O52" s="1"/>
      <c r="P52" s="44"/>
      <c r="Q52" s="44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571</v>
      </c>
      <c r="C53" s="100"/>
      <c r="D53" s="101" t="s">
        <v>582</v>
      </c>
      <c r="E53" s="100" t="s">
        <v>583</v>
      </c>
      <c r="F53" s="100" t="s">
        <v>584</v>
      </c>
      <c r="G53" s="100" t="s">
        <v>605</v>
      </c>
      <c r="H53" s="100" t="s">
        <v>586</v>
      </c>
      <c r="I53" s="100" t="s">
        <v>587</v>
      </c>
      <c r="J53" s="99" t="s">
        <v>588</v>
      </c>
      <c r="K53" s="99" t="s">
        <v>618</v>
      </c>
      <c r="L53" s="102" t="s">
        <v>590</v>
      </c>
      <c r="M53" s="166" t="s">
        <v>614</v>
      </c>
      <c r="N53" s="100" t="s">
        <v>615</v>
      </c>
      <c r="O53" s="100" t="s">
        <v>592</v>
      </c>
      <c r="P53" s="101" t="s">
        <v>593</v>
      </c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s="269" customFormat="1" ht="12.75" customHeight="1">
      <c r="A54" s="407">
        <v>1</v>
      </c>
      <c r="B54" s="267">
        <v>44501</v>
      </c>
      <c r="C54" s="408"/>
      <c r="D54" s="409" t="s">
        <v>897</v>
      </c>
      <c r="E54" s="407" t="s">
        <v>596</v>
      </c>
      <c r="F54" s="407">
        <v>62</v>
      </c>
      <c r="G54" s="407">
        <v>30</v>
      </c>
      <c r="H54" s="407">
        <v>75</v>
      </c>
      <c r="I54" s="410" t="s">
        <v>853</v>
      </c>
      <c r="J54" s="411" t="s">
        <v>924</v>
      </c>
      <c r="K54" s="412">
        <f>H54-F54</f>
        <v>13</v>
      </c>
      <c r="L54" s="412">
        <v>100</v>
      </c>
      <c r="M54" s="411">
        <f>(K54*N54)-100</f>
        <v>550</v>
      </c>
      <c r="N54" s="411">
        <v>50</v>
      </c>
      <c r="O54" s="413" t="s">
        <v>594</v>
      </c>
      <c r="P54" s="267">
        <v>44502</v>
      </c>
      <c r="Q54" s="278"/>
      <c r="R54" s="279" t="s">
        <v>598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s="269" customFormat="1" ht="12.75" customHeight="1">
      <c r="A55" s="414">
        <v>2</v>
      </c>
      <c r="B55" s="415">
        <v>44502</v>
      </c>
      <c r="C55" s="416"/>
      <c r="D55" s="417" t="s">
        <v>913</v>
      </c>
      <c r="E55" s="418" t="s">
        <v>596</v>
      </c>
      <c r="F55" s="419">
        <v>62</v>
      </c>
      <c r="G55" s="419">
        <v>30</v>
      </c>
      <c r="H55" s="419">
        <v>83</v>
      </c>
      <c r="I55" s="420" t="s">
        <v>853</v>
      </c>
      <c r="J55" s="411" t="s">
        <v>608</v>
      </c>
      <c r="K55" s="412">
        <f t="shared" ref="K55:K56" si="11">H55-F55</f>
        <v>21</v>
      </c>
      <c r="L55" s="412">
        <v>100</v>
      </c>
      <c r="M55" s="411">
        <f t="shared" ref="M55:M56" si="12">(K55*N55)-100</f>
        <v>950</v>
      </c>
      <c r="N55" s="411">
        <v>50</v>
      </c>
      <c r="O55" s="413" t="s">
        <v>594</v>
      </c>
      <c r="P55" s="267">
        <v>44502</v>
      </c>
      <c r="Q55" s="278"/>
      <c r="R55" s="279" t="s">
        <v>598</v>
      </c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</row>
    <row r="56" spans="1:38" s="269" customFormat="1" ht="12.75" customHeight="1">
      <c r="A56" s="421">
        <v>3</v>
      </c>
      <c r="B56" s="267">
        <v>44502</v>
      </c>
      <c r="C56" s="422"/>
      <c r="D56" s="409" t="s">
        <v>914</v>
      </c>
      <c r="E56" s="423" t="s">
        <v>596</v>
      </c>
      <c r="F56" s="407">
        <v>200</v>
      </c>
      <c r="G56" s="407">
        <v>95</v>
      </c>
      <c r="H56" s="407">
        <v>275</v>
      </c>
      <c r="I56" s="410" t="s">
        <v>915</v>
      </c>
      <c r="J56" s="411" t="s">
        <v>887</v>
      </c>
      <c r="K56" s="412">
        <f t="shared" si="11"/>
        <v>75</v>
      </c>
      <c r="L56" s="412">
        <v>100</v>
      </c>
      <c r="M56" s="411">
        <f t="shared" si="12"/>
        <v>1775</v>
      </c>
      <c r="N56" s="411">
        <v>25</v>
      </c>
      <c r="O56" s="413" t="s">
        <v>594</v>
      </c>
      <c r="P56" s="267">
        <v>44502</v>
      </c>
      <c r="Q56" s="278"/>
      <c r="R56" s="279" t="s">
        <v>595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2.75" customHeight="1">
      <c r="A57" s="328">
        <v>4</v>
      </c>
      <c r="B57" s="270">
        <v>44502</v>
      </c>
      <c r="C57" s="329"/>
      <c r="D57" s="330" t="s">
        <v>916</v>
      </c>
      <c r="E57" s="331" t="s">
        <v>596</v>
      </c>
      <c r="F57" s="292" t="s">
        <v>917</v>
      </c>
      <c r="G57" s="292">
        <v>60</v>
      </c>
      <c r="H57" s="292"/>
      <c r="I57" s="295" t="s">
        <v>918</v>
      </c>
      <c r="J57" s="334"/>
      <c r="K57" s="332"/>
      <c r="L57" s="332"/>
      <c r="M57" s="324"/>
      <c r="N57" s="324"/>
      <c r="O57" s="335"/>
      <c r="P57" s="336"/>
      <c r="Q57" s="278"/>
      <c r="R57" s="279" t="s">
        <v>595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s="269" customFormat="1" ht="12.75" customHeight="1">
      <c r="A58" s="328">
        <v>5</v>
      </c>
      <c r="B58" s="270">
        <v>44502</v>
      </c>
      <c r="C58" s="329"/>
      <c r="D58" s="330" t="s">
        <v>919</v>
      </c>
      <c r="E58" s="331" t="s">
        <v>596</v>
      </c>
      <c r="F58" s="292" t="s">
        <v>920</v>
      </c>
      <c r="G58" s="292">
        <v>35</v>
      </c>
      <c r="H58" s="292"/>
      <c r="I58" s="295" t="s">
        <v>921</v>
      </c>
      <c r="J58" s="334"/>
      <c r="K58" s="332"/>
      <c r="L58" s="332"/>
      <c r="M58" s="324"/>
      <c r="N58" s="324"/>
      <c r="O58" s="335"/>
      <c r="P58" s="336"/>
      <c r="Q58" s="278"/>
      <c r="R58" s="279" t="s">
        <v>598</v>
      </c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s="269" customFormat="1" ht="12.75" customHeight="1">
      <c r="A59" s="421">
        <v>6</v>
      </c>
      <c r="B59" s="267">
        <v>44502</v>
      </c>
      <c r="C59" s="422"/>
      <c r="D59" s="409" t="s">
        <v>922</v>
      </c>
      <c r="E59" s="423" t="s">
        <v>596</v>
      </c>
      <c r="F59" s="407">
        <v>155</v>
      </c>
      <c r="G59" s="407">
        <v>50</v>
      </c>
      <c r="H59" s="407">
        <v>205</v>
      </c>
      <c r="I59" s="410" t="s">
        <v>923</v>
      </c>
      <c r="J59" s="411" t="s">
        <v>925</v>
      </c>
      <c r="K59" s="412">
        <f>H59-F59</f>
        <v>50</v>
      </c>
      <c r="L59" s="412">
        <v>100</v>
      </c>
      <c r="M59" s="411">
        <f>(K59*N59)-100</f>
        <v>1150</v>
      </c>
      <c r="N59" s="411">
        <v>25</v>
      </c>
      <c r="O59" s="413" t="s">
        <v>594</v>
      </c>
      <c r="P59" s="267">
        <v>44502</v>
      </c>
      <c r="Q59" s="278"/>
      <c r="R59" s="279" t="s">
        <v>598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</row>
    <row r="60" spans="1:38" s="269" customFormat="1" ht="12.75" customHeight="1">
      <c r="A60" s="328"/>
      <c r="B60" s="336"/>
      <c r="C60" s="329"/>
      <c r="D60" s="330"/>
      <c r="E60" s="331"/>
      <c r="F60" s="292"/>
      <c r="G60" s="292"/>
      <c r="H60" s="292"/>
      <c r="I60" s="295"/>
      <c r="J60" s="334"/>
      <c r="K60" s="332"/>
      <c r="L60" s="332"/>
      <c r="M60" s="324"/>
      <c r="N60" s="324"/>
      <c r="O60" s="335"/>
      <c r="P60" s="333"/>
      <c r="Q60" s="278"/>
      <c r="R60" s="279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</row>
    <row r="61" spans="1:38" s="269" customFormat="1" ht="12.75" customHeight="1">
      <c r="A61" s="328"/>
      <c r="B61" s="336"/>
      <c r="C61" s="329"/>
      <c r="D61" s="330"/>
      <c r="E61" s="331"/>
      <c r="F61" s="292"/>
      <c r="G61" s="292"/>
      <c r="H61" s="292"/>
      <c r="I61" s="295"/>
      <c r="J61" s="334"/>
      <c r="K61" s="332"/>
      <c r="L61" s="332"/>
      <c r="M61" s="324"/>
      <c r="N61" s="324"/>
      <c r="O61" s="335"/>
      <c r="P61" s="333"/>
      <c r="Q61" s="278"/>
      <c r="R61" s="279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</row>
    <row r="62" spans="1:3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4.25" customHeight="1">
      <c r="A63" s="171"/>
      <c r="B63" s="176"/>
      <c r="C63" s="176"/>
      <c r="D63" s="177"/>
      <c r="E63" s="171"/>
      <c r="F63" s="178"/>
      <c r="G63" s="171"/>
      <c r="H63" s="171"/>
      <c r="I63" s="171"/>
      <c r="J63" s="176"/>
      <c r="K63" s="179"/>
      <c r="L63" s="171"/>
      <c r="M63" s="171"/>
      <c r="N63" s="171"/>
      <c r="O63" s="180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98" t="s">
        <v>619</v>
      </c>
      <c r="B64" s="181"/>
      <c r="C64" s="181"/>
      <c r="D64" s="182"/>
      <c r="E64" s="148"/>
      <c r="F64" s="6"/>
      <c r="G64" s="6"/>
      <c r="H64" s="149"/>
      <c r="I64" s="183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38" ht="38.25" customHeight="1">
      <c r="A65" s="99" t="s">
        <v>16</v>
      </c>
      <c r="B65" s="100" t="s">
        <v>571</v>
      </c>
      <c r="C65" s="100"/>
      <c r="D65" s="101" t="s">
        <v>582</v>
      </c>
      <c r="E65" s="100" t="s">
        <v>583</v>
      </c>
      <c r="F65" s="100" t="s">
        <v>584</v>
      </c>
      <c r="G65" s="100" t="s">
        <v>585</v>
      </c>
      <c r="H65" s="100" t="s">
        <v>586</v>
      </c>
      <c r="I65" s="100" t="s">
        <v>587</v>
      </c>
      <c r="J65" s="99" t="s">
        <v>588</v>
      </c>
      <c r="K65" s="152" t="s">
        <v>606</v>
      </c>
      <c r="L65" s="153" t="s">
        <v>590</v>
      </c>
      <c r="M65" s="102" t="s">
        <v>591</v>
      </c>
      <c r="N65" s="100" t="s">
        <v>592</v>
      </c>
      <c r="O65" s="101" t="s">
        <v>593</v>
      </c>
      <c r="P65" s="100" t="s">
        <v>836</v>
      </c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38" ht="14.25" customHeight="1">
      <c r="A66" s="308">
        <v>1</v>
      </c>
      <c r="B66" s="305">
        <v>44420</v>
      </c>
      <c r="C66" s="314"/>
      <c r="D66" s="306" t="s">
        <v>502</v>
      </c>
      <c r="E66" s="307" t="s">
        <v>596</v>
      </c>
      <c r="F66" s="308">
        <v>314</v>
      </c>
      <c r="G66" s="308">
        <v>284</v>
      </c>
      <c r="H66" s="307">
        <v>343.5</v>
      </c>
      <c r="I66" s="309" t="s">
        <v>828</v>
      </c>
      <c r="J66" s="310" t="s">
        <v>832</v>
      </c>
      <c r="K66" s="310">
        <f t="shared" ref="K66" si="13">H66-F66</f>
        <v>29.5</v>
      </c>
      <c r="L66" s="311">
        <f t="shared" ref="L66" si="14">(F66*-0.7)/100</f>
        <v>-2.198</v>
      </c>
      <c r="M66" s="312">
        <f t="shared" ref="M66" si="15">(K66+L66)/F66</f>
        <v>8.6949044585987262E-2</v>
      </c>
      <c r="N66" s="310" t="s">
        <v>594</v>
      </c>
      <c r="O66" s="313">
        <v>44455</v>
      </c>
      <c r="P66" s="310">
        <f>VLOOKUP(D66,'MidCap Intra'!B170:C663,2,0)</f>
        <v>314.75</v>
      </c>
      <c r="Q66" s="1"/>
      <c r="R66" s="1" t="s">
        <v>595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s="269" customFormat="1" ht="14.25" customHeight="1">
      <c r="A67" s="374">
        <v>2</v>
      </c>
      <c r="B67" s="375">
        <v>44488</v>
      </c>
      <c r="C67" s="376"/>
      <c r="D67" s="377" t="s">
        <v>138</v>
      </c>
      <c r="E67" s="378" t="s">
        <v>596</v>
      </c>
      <c r="F67" s="379" t="s">
        <v>858</v>
      </c>
      <c r="G67" s="379">
        <v>198</v>
      </c>
      <c r="H67" s="378"/>
      <c r="I67" s="380" t="s">
        <v>848</v>
      </c>
      <c r="J67" s="381" t="s">
        <v>597</v>
      </c>
      <c r="K67" s="381"/>
      <c r="L67" s="382"/>
      <c r="M67" s="383"/>
      <c r="N67" s="381"/>
      <c r="O67" s="384"/>
      <c r="P67" s="381"/>
      <c r="Q67" s="268"/>
      <c r="R67" s="1" t="s">
        <v>595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</row>
    <row r="68" spans="1:38" s="269" customFormat="1" ht="14.25" customHeight="1">
      <c r="A68" s="374">
        <v>3</v>
      </c>
      <c r="B68" s="375">
        <v>44490</v>
      </c>
      <c r="C68" s="376"/>
      <c r="D68" s="377" t="s">
        <v>470</v>
      </c>
      <c r="E68" s="378" t="s">
        <v>596</v>
      </c>
      <c r="F68" s="379" t="s">
        <v>859</v>
      </c>
      <c r="G68" s="379">
        <v>3700</v>
      </c>
      <c r="H68" s="378"/>
      <c r="I68" s="380" t="s">
        <v>851</v>
      </c>
      <c r="J68" s="381" t="s">
        <v>597</v>
      </c>
      <c r="K68" s="381"/>
      <c r="L68" s="382"/>
      <c r="M68" s="383"/>
      <c r="N68" s="381"/>
      <c r="O68" s="384"/>
      <c r="P68" s="381"/>
      <c r="Q68" s="268"/>
      <c r="R68" s="1" t="s">
        <v>595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</row>
    <row r="69" spans="1:38" ht="14.25" customHeight="1">
      <c r="A69" s="184"/>
      <c r="B69" s="154"/>
      <c r="C69" s="185"/>
      <c r="D69" s="109"/>
      <c r="E69" s="186"/>
      <c r="F69" s="186"/>
      <c r="G69" s="186"/>
      <c r="H69" s="186"/>
      <c r="I69" s="186"/>
      <c r="J69" s="186"/>
      <c r="K69" s="187"/>
      <c r="L69" s="188"/>
      <c r="M69" s="186"/>
      <c r="N69" s="189"/>
      <c r="O69" s="190"/>
      <c r="P69" s="190"/>
      <c r="R69" s="6"/>
      <c r="S69" s="44"/>
      <c r="T69" s="1"/>
      <c r="U69" s="1"/>
      <c r="V69" s="1"/>
      <c r="W69" s="1"/>
      <c r="X69" s="1"/>
      <c r="Y69" s="1"/>
      <c r="Z69" s="1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32" t="s">
        <v>599</v>
      </c>
      <c r="B70" s="132"/>
      <c r="C70" s="132"/>
      <c r="D70" s="132"/>
      <c r="E70" s="44"/>
      <c r="F70" s="140" t="s">
        <v>601</v>
      </c>
      <c r="G70" s="59"/>
      <c r="H70" s="59"/>
      <c r="I70" s="59"/>
      <c r="J70" s="6"/>
      <c r="K70" s="162"/>
      <c r="L70" s="163"/>
      <c r="M70" s="6"/>
      <c r="N70" s="122"/>
      <c r="O70" s="191"/>
      <c r="P70" s="1"/>
      <c r="Q70" s="1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39" t="s">
        <v>600</v>
      </c>
      <c r="B71" s="132"/>
      <c r="C71" s="132"/>
      <c r="D71" s="132"/>
      <c r="E71" s="6"/>
      <c r="F71" s="140" t="s">
        <v>603</v>
      </c>
      <c r="G71" s="6"/>
      <c r="H71" s="6" t="s">
        <v>826</v>
      </c>
      <c r="I71" s="6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39"/>
      <c r="B72" s="132"/>
      <c r="C72" s="132"/>
      <c r="D72" s="132"/>
      <c r="E72" s="6"/>
      <c r="F72" s="140"/>
      <c r="G72" s="6"/>
      <c r="H72" s="6"/>
      <c r="I72" s="6"/>
      <c r="J72" s="1"/>
      <c r="K72" s="6"/>
      <c r="L72" s="6"/>
      <c r="M72" s="6"/>
      <c r="N72" s="1"/>
      <c r="O72" s="1"/>
      <c r="Q72" s="1"/>
      <c r="R72" s="59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"/>
      <c r="B73" s="147" t="s">
        <v>620</v>
      </c>
      <c r="C73" s="147"/>
      <c r="D73" s="147"/>
      <c r="E73" s="147"/>
      <c r="F73" s="148"/>
      <c r="G73" s="6"/>
      <c r="H73" s="6"/>
      <c r="I73" s="149"/>
      <c r="J73" s="150"/>
      <c r="K73" s="151"/>
      <c r="L73" s="150"/>
      <c r="M73" s="6"/>
      <c r="N73" s="1"/>
      <c r="O73" s="1"/>
      <c r="Q73" s="1"/>
      <c r="R73" s="59"/>
      <c r="S73" s="1"/>
      <c r="T73" s="1"/>
      <c r="U73" s="1"/>
      <c r="V73" s="1"/>
      <c r="W73" s="1"/>
      <c r="X73" s="1"/>
      <c r="Y73" s="1"/>
      <c r="Z73" s="1"/>
    </row>
    <row r="74" spans="1:38" ht="38.25" customHeight="1">
      <c r="A74" s="99" t="s">
        <v>16</v>
      </c>
      <c r="B74" s="100" t="s">
        <v>571</v>
      </c>
      <c r="C74" s="100"/>
      <c r="D74" s="101" t="s">
        <v>582</v>
      </c>
      <c r="E74" s="100" t="s">
        <v>583</v>
      </c>
      <c r="F74" s="100" t="s">
        <v>584</v>
      </c>
      <c r="G74" s="100" t="s">
        <v>605</v>
      </c>
      <c r="H74" s="100" t="s">
        <v>586</v>
      </c>
      <c r="I74" s="100" t="s">
        <v>587</v>
      </c>
      <c r="J74" s="192" t="s">
        <v>588</v>
      </c>
      <c r="K74" s="152" t="s">
        <v>606</v>
      </c>
      <c r="L74" s="166" t="s">
        <v>614</v>
      </c>
      <c r="M74" s="100" t="s">
        <v>615</v>
      </c>
      <c r="N74" s="153" t="s">
        <v>590</v>
      </c>
      <c r="O74" s="102" t="s">
        <v>591</v>
      </c>
      <c r="P74" s="100" t="s">
        <v>592</v>
      </c>
      <c r="Q74" s="101" t="s">
        <v>593</v>
      </c>
      <c r="R74" s="59"/>
      <c r="S74" s="1"/>
      <c r="T74" s="1"/>
      <c r="U74" s="1"/>
      <c r="V74" s="1"/>
      <c r="W74" s="1"/>
      <c r="X74" s="1"/>
      <c r="Y74" s="1"/>
      <c r="Z74" s="1"/>
    </row>
    <row r="75" spans="1:38" ht="14.25" customHeight="1">
      <c r="A75" s="113"/>
      <c r="B75" s="115"/>
      <c r="C75" s="193"/>
      <c r="D75" s="116"/>
      <c r="E75" s="117"/>
      <c r="F75" s="194"/>
      <c r="G75" s="113"/>
      <c r="H75" s="117"/>
      <c r="I75" s="118"/>
      <c r="J75" s="195"/>
      <c r="K75" s="195"/>
      <c r="L75" s="196"/>
      <c r="M75" s="107"/>
      <c r="N75" s="196"/>
      <c r="O75" s="197"/>
      <c r="P75" s="198"/>
      <c r="Q75" s="199"/>
      <c r="R75" s="160"/>
      <c r="S75" s="126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38" ht="14.25" customHeight="1">
      <c r="A76" s="113"/>
      <c r="B76" s="115"/>
      <c r="C76" s="193"/>
      <c r="D76" s="116"/>
      <c r="E76" s="117"/>
      <c r="F76" s="194"/>
      <c r="G76" s="113"/>
      <c r="H76" s="117"/>
      <c r="I76" s="118"/>
      <c r="J76" s="195"/>
      <c r="K76" s="195"/>
      <c r="L76" s="196"/>
      <c r="M76" s="107"/>
      <c r="N76" s="196"/>
      <c r="O76" s="197"/>
      <c r="P76" s="198"/>
      <c r="Q76" s="199"/>
      <c r="R76" s="160"/>
      <c r="S76" s="126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8" ht="14.25" customHeight="1">
      <c r="A77" s="113"/>
      <c r="B77" s="115"/>
      <c r="C77" s="193"/>
      <c r="D77" s="116"/>
      <c r="E77" s="117"/>
      <c r="F77" s="194"/>
      <c r="G77" s="113"/>
      <c r="H77" s="117"/>
      <c r="I77" s="118"/>
      <c r="J77" s="195"/>
      <c r="K77" s="195"/>
      <c r="L77" s="196"/>
      <c r="M77" s="107"/>
      <c r="N77" s="196"/>
      <c r="O77" s="197"/>
      <c r="P77" s="198"/>
      <c r="Q77" s="199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13"/>
      <c r="B78" s="115"/>
      <c r="C78" s="193"/>
      <c r="D78" s="116"/>
      <c r="E78" s="117"/>
      <c r="F78" s="195"/>
      <c r="G78" s="113"/>
      <c r="H78" s="117"/>
      <c r="I78" s="118"/>
      <c r="J78" s="195"/>
      <c r="K78" s="195"/>
      <c r="L78" s="196"/>
      <c r="M78" s="107"/>
      <c r="N78" s="196"/>
      <c r="O78" s="197"/>
      <c r="P78" s="198"/>
      <c r="Q78" s="199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13"/>
      <c r="B79" s="115"/>
      <c r="C79" s="193"/>
      <c r="D79" s="116"/>
      <c r="E79" s="117"/>
      <c r="F79" s="195"/>
      <c r="G79" s="113"/>
      <c r="H79" s="117"/>
      <c r="I79" s="118"/>
      <c r="J79" s="195"/>
      <c r="K79" s="195"/>
      <c r="L79" s="196"/>
      <c r="M79" s="107"/>
      <c r="N79" s="196"/>
      <c r="O79" s="197"/>
      <c r="P79" s="198"/>
      <c r="Q79" s="199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13"/>
      <c r="B80" s="115"/>
      <c r="C80" s="193"/>
      <c r="D80" s="116"/>
      <c r="E80" s="117"/>
      <c r="F80" s="194"/>
      <c r="G80" s="113"/>
      <c r="H80" s="117"/>
      <c r="I80" s="118"/>
      <c r="J80" s="195"/>
      <c r="K80" s="195"/>
      <c r="L80" s="196"/>
      <c r="M80" s="107"/>
      <c r="N80" s="196"/>
      <c r="O80" s="197"/>
      <c r="P80" s="198"/>
      <c r="Q80" s="199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13"/>
      <c r="B81" s="115"/>
      <c r="C81" s="193"/>
      <c r="D81" s="116"/>
      <c r="E81" s="117"/>
      <c r="F81" s="194"/>
      <c r="G81" s="113"/>
      <c r="H81" s="117"/>
      <c r="I81" s="118"/>
      <c r="J81" s="195"/>
      <c r="K81" s="195"/>
      <c r="L81" s="195"/>
      <c r="M81" s="195"/>
      <c r="N81" s="196"/>
      <c r="O81" s="200"/>
      <c r="P81" s="198"/>
      <c r="Q81" s="199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13"/>
      <c r="B82" s="115"/>
      <c r="C82" s="193"/>
      <c r="D82" s="116"/>
      <c r="E82" s="117"/>
      <c r="F82" s="195"/>
      <c r="G82" s="113"/>
      <c r="H82" s="117"/>
      <c r="I82" s="118"/>
      <c r="J82" s="195"/>
      <c r="K82" s="195"/>
      <c r="L82" s="196"/>
      <c r="M82" s="107"/>
      <c r="N82" s="196"/>
      <c r="O82" s="197"/>
      <c r="P82" s="198"/>
      <c r="Q82" s="199"/>
      <c r="R82" s="160"/>
      <c r="S82" s="126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13"/>
      <c r="B83" s="115"/>
      <c r="C83" s="193"/>
      <c r="D83" s="116"/>
      <c r="E83" s="117"/>
      <c r="F83" s="194"/>
      <c r="G83" s="113"/>
      <c r="H83" s="117"/>
      <c r="I83" s="118"/>
      <c r="J83" s="201"/>
      <c r="K83" s="201"/>
      <c r="L83" s="201"/>
      <c r="M83" s="201"/>
      <c r="N83" s="202"/>
      <c r="O83" s="197"/>
      <c r="P83" s="119"/>
      <c r="Q83" s="199"/>
      <c r="R83" s="160"/>
      <c r="S83" s="126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39"/>
      <c r="B84" s="132"/>
      <c r="C84" s="132"/>
      <c r="D84" s="132"/>
      <c r="E84" s="6"/>
      <c r="F84" s="140"/>
      <c r="G84" s="6"/>
      <c r="H84" s="6"/>
      <c r="I84" s="6"/>
      <c r="J84" s="1"/>
      <c r="K84" s="6"/>
      <c r="L84" s="6"/>
      <c r="M84" s="6"/>
      <c r="N84" s="1"/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39"/>
      <c r="B85" s="132"/>
      <c r="C85" s="132"/>
      <c r="D85" s="132"/>
      <c r="E85" s="6"/>
      <c r="F85" s="140"/>
      <c r="G85" s="59"/>
      <c r="H85" s="44"/>
      <c r="I85" s="59"/>
      <c r="J85" s="6"/>
      <c r="K85" s="162"/>
      <c r="L85" s="163"/>
      <c r="M85" s="6"/>
      <c r="N85" s="122"/>
      <c r="O85" s="164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59"/>
      <c r="B86" s="121"/>
      <c r="C86" s="121"/>
      <c r="D86" s="44"/>
      <c r="E86" s="59"/>
      <c r="F86" s="59"/>
      <c r="G86" s="59"/>
      <c r="H86" s="44"/>
      <c r="I86" s="59"/>
      <c r="J86" s="6"/>
      <c r="K86" s="162"/>
      <c r="L86" s="163"/>
      <c r="M86" s="6"/>
      <c r="N86" s="122"/>
      <c r="O86" s="164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44"/>
      <c r="B87" s="203" t="s">
        <v>621</v>
      </c>
      <c r="C87" s="203"/>
      <c r="D87" s="203"/>
      <c r="E87" s="203"/>
      <c r="F87" s="6"/>
      <c r="G87" s="6"/>
      <c r="H87" s="150"/>
      <c r="I87" s="6"/>
      <c r="J87" s="150"/>
      <c r="K87" s="151"/>
      <c r="L87" s="6"/>
      <c r="M87" s="6"/>
      <c r="N87" s="1"/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38.25" customHeight="1">
      <c r="A88" s="99" t="s">
        <v>16</v>
      </c>
      <c r="B88" s="100" t="s">
        <v>571</v>
      </c>
      <c r="C88" s="100"/>
      <c r="D88" s="101" t="s">
        <v>582</v>
      </c>
      <c r="E88" s="100" t="s">
        <v>583</v>
      </c>
      <c r="F88" s="100" t="s">
        <v>584</v>
      </c>
      <c r="G88" s="100" t="s">
        <v>622</v>
      </c>
      <c r="H88" s="100" t="s">
        <v>623</v>
      </c>
      <c r="I88" s="100" t="s">
        <v>587</v>
      </c>
      <c r="J88" s="204" t="s">
        <v>588</v>
      </c>
      <c r="K88" s="100" t="s">
        <v>589</v>
      </c>
      <c r="L88" s="100" t="s">
        <v>624</v>
      </c>
      <c r="M88" s="100" t="s">
        <v>592</v>
      </c>
      <c r="N88" s="101" t="s">
        <v>593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205">
        <v>1</v>
      </c>
      <c r="B89" s="206">
        <v>41579</v>
      </c>
      <c r="C89" s="206"/>
      <c r="D89" s="207" t="s">
        <v>625</v>
      </c>
      <c r="E89" s="208" t="s">
        <v>626</v>
      </c>
      <c r="F89" s="209">
        <v>82</v>
      </c>
      <c r="G89" s="208" t="s">
        <v>627</v>
      </c>
      <c r="H89" s="208">
        <v>100</v>
      </c>
      <c r="I89" s="210">
        <v>100</v>
      </c>
      <c r="J89" s="211" t="s">
        <v>628</v>
      </c>
      <c r="K89" s="212">
        <f t="shared" ref="K89:K141" si="16">H89-F89</f>
        <v>18</v>
      </c>
      <c r="L89" s="213">
        <f t="shared" ref="L89:L141" si="17">K89/F89</f>
        <v>0.21951219512195122</v>
      </c>
      <c r="M89" s="208" t="s">
        <v>594</v>
      </c>
      <c r="N89" s="214">
        <v>42657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205">
        <v>2</v>
      </c>
      <c r="B90" s="206">
        <v>41794</v>
      </c>
      <c r="C90" s="206"/>
      <c r="D90" s="207" t="s">
        <v>629</v>
      </c>
      <c r="E90" s="208" t="s">
        <v>596</v>
      </c>
      <c r="F90" s="209">
        <v>257</v>
      </c>
      <c r="G90" s="208" t="s">
        <v>627</v>
      </c>
      <c r="H90" s="208">
        <v>300</v>
      </c>
      <c r="I90" s="210">
        <v>300</v>
      </c>
      <c r="J90" s="211" t="s">
        <v>628</v>
      </c>
      <c r="K90" s="212">
        <f t="shared" si="16"/>
        <v>43</v>
      </c>
      <c r="L90" s="213">
        <f t="shared" si="17"/>
        <v>0.16731517509727625</v>
      </c>
      <c r="M90" s="208" t="s">
        <v>594</v>
      </c>
      <c r="N90" s="214">
        <v>41822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205">
        <v>3</v>
      </c>
      <c r="B91" s="206">
        <v>41828</v>
      </c>
      <c r="C91" s="206"/>
      <c r="D91" s="207" t="s">
        <v>630</v>
      </c>
      <c r="E91" s="208" t="s">
        <v>596</v>
      </c>
      <c r="F91" s="209">
        <v>393</v>
      </c>
      <c r="G91" s="208" t="s">
        <v>627</v>
      </c>
      <c r="H91" s="208">
        <v>468</v>
      </c>
      <c r="I91" s="210">
        <v>468</v>
      </c>
      <c r="J91" s="211" t="s">
        <v>628</v>
      </c>
      <c r="K91" s="212">
        <f t="shared" si="16"/>
        <v>75</v>
      </c>
      <c r="L91" s="213">
        <f t="shared" si="17"/>
        <v>0.19083969465648856</v>
      </c>
      <c r="M91" s="208" t="s">
        <v>594</v>
      </c>
      <c r="N91" s="214">
        <v>41863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205">
        <v>4</v>
      </c>
      <c r="B92" s="206">
        <v>41857</v>
      </c>
      <c r="C92" s="206"/>
      <c r="D92" s="207" t="s">
        <v>631</v>
      </c>
      <c r="E92" s="208" t="s">
        <v>596</v>
      </c>
      <c r="F92" s="209">
        <v>205</v>
      </c>
      <c r="G92" s="208" t="s">
        <v>627</v>
      </c>
      <c r="H92" s="208">
        <v>275</v>
      </c>
      <c r="I92" s="210">
        <v>250</v>
      </c>
      <c r="J92" s="211" t="s">
        <v>628</v>
      </c>
      <c r="K92" s="212">
        <f t="shared" si="16"/>
        <v>70</v>
      </c>
      <c r="L92" s="213">
        <f t="shared" si="17"/>
        <v>0.34146341463414637</v>
      </c>
      <c r="M92" s="208" t="s">
        <v>594</v>
      </c>
      <c r="N92" s="214">
        <v>41962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205">
        <v>5</v>
      </c>
      <c r="B93" s="206">
        <v>41886</v>
      </c>
      <c r="C93" s="206"/>
      <c r="D93" s="207" t="s">
        <v>632</v>
      </c>
      <c r="E93" s="208" t="s">
        <v>596</v>
      </c>
      <c r="F93" s="209">
        <v>162</v>
      </c>
      <c r="G93" s="208" t="s">
        <v>627</v>
      </c>
      <c r="H93" s="208">
        <v>190</v>
      </c>
      <c r="I93" s="210">
        <v>190</v>
      </c>
      <c r="J93" s="211" t="s">
        <v>628</v>
      </c>
      <c r="K93" s="212">
        <f t="shared" si="16"/>
        <v>28</v>
      </c>
      <c r="L93" s="213">
        <f t="shared" si="17"/>
        <v>0.1728395061728395</v>
      </c>
      <c r="M93" s="208" t="s">
        <v>594</v>
      </c>
      <c r="N93" s="214">
        <v>42006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205">
        <v>6</v>
      </c>
      <c r="B94" s="206">
        <v>41886</v>
      </c>
      <c r="C94" s="206"/>
      <c r="D94" s="207" t="s">
        <v>633</v>
      </c>
      <c r="E94" s="208" t="s">
        <v>596</v>
      </c>
      <c r="F94" s="209">
        <v>75</v>
      </c>
      <c r="G94" s="208" t="s">
        <v>627</v>
      </c>
      <c r="H94" s="208">
        <v>91.5</v>
      </c>
      <c r="I94" s="210" t="s">
        <v>634</v>
      </c>
      <c r="J94" s="211" t="s">
        <v>635</v>
      </c>
      <c r="K94" s="212">
        <f t="shared" si="16"/>
        <v>16.5</v>
      </c>
      <c r="L94" s="213">
        <f t="shared" si="17"/>
        <v>0.22</v>
      </c>
      <c r="M94" s="208" t="s">
        <v>594</v>
      </c>
      <c r="N94" s="214">
        <v>41954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05">
        <v>7</v>
      </c>
      <c r="B95" s="206">
        <v>41913</v>
      </c>
      <c r="C95" s="206"/>
      <c r="D95" s="207" t="s">
        <v>636</v>
      </c>
      <c r="E95" s="208" t="s">
        <v>596</v>
      </c>
      <c r="F95" s="209">
        <v>850</v>
      </c>
      <c r="G95" s="208" t="s">
        <v>627</v>
      </c>
      <c r="H95" s="208">
        <v>982.5</v>
      </c>
      <c r="I95" s="210">
        <v>1050</v>
      </c>
      <c r="J95" s="211" t="s">
        <v>637</v>
      </c>
      <c r="K95" s="212">
        <f t="shared" si="16"/>
        <v>132.5</v>
      </c>
      <c r="L95" s="213">
        <f t="shared" si="17"/>
        <v>0.15588235294117647</v>
      </c>
      <c r="M95" s="208" t="s">
        <v>594</v>
      </c>
      <c r="N95" s="214">
        <v>42039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05">
        <v>8</v>
      </c>
      <c r="B96" s="206">
        <v>41913</v>
      </c>
      <c r="C96" s="206"/>
      <c r="D96" s="207" t="s">
        <v>638</v>
      </c>
      <c r="E96" s="208" t="s">
        <v>596</v>
      </c>
      <c r="F96" s="209">
        <v>475</v>
      </c>
      <c r="G96" s="208" t="s">
        <v>627</v>
      </c>
      <c r="H96" s="208">
        <v>515</v>
      </c>
      <c r="I96" s="210">
        <v>600</v>
      </c>
      <c r="J96" s="211" t="s">
        <v>639</v>
      </c>
      <c r="K96" s="212">
        <f t="shared" si="16"/>
        <v>40</v>
      </c>
      <c r="L96" s="213">
        <f t="shared" si="17"/>
        <v>8.4210526315789472E-2</v>
      </c>
      <c r="M96" s="208" t="s">
        <v>594</v>
      </c>
      <c r="N96" s="21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05">
        <v>9</v>
      </c>
      <c r="B97" s="206">
        <v>41913</v>
      </c>
      <c r="C97" s="206"/>
      <c r="D97" s="207" t="s">
        <v>640</v>
      </c>
      <c r="E97" s="208" t="s">
        <v>596</v>
      </c>
      <c r="F97" s="209">
        <v>86</v>
      </c>
      <c r="G97" s="208" t="s">
        <v>627</v>
      </c>
      <c r="H97" s="208">
        <v>99</v>
      </c>
      <c r="I97" s="210">
        <v>140</v>
      </c>
      <c r="J97" s="211" t="s">
        <v>641</v>
      </c>
      <c r="K97" s="212">
        <f t="shared" si="16"/>
        <v>13</v>
      </c>
      <c r="L97" s="213">
        <f t="shared" si="17"/>
        <v>0.15116279069767441</v>
      </c>
      <c r="M97" s="208" t="s">
        <v>594</v>
      </c>
      <c r="N97" s="21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05">
        <v>10</v>
      </c>
      <c r="B98" s="206">
        <v>41926</v>
      </c>
      <c r="C98" s="206"/>
      <c r="D98" s="207" t="s">
        <v>642</v>
      </c>
      <c r="E98" s="208" t="s">
        <v>596</v>
      </c>
      <c r="F98" s="209">
        <v>496.6</v>
      </c>
      <c r="G98" s="208" t="s">
        <v>627</v>
      </c>
      <c r="H98" s="208">
        <v>621</v>
      </c>
      <c r="I98" s="210">
        <v>580</v>
      </c>
      <c r="J98" s="211" t="s">
        <v>628</v>
      </c>
      <c r="K98" s="212">
        <f t="shared" si="16"/>
        <v>124.39999999999998</v>
      </c>
      <c r="L98" s="213">
        <f t="shared" si="17"/>
        <v>0.25050342327829234</v>
      </c>
      <c r="M98" s="208" t="s">
        <v>594</v>
      </c>
      <c r="N98" s="214">
        <v>42605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05">
        <v>11</v>
      </c>
      <c r="B99" s="206">
        <v>41926</v>
      </c>
      <c r="C99" s="206"/>
      <c r="D99" s="207" t="s">
        <v>643</v>
      </c>
      <c r="E99" s="208" t="s">
        <v>596</v>
      </c>
      <c r="F99" s="209">
        <v>2481.9</v>
      </c>
      <c r="G99" s="208" t="s">
        <v>627</v>
      </c>
      <c r="H99" s="208">
        <v>2840</v>
      </c>
      <c r="I99" s="210">
        <v>2870</v>
      </c>
      <c r="J99" s="211" t="s">
        <v>644</v>
      </c>
      <c r="K99" s="212">
        <f t="shared" si="16"/>
        <v>358.09999999999991</v>
      </c>
      <c r="L99" s="213">
        <f t="shared" si="17"/>
        <v>0.14428462065353154</v>
      </c>
      <c r="M99" s="208" t="s">
        <v>594</v>
      </c>
      <c r="N99" s="214">
        <v>42017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5">
        <v>12</v>
      </c>
      <c r="B100" s="206">
        <v>41928</v>
      </c>
      <c r="C100" s="206"/>
      <c r="D100" s="207" t="s">
        <v>645</v>
      </c>
      <c r="E100" s="208" t="s">
        <v>596</v>
      </c>
      <c r="F100" s="209">
        <v>84.5</v>
      </c>
      <c r="G100" s="208" t="s">
        <v>627</v>
      </c>
      <c r="H100" s="208">
        <v>93</v>
      </c>
      <c r="I100" s="210">
        <v>110</v>
      </c>
      <c r="J100" s="211" t="s">
        <v>646</v>
      </c>
      <c r="K100" s="212">
        <f t="shared" si="16"/>
        <v>8.5</v>
      </c>
      <c r="L100" s="213">
        <f t="shared" si="17"/>
        <v>0.10059171597633136</v>
      </c>
      <c r="M100" s="208" t="s">
        <v>594</v>
      </c>
      <c r="N100" s="21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05">
        <v>13</v>
      </c>
      <c r="B101" s="206">
        <v>41928</v>
      </c>
      <c r="C101" s="206"/>
      <c r="D101" s="207" t="s">
        <v>647</v>
      </c>
      <c r="E101" s="208" t="s">
        <v>596</v>
      </c>
      <c r="F101" s="209">
        <v>401</v>
      </c>
      <c r="G101" s="208" t="s">
        <v>627</v>
      </c>
      <c r="H101" s="208">
        <v>428</v>
      </c>
      <c r="I101" s="210">
        <v>450</v>
      </c>
      <c r="J101" s="211" t="s">
        <v>648</v>
      </c>
      <c r="K101" s="212">
        <f t="shared" si="16"/>
        <v>27</v>
      </c>
      <c r="L101" s="213">
        <f t="shared" si="17"/>
        <v>6.7331670822942641E-2</v>
      </c>
      <c r="M101" s="208" t="s">
        <v>594</v>
      </c>
      <c r="N101" s="214">
        <v>42020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5">
        <v>14</v>
      </c>
      <c r="B102" s="206">
        <v>41928</v>
      </c>
      <c r="C102" s="206"/>
      <c r="D102" s="207" t="s">
        <v>649</v>
      </c>
      <c r="E102" s="208" t="s">
        <v>596</v>
      </c>
      <c r="F102" s="209">
        <v>101</v>
      </c>
      <c r="G102" s="208" t="s">
        <v>627</v>
      </c>
      <c r="H102" s="208">
        <v>112</v>
      </c>
      <c r="I102" s="210">
        <v>120</v>
      </c>
      <c r="J102" s="211" t="s">
        <v>650</v>
      </c>
      <c r="K102" s="212">
        <f t="shared" si="16"/>
        <v>11</v>
      </c>
      <c r="L102" s="213">
        <f t="shared" si="17"/>
        <v>0.10891089108910891</v>
      </c>
      <c r="M102" s="208" t="s">
        <v>594</v>
      </c>
      <c r="N102" s="21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5">
        <v>15</v>
      </c>
      <c r="B103" s="206">
        <v>41954</v>
      </c>
      <c r="C103" s="206"/>
      <c r="D103" s="207" t="s">
        <v>651</v>
      </c>
      <c r="E103" s="208" t="s">
        <v>596</v>
      </c>
      <c r="F103" s="209">
        <v>59</v>
      </c>
      <c r="G103" s="208" t="s">
        <v>627</v>
      </c>
      <c r="H103" s="208">
        <v>76</v>
      </c>
      <c r="I103" s="210">
        <v>76</v>
      </c>
      <c r="J103" s="211" t="s">
        <v>628</v>
      </c>
      <c r="K103" s="212">
        <f t="shared" si="16"/>
        <v>17</v>
      </c>
      <c r="L103" s="213">
        <f t="shared" si="17"/>
        <v>0.28813559322033899</v>
      </c>
      <c r="M103" s="208" t="s">
        <v>594</v>
      </c>
      <c r="N103" s="214">
        <v>43032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05">
        <v>16</v>
      </c>
      <c r="B104" s="206">
        <v>41954</v>
      </c>
      <c r="C104" s="206"/>
      <c r="D104" s="207" t="s">
        <v>640</v>
      </c>
      <c r="E104" s="208" t="s">
        <v>596</v>
      </c>
      <c r="F104" s="209">
        <v>99</v>
      </c>
      <c r="G104" s="208" t="s">
        <v>627</v>
      </c>
      <c r="H104" s="208">
        <v>120</v>
      </c>
      <c r="I104" s="210">
        <v>120</v>
      </c>
      <c r="J104" s="211" t="s">
        <v>608</v>
      </c>
      <c r="K104" s="212">
        <f t="shared" si="16"/>
        <v>21</v>
      </c>
      <c r="L104" s="213">
        <f t="shared" si="17"/>
        <v>0.21212121212121213</v>
      </c>
      <c r="M104" s="208" t="s">
        <v>594</v>
      </c>
      <c r="N104" s="214">
        <v>41960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05">
        <v>17</v>
      </c>
      <c r="B105" s="206">
        <v>41956</v>
      </c>
      <c r="C105" s="206"/>
      <c r="D105" s="207" t="s">
        <v>652</v>
      </c>
      <c r="E105" s="208" t="s">
        <v>596</v>
      </c>
      <c r="F105" s="209">
        <v>22</v>
      </c>
      <c r="G105" s="208" t="s">
        <v>627</v>
      </c>
      <c r="H105" s="208">
        <v>33.549999999999997</v>
      </c>
      <c r="I105" s="210">
        <v>32</v>
      </c>
      <c r="J105" s="211" t="s">
        <v>653</v>
      </c>
      <c r="K105" s="212">
        <f t="shared" si="16"/>
        <v>11.549999999999997</v>
      </c>
      <c r="L105" s="213">
        <f t="shared" si="17"/>
        <v>0.52499999999999991</v>
      </c>
      <c r="M105" s="208" t="s">
        <v>594</v>
      </c>
      <c r="N105" s="214">
        <v>42188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05">
        <v>18</v>
      </c>
      <c r="B106" s="206">
        <v>41976</v>
      </c>
      <c r="C106" s="206"/>
      <c r="D106" s="207" t="s">
        <v>654</v>
      </c>
      <c r="E106" s="208" t="s">
        <v>596</v>
      </c>
      <c r="F106" s="209">
        <v>440</v>
      </c>
      <c r="G106" s="208" t="s">
        <v>627</v>
      </c>
      <c r="H106" s="208">
        <v>520</v>
      </c>
      <c r="I106" s="210">
        <v>520</v>
      </c>
      <c r="J106" s="211" t="s">
        <v>655</v>
      </c>
      <c r="K106" s="212">
        <f t="shared" si="16"/>
        <v>80</v>
      </c>
      <c r="L106" s="213">
        <f t="shared" si="17"/>
        <v>0.18181818181818182</v>
      </c>
      <c r="M106" s="208" t="s">
        <v>594</v>
      </c>
      <c r="N106" s="214">
        <v>42208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05">
        <v>19</v>
      </c>
      <c r="B107" s="206">
        <v>41976</v>
      </c>
      <c r="C107" s="206"/>
      <c r="D107" s="207" t="s">
        <v>656</v>
      </c>
      <c r="E107" s="208" t="s">
        <v>596</v>
      </c>
      <c r="F107" s="209">
        <v>360</v>
      </c>
      <c r="G107" s="208" t="s">
        <v>627</v>
      </c>
      <c r="H107" s="208">
        <v>427</v>
      </c>
      <c r="I107" s="210">
        <v>425</v>
      </c>
      <c r="J107" s="211" t="s">
        <v>657</v>
      </c>
      <c r="K107" s="212">
        <f t="shared" si="16"/>
        <v>67</v>
      </c>
      <c r="L107" s="213">
        <f t="shared" si="17"/>
        <v>0.18611111111111112</v>
      </c>
      <c r="M107" s="208" t="s">
        <v>594</v>
      </c>
      <c r="N107" s="214">
        <v>42058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05">
        <v>20</v>
      </c>
      <c r="B108" s="206">
        <v>42012</v>
      </c>
      <c r="C108" s="206"/>
      <c r="D108" s="207" t="s">
        <v>658</v>
      </c>
      <c r="E108" s="208" t="s">
        <v>596</v>
      </c>
      <c r="F108" s="209">
        <v>360</v>
      </c>
      <c r="G108" s="208" t="s">
        <v>627</v>
      </c>
      <c r="H108" s="208">
        <v>455</v>
      </c>
      <c r="I108" s="210">
        <v>420</v>
      </c>
      <c r="J108" s="211" t="s">
        <v>659</v>
      </c>
      <c r="K108" s="212">
        <f t="shared" si="16"/>
        <v>95</v>
      </c>
      <c r="L108" s="213">
        <f t="shared" si="17"/>
        <v>0.2638888888888889</v>
      </c>
      <c r="M108" s="208" t="s">
        <v>594</v>
      </c>
      <c r="N108" s="214">
        <v>42024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5">
        <v>21</v>
      </c>
      <c r="B109" s="206">
        <v>42012</v>
      </c>
      <c r="C109" s="206"/>
      <c r="D109" s="207" t="s">
        <v>660</v>
      </c>
      <c r="E109" s="208" t="s">
        <v>596</v>
      </c>
      <c r="F109" s="209">
        <v>130</v>
      </c>
      <c r="G109" s="208"/>
      <c r="H109" s="208">
        <v>175.5</v>
      </c>
      <c r="I109" s="210">
        <v>165</v>
      </c>
      <c r="J109" s="211" t="s">
        <v>661</v>
      </c>
      <c r="K109" s="212">
        <f t="shared" si="16"/>
        <v>45.5</v>
      </c>
      <c r="L109" s="213">
        <f t="shared" si="17"/>
        <v>0.35</v>
      </c>
      <c r="M109" s="208" t="s">
        <v>594</v>
      </c>
      <c r="N109" s="214">
        <v>43088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5">
        <v>22</v>
      </c>
      <c r="B110" s="206">
        <v>42040</v>
      </c>
      <c r="C110" s="206"/>
      <c r="D110" s="207" t="s">
        <v>385</v>
      </c>
      <c r="E110" s="208" t="s">
        <v>626</v>
      </c>
      <c r="F110" s="209">
        <v>98</v>
      </c>
      <c r="G110" s="208"/>
      <c r="H110" s="208">
        <v>120</v>
      </c>
      <c r="I110" s="210">
        <v>120</v>
      </c>
      <c r="J110" s="211" t="s">
        <v>628</v>
      </c>
      <c r="K110" s="212">
        <f t="shared" si="16"/>
        <v>22</v>
      </c>
      <c r="L110" s="213">
        <f t="shared" si="17"/>
        <v>0.22448979591836735</v>
      </c>
      <c r="M110" s="208" t="s">
        <v>594</v>
      </c>
      <c r="N110" s="214">
        <v>42753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05">
        <v>23</v>
      </c>
      <c r="B111" s="206">
        <v>42040</v>
      </c>
      <c r="C111" s="206"/>
      <c r="D111" s="207" t="s">
        <v>662</v>
      </c>
      <c r="E111" s="208" t="s">
        <v>626</v>
      </c>
      <c r="F111" s="209">
        <v>196</v>
      </c>
      <c r="G111" s="208"/>
      <c r="H111" s="208">
        <v>262</v>
      </c>
      <c r="I111" s="210">
        <v>255</v>
      </c>
      <c r="J111" s="211" t="s">
        <v>628</v>
      </c>
      <c r="K111" s="212">
        <f t="shared" si="16"/>
        <v>66</v>
      </c>
      <c r="L111" s="213">
        <f t="shared" si="17"/>
        <v>0.33673469387755101</v>
      </c>
      <c r="M111" s="208" t="s">
        <v>594</v>
      </c>
      <c r="N111" s="214">
        <v>42599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15">
        <v>24</v>
      </c>
      <c r="B112" s="216">
        <v>42067</v>
      </c>
      <c r="C112" s="216"/>
      <c r="D112" s="217" t="s">
        <v>384</v>
      </c>
      <c r="E112" s="218" t="s">
        <v>626</v>
      </c>
      <c r="F112" s="219">
        <v>235</v>
      </c>
      <c r="G112" s="219"/>
      <c r="H112" s="220">
        <v>77</v>
      </c>
      <c r="I112" s="220" t="s">
        <v>663</v>
      </c>
      <c r="J112" s="221" t="s">
        <v>664</v>
      </c>
      <c r="K112" s="222">
        <f t="shared" si="16"/>
        <v>-158</v>
      </c>
      <c r="L112" s="223">
        <f t="shared" si="17"/>
        <v>-0.67234042553191486</v>
      </c>
      <c r="M112" s="219" t="s">
        <v>607</v>
      </c>
      <c r="N112" s="216">
        <v>43522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5">
        <v>25</v>
      </c>
      <c r="B113" s="206">
        <v>42067</v>
      </c>
      <c r="C113" s="206"/>
      <c r="D113" s="207" t="s">
        <v>665</v>
      </c>
      <c r="E113" s="208" t="s">
        <v>626</v>
      </c>
      <c r="F113" s="209">
        <v>185</v>
      </c>
      <c r="G113" s="208"/>
      <c r="H113" s="208">
        <v>224</v>
      </c>
      <c r="I113" s="210" t="s">
        <v>666</v>
      </c>
      <c r="J113" s="211" t="s">
        <v>628</v>
      </c>
      <c r="K113" s="212">
        <f t="shared" si="16"/>
        <v>39</v>
      </c>
      <c r="L113" s="213">
        <f t="shared" si="17"/>
        <v>0.21081081081081082</v>
      </c>
      <c r="M113" s="208" t="s">
        <v>594</v>
      </c>
      <c r="N113" s="214">
        <v>42647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15">
        <v>26</v>
      </c>
      <c r="B114" s="216">
        <v>42090</v>
      </c>
      <c r="C114" s="216"/>
      <c r="D114" s="224" t="s">
        <v>667</v>
      </c>
      <c r="E114" s="219" t="s">
        <v>626</v>
      </c>
      <c r="F114" s="219">
        <v>49.5</v>
      </c>
      <c r="G114" s="220"/>
      <c r="H114" s="220">
        <v>15.85</v>
      </c>
      <c r="I114" s="220">
        <v>67</v>
      </c>
      <c r="J114" s="221" t="s">
        <v>668</v>
      </c>
      <c r="K114" s="220">
        <f t="shared" si="16"/>
        <v>-33.65</v>
      </c>
      <c r="L114" s="225">
        <f t="shared" si="17"/>
        <v>-0.67979797979797973</v>
      </c>
      <c r="M114" s="219" t="s">
        <v>607</v>
      </c>
      <c r="N114" s="226">
        <v>43627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5">
        <v>27</v>
      </c>
      <c r="B115" s="206">
        <v>42093</v>
      </c>
      <c r="C115" s="206"/>
      <c r="D115" s="207" t="s">
        <v>669</v>
      </c>
      <c r="E115" s="208" t="s">
        <v>626</v>
      </c>
      <c r="F115" s="209">
        <v>183.5</v>
      </c>
      <c r="G115" s="208"/>
      <c r="H115" s="208">
        <v>219</v>
      </c>
      <c r="I115" s="210">
        <v>218</v>
      </c>
      <c r="J115" s="211" t="s">
        <v>670</v>
      </c>
      <c r="K115" s="212">
        <f t="shared" si="16"/>
        <v>35.5</v>
      </c>
      <c r="L115" s="213">
        <f t="shared" si="17"/>
        <v>0.19346049046321526</v>
      </c>
      <c r="M115" s="208" t="s">
        <v>594</v>
      </c>
      <c r="N115" s="214">
        <v>42103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5">
        <v>28</v>
      </c>
      <c r="B116" s="206">
        <v>42114</v>
      </c>
      <c r="C116" s="206"/>
      <c r="D116" s="207" t="s">
        <v>671</v>
      </c>
      <c r="E116" s="208" t="s">
        <v>626</v>
      </c>
      <c r="F116" s="209">
        <f>(227+237)/2</f>
        <v>232</v>
      </c>
      <c r="G116" s="208"/>
      <c r="H116" s="208">
        <v>298</v>
      </c>
      <c r="I116" s="210">
        <v>298</v>
      </c>
      <c r="J116" s="211" t="s">
        <v>628</v>
      </c>
      <c r="K116" s="212">
        <f t="shared" si="16"/>
        <v>66</v>
      </c>
      <c r="L116" s="213">
        <f t="shared" si="17"/>
        <v>0.28448275862068967</v>
      </c>
      <c r="M116" s="208" t="s">
        <v>594</v>
      </c>
      <c r="N116" s="21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5">
        <v>29</v>
      </c>
      <c r="B117" s="206">
        <v>42128</v>
      </c>
      <c r="C117" s="206"/>
      <c r="D117" s="207" t="s">
        <v>672</v>
      </c>
      <c r="E117" s="208" t="s">
        <v>596</v>
      </c>
      <c r="F117" s="209">
        <v>385</v>
      </c>
      <c r="G117" s="208"/>
      <c r="H117" s="208">
        <f>212.5+331</f>
        <v>543.5</v>
      </c>
      <c r="I117" s="210">
        <v>510</v>
      </c>
      <c r="J117" s="211" t="s">
        <v>673</v>
      </c>
      <c r="K117" s="212">
        <f t="shared" si="16"/>
        <v>158.5</v>
      </c>
      <c r="L117" s="213">
        <f t="shared" si="17"/>
        <v>0.41168831168831171</v>
      </c>
      <c r="M117" s="208" t="s">
        <v>594</v>
      </c>
      <c r="N117" s="214">
        <v>42235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5">
        <v>30</v>
      </c>
      <c r="B118" s="206">
        <v>42128</v>
      </c>
      <c r="C118" s="206"/>
      <c r="D118" s="207" t="s">
        <v>674</v>
      </c>
      <c r="E118" s="208" t="s">
        <v>596</v>
      </c>
      <c r="F118" s="209">
        <v>115.5</v>
      </c>
      <c r="G118" s="208"/>
      <c r="H118" s="208">
        <v>146</v>
      </c>
      <c r="I118" s="210">
        <v>142</v>
      </c>
      <c r="J118" s="211" t="s">
        <v>675</v>
      </c>
      <c r="K118" s="212">
        <f t="shared" si="16"/>
        <v>30.5</v>
      </c>
      <c r="L118" s="213">
        <f t="shared" si="17"/>
        <v>0.26406926406926406</v>
      </c>
      <c r="M118" s="208" t="s">
        <v>594</v>
      </c>
      <c r="N118" s="214">
        <v>42202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5">
        <v>31</v>
      </c>
      <c r="B119" s="206">
        <v>42151</v>
      </c>
      <c r="C119" s="206"/>
      <c r="D119" s="207" t="s">
        <v>676</v>
      </c>
      <c r="E119" s="208" t="s">
        <v>596</v>
      </c>
      <c r="F119" s="209">
        <v>237.5</v>
      </c>
      <c r="G119" s="208"/>
      <c r="H119" s="208">
        <v>279.5</v>
      </c>
      <c r="I119" s="210">
        <v>278</v>
      </c>
      <c r="J119" s="211" t="s">
        <v>628</v>
      </c>
      <c r="K119" s="212">
        <f t="shared" si="16"/>
        <v>42</v>
      </c>
      <c r="L119" s="213">
        <f t="shared" si="17"/>
        <v>0.17684210526315788</v>
      </c>
      <c r="M119" s="208" t="s">
        <v>594</v>
      </c>
      <c r="N119" s="214">
        <v>42222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5">
        <v>32</v>
      </c>
      <c r="B120" s="206">
        <v>42174</v>
      </c>
      <c r="C120" s="206"/>
      <c r="D120" s="207" t="s">
        <v>647</v>
      </c>
      <c r="E120" s="208" t="s">
        <v>626</v>
      </c>
      <c r="F120" s="209">
        <v>340</v>
      </c>
      <c r="G120" s="208"/>
      <c r="H120" s="208">
        <v>448</v>
      </c>
      <c r="I120" s="210">
        <v>448</v>
      </c>
      <c r="J120" s="211" t="s">
        <v>628</v>
      </c>
      <c r="K120" s="212">
        <f t="shared" si="16"/>
        <v>108</v>
      </c>
      <c r="L120" s="213">
        <f t="shared" si="17"/>
        <v>0.31764705882352939</v>
      </c>
      <c r="M120" s="208" t="s">
        <v>594</v>
      </c>
      <c r="N120" s="214">
        <v>43018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5">
        <v>33</v>
      </c>
      <c r="B121" s="206">
        <v>42191</v>
      </c>
      <c r="C121" s="206"/>
      <c r="D121" s="207" t="s">
        <v>677</v>
      </c>
      <c r="E121" s="208" t="s">
        <v>626</v>
      </c>
      <c r="F121" s="209">
        <v>390</v>
      </c>
      <c r="G121" s="208"/>
      <c r="H121" s="208">
        <v>460</v>
      </c>
      <c r="I121" s="210">
        <v>460</v>
      </c>
      <c r="J121" s="211" t="s">
        <v>628</v>
      </c>
      <c r="K121" s="212">
        <f t="shared" si="16"/>
        <v>70</v>
      </c>
      <c r="L121" s="213">
        <f t="shared" si="17"/>
        <v>0.17948717948717949</v>
      </c>
      <c r="M121" s="208" t="s">
        <v>594</v>
      </c>
      <c r="N121" s="214">
        <v>42478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15">
        <v>34</v>
      </c>
      <c r="B122" s="216">
        <v>42195</v>
      </c>
      <c r="C122" s="216"/>
      <c r="D122" s="217" t="s">
        <v>678</v>
      </c>
      <c r="E122" s="218" t="s">
        <v>626</v>
      </c>
      <c r="F122" s="219">
        <v>122.5</v>
      </c>
      <c r="G122" s="219"/>
      <c r="H122" s="220">
        <v>61</v>
      </c>
      <c r="I122" s="220">
        <v>172</v>
      </c>
      <c r="J122" s="221" t="s">
        <v>679</v>
      </c>
      <c r="K122" s="222">
        <f t="shared" si="16"/>
        <v>-61.5</v>
      </c>
      <c r="L122" s="223">
        <f t="shared" si="17"/>
        <v>-0.50204081632653064</v>
      </c>
      <c r="M122" s="219" t="s">
        <v>607</v>
      </c>
      <c r="N122" s="216">
        <v>43333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5">
        <v>35</v>
      </c>
      <c r="B123" s="206">
        <v>42219</v>
      </c>
      <c r="C123" s="206"/>
      <c r="D123" s="207" t="s">
        <v>680</v>
      </c>
      <c r="E123" s="208" t="s">
        <v>626</v>
      </c>
      <c r="F123" s="209">
        <v>297.5</v>
      </c>
      <c r="G123" s="208"/>
      <c r="H123" s="208">
        <v>350</v>
      </c>
      <c r="I123" s="210">
        <v>360</v>
      </c>
      <c r="J123" s="211" t="s">
        <v>681</v>
      </c>
      <c r="K123" s="212">
        <f t="shared" si="16"/>
        <v>52.5</v>
      </c>
      <c r="L123" s="213">
        <f t="shared" si="17"/>
        <v>0.17647058823529413</v>
      </c>
      <c r="M123" s="208" t="s">
        <v>594</v>
      </c>
      <c r="N123" s="214">
        <v>42232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5">
        <v>36</v>
      </c>
      <c r="B124" s="206">
        <v>42219</v>
      </c>
      <c r="C124" s="206"/>
      <c r="D124" s="207" t="s">
        <v>682</v>
      </c>
      <c r="E124" s="208" t="s">
        <v>626</v>
      </c>
      <c r="F124" s="209">
        <v>115.5</v>
      </c>
      <c r="G124" s="208"/>
      <c r="H124" s="208">
        <v>149</v>
      </c>
      <c r="I124" s="210">
        <v>140</v>
      </c>
      <c r="J124" s="211" t="s">
        <v>683</v>
      </c>
      <c r="K124" s="212">
        <f t="shared" si="16"/>
        <v>33.5</v>
      </c>
      <c r="L124" s="213">
        <f t="shared" si="17"/>
        <v>0.29004329004329005</v>
      </c>
      <c r="M124" s="208" t="s">
        <v>594</v>
      </c>
      <c r="N124" s="21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5">
        <v>37</v>
      </c>
      <c r="B125" s="206">
        <v>42251</v>
      </c>
      <c r="C125" s="206"/>
      <c r="D125" s="207" t="s">
        <v>676</v>
      </c>
      <c r="E125" s="208" t="s">
        <v>626</v>
      </c>
      <c r="F125" s="209">
        <v>226</v>
      </c>
      <c r="G125" s="208"/>
      <c r="H125" s="208">
        <v>292</v>
      </c>
      <c r="I125" s="210">
        <v>292</v>
      </c>
      <c r="J125" s="211" t="s">
        <v>684</v>
      </c>
      <c r="K125" s="212">
        <f t="shared" si="16"/>
        <v>66</v>
      </c>
      <c r="L125" s="213">
        <f t="shared" si="17"/>
        <v>0.29203539823008851</v>
      </c>
      <c r="M125" s="208" t="s">
        <v>594</v>
      </c>
      <c r="N125" s="214">
        <v>42286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5">
        <v>38</v>
      </c>
      <c r="B126" s="206">
        <v>42254</v>
      </c>
      <c r="C126" s="206"/>
      <c r="D126" s="207" t="s">
        <v>671</v>
      </c>
      <c r="E126" s="208" t="s">
        <v>626</v>
      </c>
      <c r="F126" s="209">
        <v>232.5</v>
      </c>
      <c r="G126" s="208"/>
      <c r="H126" s="208">
        <v>312.5</v>
      </c>
      <c r="I126" s="210">
        <v>310</v>
      </c>
      <c r="J126" s="211" t="s">
        <v>628</v>
      </c>
      <c r="K126" s="212">
        <f t="shared" si="16"/>
        <v>80</v>
      </c>
      <c r="L126" s="213">
        <f t="shared" si="17"/>
        <v>0.34408602150537637</v>
      </c>
      <c r="M126" s="208" t="s">
        <v>594</v>
      </c>
      <c r="N126" s="214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5">
        <v>39</v>
      </c>
      <c r="B127" s="206">
        <v>42268</v>
      </c>
      <c r="C127" s="206"/>
      <c r="D127" s="207" t="s">
        <v>685</v>
      </c>
      <c r="E127" s="208" t="s">
        <v>626</v>
      </c>
      <c r="F127" s="209">
        <v>196.5</v>
      </c>
      <c r="G127" s="208"/>
      <c r="H127" s="208">
        <v>238</v>
      </c>
      <c r="I127" s="210">
        <v>238</v>
      </c>
      <c r="J127" s="211" t="s">
        <v>684</v>
      </c>
      <c r="K127" s="212">
        <f t="shared" si="16"/>
        <v>41.5</v>
      </c>
      <c r="L127" s="213">
        <f t="shared" si="17"/>
        <v>0.21119592875318066</v>
      </c>
      <c r="M127" s="208" t="s">
        <v>594</v>
      </c>
      <c r="N127" s="214">
        <v>42291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5">
        <v>40</v>
      </c>
      <c r="B128" s="206">
        <v>42271</v>
      </c>
      <c r="C128" s="206"/>
      <c r="D128" s="207" t="s">
        <v>625</v>
      </c>
      <c r="E128" s="208" t="s">
        <v>626</v>
      </c>
      <c r="F128" s="209">
        <v>65</v>
      </c>
      <c r="G128" s="208"/>
      <c r="H128" s="208">
        <v>82</v>
      </c>
      <c r="I128" s="210">
        <v>82</v>
      </c>
      <c r="J128" s="211" t="s">
        <v>684</v>
      </c>
      <c r="K128" s="212">
        <f t="shared" si="16"/>
        <v>17</v>
      </c>
      <c r="L128" s="213">
        <f t="shared" si="17"/>
        <v>0.26153846153846155</v>
      </c>
      <c r="M128" s="208" t="s">
        <v>594</v>
      </c>
      <c r="N128" s="214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5">
        <v>41</v>
      </c>
      <c r="B129" s="206">
        <v>42291</v>
      </c>
      <c r="C129" s="206"/>
      <c r="D129" s="207" t="s">
        <v>686</v>
      </c>
      <c r="E129" s="208" t="s">
        <v>626</v>
      </c>
      <c r="F129" s="209">
        <v>144</v>
      </c>
      <c r="G129" s="208"/>
      <c r="H129" s="208">
        <v>182.5</v>
      </c>
      <c r="I129" s="210">
        <v>181</v>
      </c>
      <c r="J129" s="211" t="s">
        <v>684</v>
      </c>
      <c r="K129" s="212">
        <f t="shared" si="16"/>
        <v>38.5</v>
      </c>
      <c r="L129" s="213">
        <f t="shared" si="17"/>
        <v>0.2673611111111111</v>
      </c>
      <c r="M129" s="208" t="s">
        <v>594</v>
      </c>
      <c r="N129" s="214">
        <v>42817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5">
        <v>42</v>
      </c>
      <c r="B130" s="206">
        <v>42291</v>
      </c>
      <c r="C130" s="206"/>
      <c r="D130" s="207" t="s">
        <v>687</v>
      </c>
      <c r="E130" s="208" t="s">
        <v>626</v>
      </c>
      <c r="F130" s="209">
        <v>264</v>
      </c>
      <c r="G130" s="208"/>
      <c r="H130" s="208">
        <v>311</v>
      </c>
      <c r="I130" s="210">
        <v>311</v>
      </c>
      <c r="J130" s="211" t="s">
        <v>684</v>
      </c>
      <c r="K130" s="212">
        <f t="shared" si="16"/>
        <v>47</v>
      </c>
      <c r="L130" s="213">
        <f t="shared" si="17"/>
        <v>0.17803030303030304</v>
      </c>
      <c r="M130" s="208" t="s">
        <v>594</v>
      </c>
      <c r="N130" s="214">
        <v>42604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43</v>
      </c>
      <c r="B131" s="206">
        <v>42318</v>
      </c>
      <c r="C131" s="206"/>
      <c r="D131" s="207" t="s">
        <v>688</v>
      </c>
      <c r="E131" s="208" t="s">
        <v>596</v>
      </c>
      <c r="F131" s="209">
        <v>549.5</v>
      </c>
      <c r="G131" s="208"/>
      <c r="H131" s="208">
        <v>630</v>
      </c>
      <c r="I131" s="210">
        <v>630</v>
      </c>
      <c r="J131" s="211" t="s">
        <v>684</v>
      </c>
      <c r="K131" s="212">
        <f t="shared" si="16"/>
        <v>80.5</v>
      </c>
      <c r="L131" s="213">
        <f t="shared" si="17"/>
        <v>0.1464968152866242</v>
      </c>
      <c r="M131" s="208" t="s">
        <v>594</v>
      </c>
      <c r="N131" s="214">
        <v>42419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44</v>
      </c>
      <c r="B132" s="206">
        <v>42342</v>
      </c>
      <c r="C132" s="206"/>
      <c r="D132" s="207" t="s">
        <v>689</v>
      </c>
      <c r="E132" s="208" t="s">
        <v>626</v>
      </c>
      <c r="F132" s="209">
        <v>1027.5</v>
      </c>
      <c r="G132" s="208"/>
      <c r="H132" s="208">
        <v>1315</v>
      </c>
      <c r="I132" s="210">
        <v>1250</v>
      </c>
      <c r="J132" s="211" t="s">
        <v>684</v>
      </c>
      <c r="K132" s="212">
        <f t="shared" si="16"/>
        <v>287.5</v>
      </c>
      <c r="L132" s="213">
        <f t="shared" si="17"/>
        <v>0.27980535279805352</v>
      </c>
      <c r="M132" s="208" t="s">
        <v>594</v>
      </c>
      <c r="N132" s="214">
        <v>43244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45</v>
      </c>
      <c r="B133" s="206">
        <v>42367</v>
      </c>
      <c r="C133" s="206"/>
      <c r="D133" s="207" t="s">
        <v>690</v>
      </c>
      <c r="E133" s="208" t="s">
        <v>626</v>
      </c>
      <c r="F133" s="209">
        <v>465</v>
      </c>
      <c r="G133" s="208"/>
      <c r="H133" s="208">
        <v>540</v>
      </c>
      <c r="I133" s="210">
        <v>540</v>
      </c>
      <c r="J133" s="211" t="s">
        <v>684</v>
      </c>
      <c r="K133" s="212">
        <f t="shared" si="16"/>
        <v>75</v>
      </c>
      <c r="L133" s="213">
        <f t="shared" si="17"/>
        <v>0.16129032258064516</v>
      </c>
      <c r="M133" s="208" t="s">
        <v>594</v>
      </c>
      <c r="N133" s="21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46</v>
      </c>
      <c r="B134" s="206">
        <v>42380</v>
      </c>
      <c r="C134" s="206"/>
      <c r="D134" s="207" t="s">
        <v>385</v>
      </c>
      <c r="E134" s="208" t="s">
        <v>596</v>
      </c>
      <c r="F134" s="209">
        <v>81</v>
      </c>
      <c r="G134" s="208"/>
      <c r="H134" s="208">
        <v>110</v>
      </c>
      <c r="I134" s="210">
        <v>110</v>
      </c>
      <c r="J134" s="211" t="s">
        <v>684</v>
      </c>
      <c r="K134" s="212">
        <f t="shared" si="16"/>
        <v>29</v>
      </c>
      <c r="L134" s="213">
        <f t="shared" si="17"/>
        <v>0.35802469135802467</v>
      </c>
      <c r="M134" s="208" t="s">
        <v>594</v>
      </c>
      <c r="N134" s="214">
        <v>42745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5">
        <v>47</v>
      </c>
      <c r="B135" s="206">
        <v>42382</v>
      </c>
      <c r="C135" s="206"/>
      <c r="D135" s="207" t="s">
        <v>691</v>
      </c>
      <c r="E135" s="208" t="s">
        <v>596</v>
      </c>
      <c r="F135" s="209">
        <v>417.5</v>
      </c>
      <c r="G135" s="208"/>
      <c r="H135" s="208">
        <v>547</v>
      </c>
      <c r="I135" s="210">
        <v>535</v>
      </c>
      <c r="J135" s="211" t="s">
        <v>684</v>
      </c>
      <c r="K135" s="212">
        <f t="shared" si="16"/>
        <v>129.5</v>
      </c>
      <c r="L135" s="213">
        <f t="shared" si="17"/>
        <v>0.31017964071856285</v>
      </c>
      <c r="M135" s="208" t="s">
        <v>594</v>
      </c>
      <c r="N135" s="21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48</v>
      </c>
      <c r="B136" s="206">
        <v>42408</v>
      </c>
      <c r="C136" s="206"/>
      <c r="D136" s="207" t="s">
        <v>692</v>
      </c>
      <c r="E136" s="208" t="s">
        <v>626</v>
      </c>
      <c r="F136" s="209">
        <v>650</v>
      </c>
      <c r="G136" s="208"/>
      <c r="H136" s="208">
        <v>800</v>
      </c>
      <c r="I136" s="210">
        <v>800</v>
      </c>
      <c r="J136" s="211" t="s">
        <v>684</v>
      </c>
      <c r="K136" s="212">
        <f t="shared" si="16"/>
        <v>150</v>
      </c>
      <c r="L136" s="213">
        <f t="shared" si="17"/>
        <v>0.23076923076923078</v>
      </c>
      <c r="M136" s="208" t="s">
        <v>594</v>
      </c>
      <c r="N136" s="21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49</v>
      </c>
      <c r="B137" s="206">
        <v>42433</v>
      </c>
      <c r="C137" s="206"/>
      <c r="D137" s="207" t="s">
        <v>211</v>
      </c>
      <c r="E137" s="208" t="s">
        <v>626</v>
      </c>
      <c r="F137" s="209">
        <v>437.5</v>
      </c>
      <c r="G137" s="208"/>
      <c r="H137" s="208">
        <v>504.5</v>
      </c>
      <c r="I137" s="210">
        <v>522</v>
      </c>
      <c r="J137" s="211" t="s">
        <v>693</v>
      </c>
      <c r="K137" s="212">
        <f t="shared" si="16"/>
        <v>67</v>
      </c>
      <c r="L137" s="213">
        <f t="shared" si="17"/>
        <v>0.15314285714285714</v>
      </c>
      <c r="M137" s="208" t="s">
        <v>594</v>
      </c>
      <c r="N137" s="214">
        <v>42480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5">
        <v>50</v>
      </c>
      <c r="B138" s="206">
        <v>42438</v>
      </c>
      <c r="C138" s="206"/>
      <c r="D138" s="207" t="s">
        <v>694</v>
      </c>
      <c r="E138" s="208" t="s">
        <v>626</v>
      </c>
      <c r="F138" s="209">
        <v>189.5</v>
      </c>
      <c r="G138" s="208"/>
      <c r="H138" s="208">
        <v>218</v>
      </c>
      <c r="I138" s="210">
        <v>218</v>
      </c>
      <c r="J138" s="211" t="s">
        <v>684</v>
      </c>
      <c r="K138" s="212">
        <f t="shared" si="16"/>
        <v>28.5</v>
      </c>
      <c r="L138" s="213">
        <f t="shared" si="17"/>
        <v>0.15039577836411611</v>
      </c>
      <c r="M138" s="208" t="s">
        <v>594</v>
      </c>
      <c r="N138" s="214">
        <v>43034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5">
        <v>51</v>
      </c>
      <c r="B139" s="216">
        <v>42471</v>
      </c>
      <c r="C139" s="216"/>
      <c r="D139" s="224" t="s">
        <v>695</v>
      </c>
      <c r="E139" s="219" t="s">
        <v>626</v>
      </c>
      <c r="F139" s="219">
        <v>36.5</v>
      </c>
      <c r="G139" s="220"/>
      <c r="H139" s="220">
        <v>15.85</v>
      </c>
      <c r="I139" s="220">
        <v>60</v>
      </c>
      <c r="J139" s="221" t="s">
        <v>696</v>
      </c>
      <c r="K139" s="222">
        <f t="shared" si="16"/>
        <v>-20.65</v>
      </c>
      <c r="L139" s="223">
        <f t="shared" si="17"/>
        <v>-0.5657534246575342</v>
      </c>
      <c r="M139" s="219" t="s">
        <v>607</v>
      </c>
      <c r="N139" s="227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52</v>
      </c>
      <c r="B140" s="206">
        <v>42472</v>
      </c>
      <c r="C140" s="206"/>
      <c r="D140" s="207" t="s">
        <v>697</v>
      </c>
      <c r="E140" s="208" t="s">
        <v>626</v>
      </c>
      <c r="F140" s="209">
        <v>93</v>
      </c>
      <c r="G140" s="208"/>
      <c r="H140" s="208">
        <v>149</v>
      </c>
      <c r="I140" s="210">
        <v>140</v>
      </c>
      <c r="J140" s="211" t="s">
        <v>698</v>
      </c>
      <c r="K140" s="212">
        <f t="shared" si="16"/>
        <v>56</v>
      </c>
      <c r="L140" s="213">
        <f t="shared" si="17"/>
        <v>0.60215053763440862</v>
      </c>
      <c r="M140" s="208" t="s">
        <v>594</v>
      </c>
      <c r="N140" s="21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53</v>
      </c>
      <c r="B141" s="206">
        <v>42472</v>
      </c>
      <c r="C141" s="206"/>
      <c r="D141" s="207" t="s">
        <v>699</v>
      </c>
      <c r="E141" s="208" t="s">
        <v>626</v>
      </c>
      <c r="F141" s="209">
        <v>130</v>
      </c>
      <c r="G141" s="208"/>
      <c r="H141" s="208">
        <v>150</v>
      </c>
      <c r="I141" s="210" t="s">
        <v>700</v>
      </c>
      <c r="J141" s="211" t="s">
        <v>684</v>
      </c>
      <c r="K141" s="212">
        <f t="shared" si="16"/>
        <v>20</v>
      </c>
      <c r="L141" s="213">
        <f t="shared" si="17"/>
        <v>0.15384615384615385</v>
      </c>
      <c r="M141" s="208" t="s">
        <v>594</v>
      </c>
      <c r="N141" s="214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5">
        <v>54</v>
      </c>
      <c r="B142" s="206">
        <v>42473</v>
      </c>
      <c r="C142" s="206"/>
      <c r="D142" s="207" t="s">
        <v>701</v>
      </c>
      <c r="E142" s="208" t="s">
        <v>626</v>
      </c>
      <c r="F142" s="209">
        <v>196</v>
      </c>
      <c r="G142" s="208"/>
      <c r="H142" s="208">
        <v>299</v>
      </c>
      <c r="I142" s="210">
        <v>299</v>
      </c>
      <c r="J142" s="211" t="s">
        <v>684</v>
      </c>
      <c r="K142" s="212">
        <v>103</v>
      </c>
      <c r="L142" s="213">
        <v>0.52551020408163296</v>
      </c>
      <c r="M142" s="208" t="s">
        <v>594</v>
      </c>
      <c r="N142" s="214">
        <v>42620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55</v>
      </c>
      <c r="B143" s="206">
        <v>42473</v>
      </c>
      <c r="C143" s="206"/>
      <c r="D143" s="207" t="s">
        <v>702</v>
      </c>
      <c r="E143" s="208" t="s">
        <v>626</v>
      </c>
      <c r="F143" s="209">
        <v>88</v>
      </c>
      <c r="G143" s="208"/>
      <c r="H143" s="208">
        <v>103</v>
      </c>
      <c r="I143" s="210">
        <v>103</v>
      </c>
      <c r="J143" s="211" t="s">
        <v>684</v>
      </c>
      <c r="K143" s="212">
        <v>15</v>
      </c>
      <c r="L143" s="213">
        <v>0.170454545454545</v>
      </c>
      <c r="M143" s="208" t="s">
        <v>594</v>
      </c>
      <c r="N143" s="214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56</v>
      </c>
      <c r="B144" s="206">
        <v>42492</v>
      </c>
      <c r="C144" s="206"/>
      <c r="D144" s="207" t="s">
        <v>703</v>
      </c>
      <c r="E144" s="208" t="s">
        <v>626</v>
      </c>
      <c r="F144" s="209">
        <v>127.5</v>
      </c>
      <c r="G144" s="208"/>
      <c r="H144" s="208">
        <v>148</v>
      </c>
      <c r="I144" s="210" t="s">
        <v>704</v>
      </c>
      <c r="J144" s="211" t="s">
        <v>684</v>
      </c>
      <c r="K144" s="212">
        <f t="shared" ref="K144:K148" si="18">H144-F144</f>
        <v>20.5</v>
      </c>
      <c r="L144" s="213">
        <f t="shared" ref="L144:L148" si="19">K144/F144</f>
        <v>0.16078431372549021</v>
      </c>
      <c r="M144" s="208" t="s">
        <v>594</v>
      </c>
      <c r="N144" s="21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57</v>
      </c>
      <c r="B145" s="206">
        <v>42493</v>
      </c>
      <c r="C145" s="206"/>
      <c r="D145" s="207" t="s">
        <v>705</v>
      </c>
      <c r="E145" s="208" t="s">
        <v>626</v>
      </c>
      <c r="F145" s="209">
        <v>675</v>
      </c>
      <c r="G145" s="208"/>
      <c r="H145" s="208">
        <v>815</v>
      </c>
      <c r="I145" s="210" t="s">
        <v>706</v>
      </c>
      <c r="J145" s="211" t="s">
        <v>684</v>
      </c>
      <c r="K145" s="212">
        <f t="shared" si="18"/>
        <v>140</v>
      </c>
      <c r="L145" s="213">
        <f t="shared" si="19"/>
        <v>0.2074074074074074</v>
      </c>
      <c r="M145" s="208" t="s">
        <v>594</v>
      </c>
      <c r="N145" s="214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5">
        <v>58</v>
      </c>
      <c r="B146" s="216">
        <v>42522</v>
      </c>
      <c r="C146" s="216"/>
      <c r="D146" s="217" t="s">
        <v>707</v>
      </c>
      <c r="E146" s="218" t="s">
        <v>626</v>
      </c>
      <c r="F146" s="219">
        <v>500</v>
      </c>
      <c r="G146" s="219"/>
      <c r="H146" s="220">
        <v>232.5</v>
      </c>
      <c r="I146" s="220" t="s">
        <v>708</v>
      </c>
      <c r="J146" s="221" t="s">
        <v>709</v>
      </c>
      <c r="K146" s="222">
        <f t="shared" si="18"/>
        <v>-267.5</v>
      </c>
      <c r="L146" s="223">
        <f t="shared" si="19"/>
        <v>-0.53500000000000003</v>
      </c>
      <c r="M146" s="219" t="s">
        <v>607</v>
      </c>
      <c r="N146" s="216">
        <v>43735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59</v>
      </c>
      <c r="B147" s="206">
        <v>42527</v>
      </c>
      <c r="C147" s="206"/>
      <c r="D147" s="207" t="s">
        <v>544</v>
      </c>
      <c r="E147" s="208" t="s">
        <v>626</v>
      </c>
      <c r="F147" s="209">
        <v>110</v>
      </c>
      <c r="G147" s="208"/>
      <c r="H147" s="208">
        <v>126.5</v>
      </c>
      <c r="I147" s="210">
        <v>125</v>
      </c>
      <c r="J147" s="211" t="s">
        <v>635</v>
      </c>
      <c r="K147" s="212">
        <f t="shared" si="18"/>
        <v>16.5</v>
      </c>
      <c r="L147" s="213">
        <f t="shared" si="19"/>
        <v>0.15</v>
      </c>
      <c r="M147" s="208" t="s">
        <v>594</v>
      </c>
      <c r="N147" s="214">
        <v>42552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60</v>
      </c>
      <c r="B148" s="206">
        <v>42538</v>
      </c>
      <c r="C148" s="206"/>
      <c r="D148" s="207" t="s">
        <v>710</v>
      </c>
      <c r="E148" s="208" t="s">
        <v>626</v>
      </c>
      <c r="F148" s="209">
        <v>44</v>
      </c>
      <c r="G148" s="208"/>
      <c r="H148" s="208">
        <v>69.5</v>
      </c>
      <c r="I148" s="210">
        <v>69.5</v>
      </c>
      <c r="J148" s="211" t="s">
        <v>711</v>
      </c>
      <c r="K148" s="212">
        <f t="shared" si="18"/>
        <v>25.5</v>
      </c>
      <c r="L148" s="213">
        <f t="shared" si="19"/>
        <v>0.57954545454545459</v>
      </c>
      <c r="M148" s="208" t="s">
        <v>594</v>
      </c>
      <c r="N148" s="214">
        <v>42977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61</v>
      </c>
      <c r="B149" s="206">
        <v>42549</v>
      </c>
      <c r="C149" s="206"/>
      <c r="D149" s="207" t="s">
        <v>712</v>
      </c>
      <c r="E149" s="208" t="s">
        <v>626</v>
      </c>
      <c r="F149" s="209">
        <v>262.5</v>
      </c>
      <c r="G149" s="208"/>
      <c r="H149" s="208">
        <v>340</v>
      </c>
      <c r="I149" s="210">
        <v>333</v>
      </c>
      <c r="J149" s="211" t="s">
        <v>713</v>
      </c>
      <c r="K149" s="212">
        <v>77.5</v>
      </c>
      <c r="L149" s="213">
        <v>0.29523809523809502</v>
      </c>
      <c r="M149" s="208" t="s">
        <v>594</v>
      </c>
      <c r="N149" s="214">
        <v>43017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62</v>
      </c>
      <c r="B150" s="206">
        <v>42549</v>
      </c>
      <c r="C150" s="206"/>
      <c r="D150" s="207" t="s">
        <v>714</v>
      </c>
      <c r="E150" s="208" t="s">
        <v>626</v>
      </c>
      <c r="F150" s="209">
        <v>840</v>
      </c>
      <c r="G150" s="208"/>
      <c r="H150" s="208">
        <v>1230</v>
      </c>
      <c r="I150" s="210">
        <v>1230</v>
      </c>
      <c r="J150" s="211" t="s">
        <v>684</v>
      </c>
      <c r="K150" s="212">
        <v>390</v>
      </c>
      <c r="L150" s="213">
        <v>0.46428571428571402</v>
      </c>
      <c r="M150" s="208" t="s">
        <v>594</v>
      </c>
      <c r="N150" s="214">
        <v>42649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8">
        <v>63</v>
      </c>
      <c r="B151" s="229">
        <v>42556</v>
      </c>
      <c r="C151" s="229"/>
      <c r="D151" s="230" t="s">
        <v>715</v>
      </c>
      <c r="E151" s="231" t="s">
        <v>626</v>
      </c>
      <c r="F151" s="231">
        <v>395</v>
      </c>
      <c r="G151" s="232"/>
      <c r="H151" s="232">
        <f>(468.5+342.5)/2</f>
        <v>405.5</v>
      </c>
      <c r="I151" s="232">
        <v>510</v>
      </c>
      <c r="J151" s="233" t="s">
        <v>716</v>
      </c>
      <c r="K151" s="234">
        <f t="shared" ref="K151:K157" si="20">H151-F151</f>
        <v>10.5</v>
      </c>
      <c r="L151" s="235">
        <f t="shared" ref="L151:L157" si="21">K151/F151</f>
        <v>2.6582278481012658E-2</v>
      </c>
      <c r="M151" s="231" t="s">
        <v>717</v>
      </c>
      <c r="N151" s="229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5">
        <v>64</v>
      </c>
      <c r="B152" s="216">
        <v>42584</v>
      </c>
      <c r="C152" s="216"/>
      <c r="D152" s="217" t="s">
        <v>718</v>
      </c>
      <c r="E152" s="218" t="s">
        <v>596</v>
      </c>
      <c r="F152" s="219">
        <f>169.5-12.8</f>
        <v>156.69999999999999</v>
      </c>
      <c r="G152" s="219"/>
      <c r="H152" s="220">
        <v>77</v>
      </c>
      <c r="I152" s="220" t="s">
        <v>719</v>
      </c>
      <c r="J152" s="221" t="s">
        <v>720</v>
      </c>
      <c r="K152" s="222">
        <f t="shared" si="20"/>
        <v>-79.699999999999989</v>
      </c>
      <c r="L152" s="223">
        <f t="shared" si="21"/>
        <v>-0.50861518825781749</v>
      </c>
      <c r="M152" s="219" t="s">
        <v>607</v>
      </c>
      <c r="N152" s="21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5">
        <v>65</v>
      </c>
      <c r="B153" s="216">
        <v>42586</v>
      </c>
      <c r="C153" s="216"/>
      <c r="D153" s="217" t="s">
        <v>721</v>
      </c>
      <c r="E153" s="218" t="s">
        <v>626</v>
      </c>
      <c r="F153" s="219">
        <v>400</v>
      </c>
      <c r="G153" s="219"/>
      <c r="H153" s="220">
        <v>305</v>
      </c>
      <c r="I153" s="220">
        <v>475</v>
      </c>
      <c r="J153" s="221" t="s">
        <v>722</v>
      </c>
      <c r="K153" s="222">
        <f t="shared" si="20"/>
        <v>-95</v>
      </c>
      <c r="L153" s="223">
        <f t="shared" si="21"/>
        <v>-0.23749999999999999</v>
      </c>
      <c r="M153" s="219" t="s">
        <v>607</v>
      </c>
      <c r="N153" s="216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66</v>
      </c>
      <c r="B154" s="206">
        <v>42593</v>
      </c>
      <c r="C154" s="206"/>
      <c r="D154" s="207" t="s">
        <v>723</v>
      </c>
      <c r="E154" s="208" t="s">
        <v>626</v>
      </c>
      <c r="F154" s="209">
        <v>86.5</v>
      </c>
      <c r="G154" s="208"/>
      <c r="H154" s="208">
        <v>130</v>
      </c>
      <c r="I154" s="210">
        <v>130</v>
      </c>
      <c r="J154" s="211" t="s">
        <v>724</v>
      </c>
      <c r="K154" s="212">
        <f t="shared" si="20"/>
        <v>43.5</v>
      </c>
      <c r="L154" s="213">
        <f t="shared" si="21"/>
        <v>0.50289017341040465</v>
      </c>
      <c r="M154" s="208" t="s">
        <v>594</v>
      </c>
      <c r="N154" s="214">
        <v>43091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5">
        <v>67</v>
      </c>
      <c r="B155" s="216">
        <v>42600</v>
      </c>
      <c r="C155" s="216"/>
      <c r="D155" s="217" t="s">
        <v>110</v>
      </c>
      <c r="E155" s="218" t="s">
        <v>626</v>
      </c>
      <c r="F155" s="219">
        <v>133.5</v>
      </c>
      <c r="G155" s="219"/>
      <c r="H155" s="220">
        <v>126.5</v>
      </c>
      <c r="I155" s="220">
        <v>178</v>
      </c>
      <c r="J155" s="221" t="s">
        <v>725</v>
      </c>
      <c r="K155" s="222">
        <f t="shared" si="20"/>
        <v>-7</v>
      </c>
      <c r="L155" s="223">
        <f t="shared" si="21"/>
        <v>-5.2434456928838954E-2</v>
      </c>
      <c r="M155" s="219" t="s">
        <v>607</v>
      </c>
      <c r="N155" s="216">
        <v>42615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68</v>
      </c>
      <c r="B156" s="206">
        <v>42613</v>
      </c>
      <c r="C156" s="206"/>
      <c r="D156" s="207" t="s">
        <v>726</v>
      </c>
      <c r="E156" s="208" t="s">
        <v>626</v>
      </c>
      <c r="F156" s="209">
        <v>560</v>
      </c>
      <c r="G156" s="208"/>
      <c r="H156" s="208">
        <v>725</v>
      </c>
      <c r="I156" s="210">
        <v>725</v>
      </c>
      <c r="J156" s="211" t="s">
        <v>628</v>
      </c>
      <c r="K156" s="212">
        <f t="shared" si="20"/>
        <v>165</v>
      </c>
      <c r="L156" s="213">
        <f t="shared" si="21"/>
        <v>0.29464285714285715</v>
      </c>
      <c r="M156" s="208" t="s">
        <v>594</v>
      </c>
      <c r="N156" s="214">
        <v>42456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69</v>
      </c>
      <c r="B157" s="206">
        <v>42614</v>
      </c>
      <c r="C157" s="206"/>
      <c r="D157" s="207" t="s">
        <v>727</v>
      </c>
      <c r="E157" s="208" t="s">
        <v>626</v>
      </c>
      <c r="F157" s="209">
        <v>160.5</v>
      </c>
      <c r="G157" s="208"/>
      <c r="H157" s="208">
        <v>210</v>
      </c>
      <c r="I157" s="210">
        <v>210</v>
      </c>
      <c r="J157" s="211" t="s">
        <v>628</v>
      </c>
      <c r="K157" s="212">
        <f t="shared" si="20"/>
        <v>49.5</v>
      </c>
      <c r="L157" s="213">
        <f t="shared" si="21"/>
        <v>0.30841121495327101</v>
      </c>
      <c r="M157" s="208" t="s">
        <v>594</v>
      </c>
      <c r="N157" s="214">
        <v>42871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70</v>
      </c>
      <c r="B158" s="206">
        <v>42646</v>
      </c>
      <c r="C158" s="206"/>
      <c r="D158" s="207" t="s">
        <v>399</v>
      </c>
      <c r="E158" s="208" t="s">
        <v>626</v>
      </c>
      <c r="F158" s="209">
        <v>430</v>
      </c>
      <c r="G158" s="208"/>
      <c r="H158" s="208">
        <v>596</v>
      </c>
      <c r="I158" s="210">
        <v>575</v>
      </c>
      <c r="J158" s="211" t="s">
        <v>728</v>
      </c>
      <c r="K158" s="212">
        <v>166</v>
      </c>
      <c r="L158" s="213">
        <v>0.38604651162790699</v>
      </c>
      <c r="M158" s="208" t="s">
        <v>594</v>
      </c>
      <c r="N158" s="21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71</v>
      </c>
      <c r="B159" s="206">
        <v>42657</v>
      </c>
      <c r="C159" s="206"/>
      <c r="D159" s="207" t="s">
        <v>729</v>
      </c>
      <c r="E159" s="208" t="s">
        <v>626</v>
      </c>
      <c r="F159" s="209">
        <v>280</v>
      </c>
      <c r="G159" s="208"/>
      <c r="H159" s="208">
        <v>345</v>
      </c>
      <c r="I159" s="210">
        <v>345</v>
      </c>
      <c r="J159" s="211" t="s">
        <v>628</v>
      </c>
      <c r="K159" s="212">
        <f t="shared" ref="K159:K164" si="22">H159-F159</f>
        <v>65</v>
      </c>
      <c r="L159" s="213">
        <f t="shared" ref="L159:L160" si="23">K159/F159</f>
        <v>0.23214285714285715</v>
      </c>
      <c r="M159" s="208" t="s">
        <v>594</v>
      </c>
      <c r="N159" s="214">
        <v>42814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72</v>
      </c>
      <c r="B160" s="206">
        <v>42657</v>
      </c>
      <c r="C160" s="206"/>
      <c r="D160" s="207" t="s">
        <v>730</v>
      </c>
      <c r="E160" s="208" t="s">
        <v>626</v>
      </c>
      <c r="F160" s="209">
        <v>245</v>
      </c>
      <c r="G160" s="208"/>
      <c r="H160" s="208">
        <v>325.5</v>
      </c>
      <c r="I160" s="210">
        <v>330</v>
      </c>
      <c r="J160" s="211" t="s">
        <v>731</v>
      </c>
      <c r="K160" s="212">
        <f t="shared" si="22"/>
        <v>80.5</v>
      </c>
      <c r="L160" s="213">
        <f t="shared" si="23"/>
        <v>0.32857142857142857</v>
      </c>
      <c r="M160" s="208" t="s">
        <v>594</v>
      </c>
      <c r="N160" s="214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73</v>
      </c>
      <c r="B161" s="206">
        <v>42660</v>
      </c>
      <c r="C161" s="206"/>
      <c r="D161" s="207" t="s">
        <v>349</v>
      </c>
      <c r="E161" s="208" t="s">
        <v>626</v>
      </c>
      <c r="F161" s="209">
        <v>125</v>
      </c>
      <c r="G161" s="208"/>
      <c r="H161" s="208">
        <v>160</v>
      </c>
      <c r="I161" s="210">
        <v>160</v>
      </c>
      <c r="J161" s="211" t="s">
        <v>684</v>
      </c>
      <c r="K161" s="212">
        <f t="shared" si="22"/>
        <v>35</v>
      </c>
      <c r="L161" s="213">
        <v>0.28000000000000003</v>
      </c>
      <c r="M161" s="208" t="s">
        <v>594</v>
      </c>
      <c r="N161" s="214">
        <v>42803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74</v>
      </c>
      <c r="B162" s="206">
        <v>42660</v>
      </c>
      <c r="C162" s="206"/>
      <c r="D162" s="207" t="s">
        <v>472</v>
      </c>
      <c r="E162" s="208" t="s">
        <v>626</v>
      </c>
      <c r="F162" s="209">
        <v>114</v>
      </c>
      <c r="G162" s="208"/>
      <c r="H162" s="208">
        <v>145</v>
      </c>
      <c r="I162" s="210">
        <v>145</v>
      </c>
      <c r="J162" s="211" t="s">
        <v>684</v>
      </c>
      <c r="K162" s="212">
        <f t="shared" si="22"/>
        <v>31</v>
      </c>
      <c r="L162" s="213">
        <f t="shared" ref="L162:L164" si="24">K162/F162</f>
        <v>0.27192982456140352</v>
      </c>
      <c r="M162" s="208" t="s">
        <v>594</v>
      </c>
      <c r="N162" s="214">
        <v>42859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75</v>
      </c>
      <c r="B163" s="206">
        <v>42660</v>
      </c>
      <c r="C163" s="206"/>
      <c r="D163" s="207" t="s">
        <v>732</v>
      </c>
      <c r="E163" s="208" t="s">
        <v>626</v>
      </c>
      <c r="F163" s="209">
        <v>212</v>
      </c>
      <c r="G163" s="208"/>
      <c r="H163" s="208">
        <v>280</v>
      </c>
      <c r="I163" s="210">
        <v>276</v>
      </c>
      <c r="J163" s="211" t="s">
        <v>733</v>
      </c>
      <c r="K163" s="212">
        <f t="shared" si="22"/>
        <v>68</v>
      </c>
      <c r="L163" s="213">
        <f t="shared" si="24"/>
        <v>0.32075471698113206</v>
      </c>
      <c r="M163" s="208" t="s">
        <v>594</v>
      </c>
      <c r="N163" s="214">
        <v>42858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76</v>
      </c>
      <c r="B164" s="206">
        <v>42678</v>
      </c>
      <c r="C164" s="206"/>
      <c r="D164" s="207" t="s">
        <v>460</v>
      </c>
      <c r="E164" s="208" t="s">
        <v>626</v>
      </c>
      <c r="F164" s="209">
        <v>155</v>
      </c>
      <c r="G164" s="208"/>
      <c r="H164" s="208">
        <v>210</v>
      </c>
      <c r="I164" s="210">
        <v>210</v>
      </c>
      <c r="J164" s="211" t="s">
        <v>734</v>
      </c>
      <c r="K164" s="212">
        <f t="shared" si="22"/>
        <v>55</v>
      </c>
      <c r="L164" s="213">
        <f t="shared" si="24"/>
        <v>0.35483870967741937</v>
      </c>
      <c r="M164" s="208" t="s">
        <v>594</v>
      </c>
      <c r="N164" s="214">
        <v>42944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5">
        <v>77</v>
      </c>
      <c r="B165" s="216">
        <v>42710</v>
      </c>
      <c r="C165" s="216"/>
      <c r="D165" s="217" t="s">
        <v>735</v>
      </c>
      <c r="E165" s="218" t="s">
        <v>626</v>
      </c>
      <c r="F165" s="219">
        <v>150.5</v>
      </c>
      <c r="G165" s="219"/>
      <c r="H165" s="220">
        <v>72.5</v>
      </c>
      <c r="I165" s="220">
        <v>174</v>
      </c>
      <c r="J165" s="221" t="s">
        <v>736</v>
      </c>
      <c r="K165" s="222">
        <v>-78</v>
      </c>
      <c r="L165" s="223">
        <v>-0.51827242524916906</v>
      </c>
      <c r="M165" s="219" t="s">
        <v>607</v>
      </c>
      <c r="N165" s="216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78</v>
      </c>
      <c r="B166" s="206">
        <v>42712</v>
      </c>
      <c r="C166" s="206"/>
      <c r="D166" s="207" t="s">
        <v>737</v>
      </c>
      <c r="E166" s="208" t="s">
        <v>626</v>
      </c>
      <c r="F166" s="209">
        <v>380</v>
      </c>
      <c r="G166" s="208"/>
      <c r="H166" s="208">
        <v>478</v>
      </c>
      <c r="I166" s="210">
        <v>468</v>
      </c>
      <c r="J166" s="211" t="s">
        <v>684</v>
      </c>
      <c r="K166" s="212">
        <f t="shared" ref="K166:K168" si="25">H166-F166</f>
        <v>98</v>
      </c>
      <c r="L166" s="213">
        <f t="shared" ref="L166:L168" si="26">K166/F166</f>
        <v>0.25789473684210529</v>
      </c>
      <c r="M166" s="208" t="s">
        <v>594</v>
      </c>
      <c r="N166" s="21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79</v>
      </c>
      <c r="B167" s="206">
        <v>42734</v>
      </c>
      <c r="C167" s="206"/>
      <c r="D167" s="207" t="s">
        <v>109</v>
      </c>
      <c r="E167" s="208" t="s">
        <v>626</v>
      </c>
      <c r="F167" s="209">
        <v>305</v>
      </c>
      <c r="G167" s="208"/>
      <c r="H167" s="208">
        <v>375</v>
      </c>
      <c r="I167" s="210">
        <v>375</v>
      </c>
      <c r="J167" s="211" t="s">
        <v>684</v>
      </c>
      <c r="K167" s="212">
        <f t="shared" si="25"/>
        <v>70</v>
      </c>
      <c r="L167" s="213">
        <f t="shared" si="26"/>
        <v>0.22950819672131148</v>
      </c>
      <c r="M167" s="208" t="s">
        <v>594</v>
      </c>
      <c r="N167" s="214">
        <v>42768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80</v>
      </c>
      <c r="B168" s="206">
        <v>42739</v>
      </c>
      <c r="C168" s="206"/>
      <c r="D168" s="207" t="s">
        <v>95</v>
      </c>
      <c r="E168" s="208" t="s">
        <v>626</v>
      </c>
      <c r="F168" s="209">
        <v>99.5</v>
      </c>
      <c r="G168" s="208"/>
      <c r="H168" s="208">
        <v>158</v>
      </c>
      <c r="I168" s="210">
        <v>158</v>
      </c>
      <c r="J168" s="211" t="s">
        <v>684</v>
      </c>
      <c r="K168" s="212">
        <f t="shared" si="25"/>
        <v>58.5</v>
      </c>
      <c r="L168" s="213">
        <f t="shared" si="26"/>
        <v>0.5879396984924623</v>
      </c>
      <c r="M168" s="208" t="s">
        <v>594</v>
      </c>
      <c r="N168" s="214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81</v>
      </c>
      <c r="B169" s="206">
        <v>42739</v>
      </c>
      <c r="C169" s="206"/>
      <c r="D169" s="207" t="s">
        <v>95</v>
      </c>
      <c r="E169" s="208" t="s">
        <v>626</v>
      </c>
      <c r="F169" s="209">
        <v>99.5</v>
      </c>
      <c r="G169" s="208"/>
      <c r="H169" s="208">
        <v>158</v>
      </c>
      <c r="I169" s="210">
        <v>158</v>
      </c>
      <c r="J169" s="211" t="s">
        <v>684</v>
      </c>
      <c r="K169" s="212">
        <v>58.5</v>
      </c>
      <c r="L169" s="213">
        <v>0.58793969849246197</v>
      </c>
      <c r="M169" s="208" t="s">
        <v>594</v>
      </c>
      <c r="N169" s="214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82</v>
      </c>
      <c r="B170" s="206">
        <v>42786</v>
      </c>
      <c r="C170" s="206"/>
      <c r="D170" s="207" t="s">
        <v>186</v>
      </c>
      <c r="E170" s="208" t="s">
        <v>626</v>
      </c>
      <c r="F170" s="209">
        <v>140.5</v>
      </c>
      <c r="G170" s="208"/>
      <c r="H170" s="208">
        <v>220</v>
      </c>
      <c r="I170" s="210">
        <v>220</v>
      </c>
      <c r="J170" s="211" t="s">
        <v>684</v>
      </c>
      <c r="K170" s="212">
        <f>H170-F170</f>
        <v>79.5</v>
      </c>
      <c r="L170" s="213">
        <f>K170/F170</f>
        <v>0.5658362989323843</v>
      </c>
      <c r="M170" s="208" t="s">
        <v>594</v>
      </c>
      <c r="N170" s="214">
        <v>42864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83</v>
      </c>
      <c r="B171" s="206">
        <v>42786</v>
      </c>
      <c r="C171" s="206"/>
      <c r="D171" s="207" t="s">
        <v>738</v>
      </c>
      <c r="E171" s="208" t="s">
        <v>626</v>
      </c>
      <c r="F171" s="209">
        <v>202.5</v>
      </c>
      <c r="G171" s="208"/>
      <c r="H171" s="208">
        <v>234</v>
      </c>
      <c r="I171" s="210">
        <v>234</v>
      </c>
      <c r="J171" s="211" t="s">
        <v>684</v>
      </c>
      <c r="K171" s="212">
        <v>31.5</v>
      </c>
      <c r="L171" s="213">
        <v>0.155555555555556</v>
      </c>
      <c r="M171" s="208" t="s">
        <v>594</v>
      </c>
      <c r="N171" s="214">
        <v>42836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84</v>
      </c>
      <c r="B172" s="206">
        <v>42818</v>
      </c>
      <c r="C172" s="206"/>
      <c r="D172" s="207" t="s">
        <v>739</v>
      </c>
      <c r="E172" s="208" t="s">
        <v>626</v>
      </c>
      <c r="F172" s="209">
        <v>300.5</v>
      </c>
      <c r="G172" s="208"/>
      <c r="H172" s="208">
        <v>417.5</v>
      </c>
      <c r="I172" s="210">
        <v>420</v>
      </c>
      <c r="J172" s="211" t="s">
        <v>740</v>
      </c>
      <c r="K172" s="212">
        <f>H172-F172</f>
        <v>117</v>
      </c>
      <c r="L172" s="213">
        <f>K172/F172</f>
        <v>0.38935108153078202</v>
      </c>
      <c r="M172" s="208" t="s">
        <v>594</v>
      </c>
      <c r="N172" s="214">
        <v>43070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85</v>
      </c>
      <c r="B173" s="206">
        <v>42818</v>
      </c>
      <c r="C173" s="206"/>
      <c r="D173" s="207" t="s">
        <v>714</v>
      </c>
      <c r="E173" s="208" t="s">
        <v>626</v>
      </c>
      <c r="F173" s="209">
        <v>850</v>
      </c>
      <c r="G173" s="208"/>
      <c r="H173" s="208">
        <v>1042.5</v>
      </c>
      <c r="I173" s="210">
        <v>1023</v>
      </c>
      <c r="J173" s="211" t="s">
        <v>741</v>
      </c>
      <c r="K173" s="212">
        <v>192.5</v>
      </c>
      <c r="L173" s="213">
        <v>0.22647058823529401</v>
      </c>
      <c r="M173" s="208" t="s">
        <v>594</v>
      </c>
      <c r="N173" s="214">
        <v>42830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86</v>
      </c>
      <c r="B174" s="206">
        <v>42830</v>
      </c>
      <c r="C174" s="206"/>
      <c r="D174" s="207" t="s">
        <v>491</v>
      </c>
      <c r="E174" s="208" t="s">
        <v>626</v>
      </c>
      <c r="F174" s="209">
        <v>785</v>
      </c>
      <c r="G174" s="208"/>
      <c r="H174" s="208">
        <v>930</v>
      </c>
      <c r="I174" s="210">
        <v>920</v>
      </c>
      <c r="J174" s="211" t="s">
        <v>742</v>
      </c>
      <c r="K174" s="212">
        <f>H174-F174</f>
        <v>145</v>
      </c>
      <c r="L174" s="213">
        <f>K174/F174</f>
        <v>0.18471337579617833</v>
      </c>
      <c r="M174" s="208" t="s">
        <v>594</v>
      </c>
      <c r="N174" s="214">
        <v>42976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5">
        <v>87</v>
      </c>
      <c r="B175" s="216">
        <v>42831</v>
      </c>
      <c r="C175" s="216"/>
      <c r="D175" s="217" t="s">
        <v>743</v>
      </c>
      <c r="E175" s="218" t="s">
        <v>626</v>
      </c>
      <c r="F175" s="219">
        <v>40</v>
      </c>
      <c r="G175" s="219"/>
      <c r="H175" s="220">
        <v>13.1</v>
      </c>
      <c r="I175" s="220">
        <v>60</v>
      </c>
      <c r="J175" s="221" t="s">
        <v>744</v>
      </c>
      <c r="K175" s="222">
        <v>-26.9</v>
      </c>
      <c r="L175" s="223">
        <v>-0.67249999999999999</v>
      </c>
      <c r="M175" s="219" t="s">
        <v>607</v>
      </c>
      <c r="N175" s="216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88</v>
      </c>
      <c r="B176" s="206">
        <v>42837</v>
      </c>
      <c r="C176" s="206"/>
      <c r="D176" s="207" t="s">
        <v>94</v>
      </c>
      <c r="E176" s="208" t="s">
        <v>626</v>
      </c>
      <c r="F176" s="209">
        <v>289.5</v>
      </c>
      <c r="G176" s="208"/>
      <c r="H176" s="208">
        <v>354</v>
      </c>
      <c r="I176" s="210">
        <v>360</v>
      </c>
      <c r="J176" s="211" t="s">
        <v>745</v>
      </c>
      <c r="K176" s="212">
        <f t="shared" ref="K176:K184" si="27">H176-F176</f>
        <v>64.5</v>
      </c>
      <c r="L176" s="213">
        <f t="shared" ref="L176:L184" si="28">K176/F176</f>
        <v>0.22279792746113988</v>
      </c>
      <c r="M176" s="208" t="s">
        <v>594</v>
      </c>
      <c r="N176" s="21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89</v>
      </c>
      <c r="B177" s="206">
        <v>42845</v>
      </c>
      <c r="C177" s="206"/>
      <c r="D177" s="207" t="s">
        <v>430</v>
      </c>
      <c r="E177" s="208" t="s">
        <v>626</v>
      </c>
      <c r="F177" s="209">
        <v>700</v>
      </c>
      <c r="G177" s="208"/>
      <c r="H177" s="208">
        <v>840</v>
      </c>
      <c r="I177" s="210">
        <v>840</v>
      </c>
      <c r="J177" s="211" t="s">
        <v>746</v>
      </c>
      <c r="K177" s="212">
        <f t="shared" si="27"/>
        <v>140</v>
      </c>
      <c r="L177" s="213">
        <f t="shared" si="28"/>
        <v>0.2</v>
      </c>
      <c r="M177" s="208" t="s">
        <v>594</v>
      </c>
      <c r="N177" s="214">
        <v>42893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90</v>
      </c>
      <c r="B178" s="206">
        <v>42887</v>
      </c>
      <c r="C178" s="206"/>
      <c r="D178" s="207" t="s">
        <v>747</v>
      </c>
      <c r="E178" s="208" t="s">
        <v>626</v>
      </c>
      <c r="F178" s="209">
        <v>130</v>
      </c>
      <c r="G178" s="208"/>
      <c r="H178" s="208">
        <v>144.25</v>
      </c>
      <c r="I178" s="210">
        <v>170</v>
      </c>
      <c r="J178" s="211" t="s">
        <v>748</v>
      </c>
      <c r="K178" s="212">
        <f t="shared" si="27"/>
        <v>14.25</v>
      </c>
      <c r="L178" s="213">
        <f t="shared" si="28"/>
        <v>0.10961538461538461</v>
      </c>
      <c r="M178" s="208" t="s">
        <v>594</v>
      </c>
      <c r="N178" s="214">
        <v>43675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91</v>
      </c>
      <c r="B179" s="206">
        <v>42901</v>
      </c>
      <c r="C179" s="206"/>
      <c r="D179" s="207" t="s">
        <v>749</v>
      </c>
      <c r="E179" s="208" t="s">
        <v>626</v>
      </c>
      <c r="F179" s="209">
        <v>214.5</v>
      </c>
      <c r="G179" s="208"/>
      <c r="H179" s="208">
        <v>262</v>
      </c>
      <c r="I179" s="210">
        <v>262</v>
      </c>
      <c r="J179" s="211" t="s">
        <v>750</v>
      </c>
      <c r="K179" s="212">
        <f t="shared" si="27"/>
        <v>47.5</v>
      </c>
      <c r="L179" s="213">
        <f t="shared" si="28"/>
        <v>0.22144522144522144</v>
      </c>
      <c r="M179" s="208" t="s">
        <v>594</v>
      </c>
      <c r="N179" s="21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6">
        <v>92</v>
      </c>
      <c r="B180" s="237">
        <v>42933</v>
      </c>
      <c r="C180" s="237"/>
      <c r="D180" s="238" t="s">
        <v>751</v>
      </c>
      <c r="E180" s="239" t="s">
        <v>626</v>
      </c>
      <c r="F180" s="240">
        <v>370</v>
      </c>
      <c r="G180" s="239"/>
      <c r="H180" s="239">
        <v>447.5</v>
      </c>
      <c r="I180" s="241">
        <v>450</v>
      </c>
      <c r="J180" s="242" t="s">
        <v>684</v>
      </c>
      <c r="K180" s="212">
        <f t="shared" si="27"/>
        <v>77.5</v>
      </c>
      <c r="L180" s="243">
        <f t="shared" si="28"/>
        <v>0.20945945945945946</v>
      </c>
      <c r="M180" s="239" t="s">
        <v>594</v>
      </c>
      <c r="N180" s="244">
        <v>43035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36">
        <v>93</v>
      </c>
      <c r="B181" s="237">
        <v>42943</v>
      </c>
      <c r="C181" s="237"/>
      <c r="D181" s="238" t="s">
        <v>184</v>
      </c>
      <c r="E181" s="239" t="s">
        <v>626</v>
      </c>
      <c r="F181" s="240">
        <v>657.5</v>
      </c>
      <c r="G181" s="239"/>
      <c r="H181" s="239">
        <v>825</v>
      </c>
      <c r="I181" s="241">
        <v>820</v>
      </c>
      <c r="J181" s="242" t="s">
        <v>684</v>
      </c>
      <c r="K181" s="212">
        <f t="shared" si="27"/>
        <v>167.5</v>
      </c>
      <c r="L181" s="243">
        <f t="shared" si="28"/>
        <v>0.25475285171102663</v>
      </c>
      <c r="M181" s="239" t="s">
        <v>594</v>
      </c>
      <c r="N181" s="244">
        <v>43090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94</v>
      </c>
      <c r="B182" s="206">
        <v>42964</v>
      </c>
      <c r="C182" s="206"/>
      <c r="D182" s="207" t="s">
        <v>365</v>
      </c>
      <c r="E182" s="208" t="s">
        <v>626</v>
      </c>
      <c r="F182" s="209">
        <v>605</v>
      </c>
      <c r="G182" s="208"/>
      <c r="H182" s="208">
        <v>750</v>
      </c>
      <c r="I182" s="210">
        <v>750</v>
      </c>
      <c r="J182" s="211" t="s">
        <v>742</v>
      </c>
      <c r="K182" s="212">
        <f t="shared" si="27"/>
        <v>145</v>
      </c>
      <c r="L182" s="213">
        <f t="shared" si="28"/>
        <v>0.23966942148760331</v>
      </c>
      <c r="M182" s="208" t="s">
        <v>594</v>
      </c>
      <c r="N182" s="214">
        <v>43027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5">
        <v>95</v>
      </c>
      <c r="B183" s="216">
        <v>42979</v>
      </c>
      <c r="C183" s="216"/>
      <c r="D183" s="224" t="s">
        <v>752</v>
      </c>
      <c r="E183" s="219" t="s">
        <v>626</v>
      </c>
      <c r="F183" s="219">
        <v>255</v>
      </c>
      <c r="G183" s="220"/>
      <c r="H183" s="220">
        <v>217.25</v>
      </c>
      <c r="I183" s="220">
        <v>320</v>
      </c>
      <c r="J183" s="221" t="s">
        <v>753</v>
      </c>
      <c r="K183" s="222">
        <f t="shared" si="27"/>
        <v>-37.75</v>
      </c>
      <c r="L183" s="225">
        <f t="shared" si="28"/>
        <v>-0.14803921568627451</v>
      </c>
      <c r="M183" s="219" t="s">
        <v>607</v>
      </c>
      <c r="N183" s="216">
        <v>43661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96</v>
      </c>
      <c r="B184" s="206">
        <v>42997</v>
      </c>
      <c r="C184" s="206"/>
      <c r="D184" s="207" t="s">
        <v>754</v>
      </c>
      <c r="E184" s="208" t="s">
        <v>626</v>
      </c>
      <c r="F184" s="209">
        <v>215</v>
      </c>
      <c r="G184" s="208"/>
      <c r="H184" s="208">
        <v>258</v>
      </c>
      <c r="I184" s="210">
        <v>258</v>
      </c>
      <c r="J184" s="211" t="s">
        <v>684</v>
      </c>
      <c r="K184" s="212">
        <f t="shared" si="27"/>
        <v>43</v>
      </c>
      <c r="L184" s="213">
        <f t="shared" si="28"/>
        <v>0.2</v>
      </c>
      <c r="M184" s="208" t="s">
        <v>594</v>
      </c>
      <c r="N184" s="214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97</v>
      </c>
      <c r="B185" s="206">
        <v>42997</v>
      </c>
      <c r="C185" s="206"/>
      <c r="D185" s="207" t="s">
        <v>754</v>
      </c>
      <c r="E185" s="208" t="s">
        <v>626</v>
      </c>
      <c r="F185" s="209">
        <v>215</v>
      </c>
      <c r="G185" s="208"/>
      <c r="H185" s="208">
        <v>258</v>
      </c>
      <c r="I185" s="210">
        <v>258</v>
      </c>
      <c r="J185" s="242" t="s">
        <v>684</v>
      </c>
      <c r="K185" s="212">
        <v>43</v>
      </c>
      <c r="L185" s="213">
        <v>0.2</v>
      </c>
      <c r="M185" s="208" t="s">
        <v>594</v>
      </c>
      <c r="N185" s="21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6">
        <v>98</v>
      </c>
      <c r="B186" s="237">
        <v>42998</v>
      </c>
      <c r="C186" s="237"/>
      <c r="D186" s="238" t="s">
        <v>755</v>
      </c>
      <c r="E186" s="239" t="s">
        <v>626</v>
      </c>
      <c r="F186" s="209">
        <v>75</v>
      </c>
      <c r="G186" s="239"/>
      <c r="H186" s="239">
        <v>90</v>
      </c>
      <c r="I186" s="241">
        <v>90</v>
      </c>
      <c r="J186" s="211" t="s">
        <v>756</v>
      </c>
      <c r="K186" s="212">
        <f t="shared" ref="K186:K191" si="29">H186-F186</f>
        <v>15</v>
      </c>
      <c r="L186" s="213">
        <f t="shared" ref="L186:L191" si="30">K186/F186</f>
        <v>0.2</v>
      </c>
      <c r="M186" s="208" t="s">
        <v>594</v>
      </c>
      <c r="N186" s="214">
        <v>43019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6">
        <v>99</v>
      </c>
      <c r="B187" s="237">
        <v>43011</v>
      </c>
      <c r="C187" s="237"/>
      <c r="D187" s="238" t="s">
        <v>609</v>
      </c>
      <c r="E187" s="239" t="s">
        <v>626</v>
      </c>
      <c r="F187" s="240">
        <v>315</v>
      </c>
      <c r="G187" s="239"/>
      <c r="H187" s="239">
        <v>392</v>
      </c>
      <c r="I187" s="241">
        <v>384</v>
      </c>
      <c r="J187" s="242" t="s">
        <v>757</v>
      </c>
      <c r="K187" s="212">
        <f t="shared" si="29"/>
        <v>77</v>
      </c>
      <c r="L187" s="243">
        <f t="shared" si="30"/>
        <v>0.24444444444444444</v>
      </c>
      <c r="M187" s="239" t="s">
        <v>594</v>
      </c>
      <c r="N187" s="244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6">
        <v>100</v>
      </c>
      <c r="B188" s="237">
        <v>43013</v>
      </c>
      <c r="C188" s="237"/>
      <c r="D188" s="238" t="s">
        <v>465</v>
      </c>
      <c r="E188" s="239" t="s">
        <v>626</v>
      </c>
      <c r="F188" s="240">
        <v>145</v>
      </c>
      <c r="G188" s="239"/>
      <c r="H188" s="239">
        <v>179</v>
      </c>
      <c r="I188" s="241">
        <v>180</v>
      </c>
      <c r="J188" s="242" t="s">
        <v>758</v>
      </c>
      <c r="K188" s="212">
        <f t="shared" si="29"/>
        <v>34</v>
      </c>
      <c r="L188" s="243">
        <f t="shared" si="30"/>
        <v>0.23448275862068965</v>
      </c>
      <c r="M188" s="239" t="s">
        <v>594</v>
      </c>
      <c r="N188" s="24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36">
        <v>101</v>
      </c>
      <c r="B189" s="237">
        <v>43014</v>
      </c>
      <c r="C189" s="237"/>
      <c r="D189" s="238" t="s">
        <v>339</v>
      </c>
      <c r="E189" s="239" t="s">
        <v>626</v>
      </c>
      <c r="F189" s="240">
        <v>256</v>
      </c>
      <c r="G189" s="239"/>
      <c r="H189" s="239">
        <v>323</v>
      </c>
      <c r="I189" s="241">
        <v>320</v>
      </c>
      <c r="J189" s="242" t="s">
        <v>684</v>
      </c>
      <c r="K189" s="212">
        <f t="shared" si="29"/>
        <v>67</v>
      </c>
      <c r="L189" s="243">
        <f t="shared" si="30"/>
        <v>0.26171875</v>
      </c>
      <c r="M189" s="239" t="s">
        <v>594</v>
      </c>
      <c r="N189" s="24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6">
        <v>102</v>
      </c>
      <c r="B190" s="237">
        <v>43017</v>
      </c>
      <c r="C190" s="237"/>
      <c r="D190" s="238" t="s">
        <v>355</v>
      </c>
      <c r="E190" s="239" t="s">
        <v>626</v>
      </c>
      <c r="F190" s="240">
        <v>137.5</v>
      </c>
      <c r="G190" s="239"/>
      <c r="H190" s="239">
        <v>184</v>
      </c>
      <c r="I190" s="241">
        <v>183</v>
      </c>
      <c r="J190" s="242" t="s">
        <v>759</v>
      </c>
      <c r="K190" s="212">
        <f t="shared" si="29"/>
        <v>46.5</v>
      </c>
      <c r="L190" s="243">
        <f t="shared" si="30"/>
        <v>0.33818181818181819</v>
      </c>
      <c r="M190" s="239" t="s">
        <v>594</v>
      </c>
      <c r="N190" s="244">
        <v>43108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36">
        <v>103</v>
      </c>
      <c r="B191" s="237">
        <v>43018</v>
      </c>
      <c r="C191" s="237"/>
      <c r="D191" s="238" t="s">
        <v>760</v>
      </c>
      <c r="E191" s="239" t="s">
        <v>626</v>
      </c>
      <c r="F191" s="240">
        <v>125.5</v>
      </c>
      <c r="G191" s="239"/>
      <c r="H191" s="239">
        <v>158</v>
      </c>
      <c r="I191" s="241">
        <v>155</v>
      </c>
      <c r="J191" s="242" t="s">
        <v>761</v>
      </c>
      <c r="K191" s="212">
        <f t="shared" si="29"/>
        <v>32.5</v>
      </c>
      <c r="L191" s="243">
        <f t="shared" si="30"/>
        <v>0.25896414342629481</v>
      </c>
      <c r="M191" s="239" t="s">
        <v>594</v>
      </c>
      <c r="N191" s="244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36">
        <v>104</v>
      </c>
      <c r="B192" s="237">
        <v>43018</v>
      </c>
      <c r="C192" s="237"/>
      <c r="D192" s="238" t="s">
        <v>762</v>
      </c>
      <c r="E192" s="239" t="s">
        <v>626</v>
      </c>
      <c r="F192" s="240">
        <v>895</v>
      </c>
      <c r="G192" s="239"/>
      <c r="H192" s="239">
        <v>1122.5</v>
      </c>
      <c r="I192" s="241">
        <v>1078</v>
      </c>
      <c r="J192" s="242" t="s">
        <v>763</v>
      </c>
      <c r="K192" s="212">
        <v>227.5</v>
      </c>
      <c r="L192" s="243">
        <v>0.25418994413407803</v>
      </c>
      <c r="M192" s="239" t="s">
        <v>594</v>
      </c>
      <c r="N192" s="244">
        <v>43117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6">
        <v>105</v>
      </c>
      <c r="B193" s="237">
        <v>43020</v>
      </c>
      <c r="C193" s="237"/>
      <c r="D193" s="238" t="s">
        <v>348</v>
      </c>
      <c r="E193" s="239" t="s">
        <v>626</v>
      </c>
      <c r="F193" s="240">
        <v>525</v>
      </c>
      <c r="G193" s="239"/>
      <c r="H193" s="239">
        <v>629</v>
      </c>
      <c r="I193" s="241">
        <v>629</v>
      </c>
      <c r="J193" s="242" t="s">
        <v>684</v>
      </c>
      <c r="K193" s="212">
        <v>104</v>
      </c>
      <c r="L193" s="243">
        <v>0.19809523809523799</v>
      </c>
      <c r="M193" s="239" t="s">
        <v>594</v>
      </c>
      <c r="N193" s="244">
        <v>43119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6">
        <v>106</v>
      </c>
      <c r="B194" s="237">
        <v>43046</v>
      </c>
      <c r="C194" s="237"/>
      <c r="D194" s="238" t="s">
        <v>390</v>
      </c>
      <c r="E194" s="239" t="s">
        <v>626</v>
      </c>
      <c r="F194" s="240">
        <v>740</v>
      </c>
      <c r="G194" s="239"/>
      <c r="H194" s="239">
        <v>892.5</v>
      </c>
      <c r="I194" s="241">
        <v>900</v>
      </c>
      <c r="J194" s="242" t="s">
        <v>764</v>
      </c>
      <c r="K194" s="212">
        <f t="shared" ref="K194:K196" si="31">H194-F194</f>
        <v>152.5</v>
      </c>
      <c r="L194" s="243">
        <f t="shared" ref="L194:L196" si="32">K194/F194</f>
        <v>0.20608108108108109</v>
      </c>
      <c r="M194" s="239" t="s">
        <v>594</v>
      </c>
      <c r="N194" s="244">
        <v>43052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107</v>
      </c>
      <c r="B195" s="206">
        <v>43073</v>
      </c>
      <c r="C195" s="206"/>
      <c r="D195" s="207" t="s">
        <v>765</v>
      </c>
      <c r="E195" s="208" t="s">
        <v>626</v>
      </c>
      <c r="F195" s="209">
        <v>118.5</v>
      </c>
      <c r="G195" s="208"/>
      <c r="H195" s="208">
        <v>143.5</v>
      </c>
      <c r="I195" s="210">
        <v>145</v>
      </c>
      <c r="J195" s="211" t="s">
        <v>616</v>
      </c>
      <c r="K195" s="212">
        <f t="shared" si="31"/>
        <v>25</v>
      </c>
      <c r="L195" s="213">
        <f t="shared" si="32"/>
        <v>0.2109704641350211</v>
      </c>
      <c r="M195" s="208" t="s">
        <v>594</v>
      </c>
      <c r="N195" s="214">
        <v>43097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5">
        <v>108</v>
      </c>
      <c r="B196" s="216">
        <v>43090</v>
      </c>
      <c r="C196" s="216"/>
      <c r="D196" s="217" t="s">
        <v>436</v>
      </c>
      <c r="E196" s="218" t="s">
        <v>626</v>
      </c>
      <c r="F196" s="219">
        <v>715</v>
      </c>
      <c r="G196" s="219"/>
      <c r="H196" s="220">
        <v>500</v>
      </c>
      <c r="I196" s="220">
        <v>872</v>
      </c>
      <c r="J196" s="221" t="s">
        <v>766</v>
      </c>
      <c r="K196" s="222">
        <f t="shared" si="31"/>
        <v>-215</v>
      </c>
      <c r="L196" s="223">
        <f t="shared" si="32"/>
        <v>-0.30069930069930068</v>
      </c>
      <c r="M196" s="219" t="s">
        <v>607</v>
      </c>
      <c r="N196" s="216">
        <v>43670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109</v>
      </c>
      <c r="B197" s="206">
        <v>43098</v>
      </c>
      <c r="C197" s="206"/>
      <c r="D197" s="207" t="s">
        <v>609</v>
      </c>
      <c r="E197" s="208" t="s">
        <v>626</v>
      </c>
      <c r="F197" s="209">
        <v>435</v>
      </c>
      <c r="G197" s="208"/>
      <c r="H197" s="208">
        <v>542.5</v>
      </c>
      <c r="I197" s="210">
        <v>539</v>
      </c>
      <c r="J197" s="211" t="s">
        <v>684</v>
      </c>
      <c r="K197" s="212">
        <v>107.5</v>
      </c>
      <c r="L197" s="213">
        <v>0.247126436781609</v>
      </c>
      <c r="M197" s="208" t="s">
        <v>594</v>
      </c>
      <c r="N197" s="214">
        <v>43206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110</v>
      </c>
      <c r="B198" s="206">
        <v>43098</v>
      </c>
      <c r="C198" s="206"/>
      <c r="D198" s="207" t="s">
        <v>565</v>
      </c>
      <c r="E198" s="208" t="s">
        <v>626</v>
      </c>
      <c r="F198" s="209">
        <v>885</v>
      </c>
      <c r="G198" s="208"/>
      <c r="H198" s="208">
        <v>1090</v>
      </c>
      <c r="I198" s="210">
        <v>1084</v>
      </c>
      <c r="J198" s="211" t="s">
        <v>684</v>
      </c>
      <c r="K198" s="212">
        <v>205</v>
      </c>
      <c r="L198" s="213">
        <v>0.23163841807909599</v>
      </c>
      <c r="M198" s="208" t="s">
        <v>594</v>
      </c>
      <c r="N198" s="214">
        <v>43213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5">
        <v>111</v>
      </c>
      <c r="B199" s="246">
        <v>43192</v>
      </c>
      <c r="C199" s="246"/>
      <c r="D199" s="224" t="s">
        <v>767</v>
      </c>
      <c r="E199" s="219" t="s">
        <v>626</v>
      </c>
      <c r="F199" s="247">
        <v>478.5</v>
      </c>
      <c r="G199" s="219"/>
      <c r="H199" s="219">
        <v>442</v>
      </c>
      <c r="I199" s="220">
        <v>613</v>
      </c>
      <c r="J199" s="221" t="s">
        <v>768</v>
      </c>
      <c r="K199" s="222">
        <f t="shared" ref="K199:K202" si="33">H199-F199</f>
        <v>-36.5</v>
      </c>
      <c r="L199" s="223">
        <f t="shared" ref="L199:L202" si="34">K199/F199</f>
        <v>-7.6280041797283177E-2</v>
      </c>
      <c r="M199" s="219" t="s">
        <v>607</v>
      </c>
      <c r="N199" s="216">
        <v>43762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5">
        <v>112</v>
      </c>
      <c r="B200" s="216">
        <v>43194</v>
      </c>
      <c r="C200" s="216"/>
      <c r="D200" s="217" t="s">
        <v>769</v>
      </c>
      <c r="E200" s="218" t="s">
        <v>626</v>
      </c>
      <c r="F200" s="219">
        <f>141.5-7.3</f>
        <v>134.19999999999999</v>
      </c>
      <c r="G200" s="219"/>
      <c r="H200" s="220">
        <v>77</v>
      </c>
      <c r="I200" s="220">
        <v>180</v>
      </c>
      <c r="J200" s="221" t="s">
        <v>770</v>
      </c>
      <c r="K200" s="222">
        <f t="shared" si="33"/>
        <v>-57.199999999999989</v>
      </c>
      <c r="L200" s="223">
        <f t="shared" si="34"/>
        <v>-0.42622950819672129</v>
      </c>
      <c r="M200" s="219" t="s">
        <v>607</v>
      </c>
      <c r="N200" s="216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5">
        <v>113</v>
      </c>
      <c r="B201" s="216">
        <v>43209</v>
      </c>
      <c r="C201" s="216"/>
      <c r="D201" s="217" t="s">
        <v>771</v>
      </c>
      <c r="E201" s="218" t="s">
        <v>626</v>
      </c>
      <c r="F201" s="219">
        <v>430</v>
      </c>
      <c r="G201" s="219"/>
      <c r="H201" s="220">
        <v>220</v>
      </c>
      <c r="I201" s="220">
        <v>537</v>
      </c>
      <c r="J201" s="221" t="s">
        <v>772</v>
      </c>
      <c r="K201" s="222">
        <f t="shared" si="33"/>
        <v>-210</v>
      </c>
      <c r="L201" s="223">
        <f t="shared" si="34"/>
        <v>-0.48837209302325579</v>
      </c>
      <c r="M201" s="219" t="s">
        <v>607</v>
      </c>
      <c r="N201" s="216">
        <v>43252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36">
        <v>114</v>
      </c>
      <c r="B202" s="237">
        <v>43220</v>
      </c>
      <c r="C202" s="237"/>
      <c r="D202" s="238" t="s">
        <v>391</v>
      </c>
      <c r="E202" s="239" t="s">
        <v>626</v>
      </c>
      <c r="F202" s="239">
        <v>153.5</v>
      </c>
      <c r="G202" s="239"/>
      <c r="H202" s="239">
        <v>196</v>
      </c>
      <c r="I202" s="241">
        <v>196</v>
      </c>
      <c r="J202" s="211" t="s">
        <v>773</v>
      </c>
      <c r="K202" s="212">
        <f t="shared" si="33"/>
        <v>42.5</v>
      </c>
      <c r="L202" s="213">
        <f t="shared" si="34"/>
        <v>0.27687296416938112</v>
      </c>
      <c r="M202" s="208" t="s">
        <v>594</v>
      </c>
      <c r="N202" s="214">
        <v>43605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5">
        <v>115</v>
      </c>
      <c r="B203" s="216">
        <v>43306</v>
      </c>
      <c r="C203" s="216"/>
      <c r="D203" s="217" t="s">
        <v>743</v>
      </c>
      <c r="E203" s="218" t="s">
        <v>626</v>
      </c>
      <c r="F203" s="219">
        <v>27.5</v>
      </c>
      <c r="G203" s="219"/>
      <c r="H203" s="220">
        <v>13.1</v>
      </c>
      <c r="I203" s="220">
        <v>60</v>
      </c>
      <c r="J203" s="221" t="s">
        <v>774</v>
      </c>
      <c r="K203" s="222">
        <v>-14.4</v>
      </c>
      <c r="L203" s="223">
        <v>-0.52363636363636401</v>
      </c>
      <c r="M203" s="219" t="s">
        <v>607</v>
      </c>
      <c r="N203" s="216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5">
        <v>116</v>
      </c>
      <c r="B204" s="246">
        <v>43318</v>
      </c>
      <c r="C204" s="246"/>
      <c r="D204" s="224" t="s">
        <v>775</v>
      </c>
      <c r="E204" s="219" t="s">
        <v>626</v>
      </c>
      <c r="F204" s="219">
        <v>148.5</v>
      </c>
      <c r="G204" s="219"/>
      <c r="H204" s="219">
        <v>102</v>
      </c>
      <c r="I204" s="220">
        <v>182</v>
      </c>
      <c r="J204" s="221" t="s">
        <v>776</v>
      </c>
      <c r="K204" s="222">
        <f>H204-F204</f>
        <v>-46.5</v>
      </c>
      <c r="L204" s="223">
        <f>K204/F204</f>
        <v>-0.31313131313131315</v>
      </c>
      <c r="M204" s="219" t="s">
        <v>607</v>
      </c>
      <c r="N204" s="216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117</v>
      </c>
      <c r="B205" s="206">
        <v>43335</v>
      </c>
      <c r="C205" s="206"/>
      <c r="D205" s="207" t="s">
        <v>777</v>
      </c>
      <c r="E205" s="208" t="s">
        <v>626</v>
      </c>
      <c r="F205" s="239">
        <v>285</v>
      </c>
      <c r="G205" s="208"/>
      <c r="H205" s="208">
        <v>355</v>
      </c>
      <c r="I205" s="210">
        <v>364</v>
      </c>
      <c r="J205" s="211" t="s">
        <v>778</v>
      </c>
      <c r="K205" s="212">
        <v>70</v>
      </c>
      <c r="L205" s="213">
        <v>0.24561403508771901</v>
      </c>
      <c r="M205" s="208" t="s">
        <v>594</v>
      </c>
      <c r="N205" s="214">
        <v>43455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118</v>
      </c>
      <c r="B206" s="206">
        <v>43341</v>
      </c>
      <c r="C206" s="206"/>
      <c r="D206" s="207" t="s">
        <v>379</v>
      </c>
      <c r="E206" s="208" t="s">
        <v>626</v>
      </c>
      <c r="F206" s="239">
        <v>525</v>
      </c>
      <c r="G206" s="208"/>
      <c r="H206" s="208">
        <v>585</v>
      </c>
      <c r="I206" s="210">
        <v>635</v>
      </c>
      <c r="J206" s="211" t="s">
        <v>779</v>
      </c>
      <c r="K206" s="212">
        <f t="shared" ref="K206:K223" si="35">H206-F206</f>
        <v>60</v>
      </c>
      <c r="L206" s="213">
        <f t="shared" ref="L206:L223" si="36">K206/F206</f>
        <v>0.11428571428571428</v>
      </c>
      <c r="M206" s="208" t="s">
        <v>594</v>
      </c>
      <c r="N206" s="214">
        <v>43662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119</v>
      </c>
      <c r="B207" s="206">
        <v>43395</v>
      </c>
      <c r="C207" s="206"/>
      <c r="D207" s="207" t="s">
        <v>365</v>
      </c>
      <c r="E207" s="208" t="s">
        <v>626</v>
      </c>
      <c r="F207" s="239">
        <v>475</v>
      </c>
      <c r="G207" s="208"/>
      <c r="H207" s="208">
        <v>574</v>
      </c>
      <c r="I207" s="210">
        <v>570</v>
      </c>
      <c r="J207" s="211" t="s">
        <v>684</v>
      </c>
      <c r="K207" s="212">
        <f t="shared" si="35"/>
        <v>99</v>
      </c>
      <c r="L207" s="213">
        <f t="shared" si="36"/>
        <v>0.20842105263157895</v>
      </c>
      <c r="M207" s="208" t="s">
        <v>594</v>
      </c>
      <c r="N207" s="214">
        <v>43403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6">
        <v>120</v>
      </c>
      <c r="B208" s="237">
        <v>43397</v>
      </c>
      <c r="C208" s="237"/>
      <c r="D208" s="238" t="s">
        <v>386</v>
      </c>
      <c r="E208" s="239" t="s">
        <v>626</v>
      </c>
      <c r="F208" s="239">
        <v>707.5</v>
      </c>
      <c r="G208" s="239"/>
      <c r="H208" s="239">
        <v>872</v>
      </c>
      <c r="I208" s="241">
        <v>872</v>
      </c>
      <c r="J208" s="242" t="s">
        <v>684</v>
      </c>
      <c r="K208" s="212">
        <f t="shared" si="35"/>
        <v>164.5</v>
      </c>
      <c r="L208" s="243">
        <f t="shared" si="36"/>
        <v>0.23250883392226149</v>
      </c>
      <c r="M208" s="239" t="s">
        <v>594</v>
      </c>
      <c r="N208" s="244">
        <v>43482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6">
        <v>121</v>
      </c>
      <c r="B209" s="237">
        <v>43398</v>
      </c>
      <c r="C209" s="237"/>
      <c r="D209" s="238" t="s">
        <v>780</v>
      </c>
      <c r="E209" s="239" t="s">
        <v>626</v>
      </c>
      <c r="F209" s="239">
        <v>162</v>
      </c>
      <c r="G209" s="239"/>
      <c r="H209" s="239">
        <v>204</v>
      </c>
      <c r="I209" s="241">
        <v>209</v>
      </c>
      <c r="J209" s="242" t="s">
        <v>781</v>
      </c>
      <c r="K209" s="212">
        <f t="shared" si="35"/>
        <v>42</v>
      </c>
      <c r="L209" s="243">
        <f t="shared" si="36"/>
        <v>0.25925925925925924</v>
      </c>
      <c r="M209" s="239" t="s">
        <v>594</v>
      </c>
      <c r="N209" s="244">
        <v>43539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6">
        <v>122</v>
      </c>
      <c r="B210" s="237">
        <v>43399</v>
      </c>
      <c r="C210" s="237"/>
      <c r="D210" s="238" t="s">
        <v>484</v>
      </c>
      <c r="E210" s="239" t="s">
        <v>626</v>
      </c>
      <c r="F210" s="239">
        <v>240</v>
      </c>
      <c r="G210" s="239"/>
      <c r="H210" s="239">
        <v>297</v>
      </c>
      <c r="I210" s="241">
        <v>297</v>
      </c>
      <c r="J210" s="242" t="s">
        <v>684</v>
      </c>
      <c r="K210" s="248">
        <f t="shared" si="35"/>
        <v>57</v>
      </c>
      <c r="L210" s="243">
        <f t="shared" si="36"/>
        <v>0.23749999999999999</v>
      </c>
      <c r="M210" s="239" t="s">
        <v>594</v>
      </c>
      <c r="N210" s="244">
        <v>43417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123</v>
      </c>
      <c r="B211" s="206">
        <v>43439</v>
      </c>
      <c r="C211" s="206"/>
      <c r="D211" s="207" t="s">
        <v>782</v>
      </c>
      <c r="E211" s="208" t="s">
        <v>626</v>
      </c>
      <c r="F211" s="208">
        <v>202.5</v>
      </c>
      <c r="G211" s="208"/>
      <c r="H211" s="208">
        <v>255</v>
      </c>
      <c r="I211" s="210">
        <v>252</v>
      </c>
      <c r="J211" s="211" t="s">
        <v>684</v>
      </c>
      <c r="K211" s="212">
        <f t="shared" si="35"/>
        <v>52.5</v>
      </c>
      <c r="L211" s="213">
        <f t="shared" si="36"/>
        <v>0.25925925925925924</v>
      </c>
      <c r="M211" s="208" t="s">
        <v>594</v>
      </c>
      <c r="N211" s="214">
        <v>43542</v>
      </c>
      <c r="O211" s="1"/>
      <c r="P211" s="1"/>
      <c r="Q211" s="1"/>
      <c r="R211" s="6" t="s">
        <v>783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6">
        <v>124</v>
      </c>
      <c r="B212" s="237">
        <v>43465</v>
      </c>
      <c r="C212" s="206"/>
      <c r="D212" s="238" t="s">
        <v>418</v>
      </c>
      <c r="E212" s="239" t="s">
        <v>626</v>
      </c>
      <c r="F212" s="239">
        <v>710</v>
      </c>
      <c r="G212" s="239"/>
      <c r="H212" s="239">
        <v>866</v>
      </c>
      <c r="I212" s="241">
        <v>866</v>
      </c>
      <c r="J212" s="242" t="s">
        <v>684</v>
      </c>
      <c r="K212" s="212">
        <f t="shared" si="35"/>
        <v>156</v>
      </c>
      <c r="L212" s="213">
        <f t="shared" si="36"/>
        <v>0.21971830985915494</v>
      </c>
      <c r="M212" s="208" t="s">
        <v>594</v>
      </c>
      <c r="N212" s="214">
        <v>43553</v>
      </c>
      <c r="O212" s="1"/>
      <c r="P212" s="1"/>
      <c r="Q212" s="1"/>
      <c r="R212" s="6" t="s">
        <v>783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6">
        <v>125</v>
      </c>
      <c r="B213" s="237">
        <v>43522</v>
      </c>
      <c r="C213" s="237"/>
      <c r="D213" s="238" t="s">
        <v>153</v>
      </c>
      <c r="E213" s="239" t="s">
        <v>626</v>
      </c>
      <c r="F213" s="239">
        <v>337.25</v>
      </c>
      <c r="G213" s="239"/>
      <c r="H213" s="239">
        <v>398.5</v>
      </c>
      <c r="I213" s="241">
        <v>411</v>
      </c>
      <c r="J213" s="211" t="s">
        <v>784</v>
      </c>
      <c r="K213" s="212">
        <f t="shared" si="35"/>
        <v>61.25</v>
      </c>
      <c r="L213" s="213">
        <f t="shared" si="36"/>
        <v>0.1816160118606375</v>
      </c>
      <c r="M213" s="208" t="s">
        <v>594</v>
      </c>
      <c r="N213" s="214">
        <v>43760</v>
      </c>
      <c r="O213" s="1"/>
      <c r="P213" s="1"/>
      <c r="Q213" s="1"/>
      <c r="R213" s="6" t="s">
        <v>783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9">
        <v>126</v>
      </c>
      <c r="B214" s="250">
        <v>43559</v>
      </c>
      <c r="C214" s="250"/>
      <c r="D214" s="251" t="s">
        <v>785</v>
      </c>
      <c r="E214" s="252" t="s">
        <v>626</v>
      </c>
      <c r="F214" s="252">
        <v>130</v>
      </c>
      <c r="G214" s="252"/>
      <c r="H214" s="252">
        <v>65</v>
      </c>
      <c r="I214" s="253">
        <v>158</v>
      </c>
      <c r="J214" s="221" t="s">
        <v>786</v>
      </c>
      <c r="K214" s="222">
        <f t="shared" si="35"/>
        <v>-65</v>
      </c>
      <c r="L214" s="223">
        <f t="shared" si="36"/>
        <v>-0.5</v>
      </c>
      <c r="M214" s="219" t="s">
        <v>607</v>
      </c>
      <c r="N214" s="216">
        <v>43726</v>
      </c>
      <c r="O214" s="1"/>
      <c r="P214" s="1"/>
      <c r="Q214" s="1"/>
      <c r="R214" s="6" t="s">
        <v>787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6">
        <v>127</v>
      </c>
      <c r="B215" s="237">
        <v>43017</v>
      </c>
      <c r="C215" s="237"/>
      <c r="D215" s="238" t="s">
        <v>186</v>
      </c>
      <c r="E215" s="239" t="s">
        <v>626</v>
      </c>
      <c r="F215" s="239">
        <v>141.5</v>
      </c>
      <c r="G215" s="239"/>
      <c r="H215" s="239">
        <v>183.5</v>
      </c>
      <c r="I215" s="241">
        <v>210</v>
      </c>
      <c r="J215" s="211" t="s">
        <v>781</v>
      </c>
      <c r="K215" s="212">
        <f t="shared" si="35"/>
        <v>42</v>
      </c>
      <c r="L215" s="213">
        <f t="shared" si="36"/>
        <v>0.29681978798586572</v>
      </c>
      <c r="M215" s="208" t="s">
        <v>594</v>
      </c>
      <c r="N215" s="214">
        <v>43042</v>
      </c>
      <c r="O215" s="1"/>
      <c r="P215" s="1"/>
      <c r="Q215" s="1"/>
      <c r="R215" s="6" t="s">
        <v>787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9">
        <v>128</v>
      </c>
      <c r="B216" s="250">
        <v>43074</v>
      </c>
      <c r="C216" s="250"/>
      <c r="D216" s="251" t="s">
        <v>788</v>
      </c>
      <c r="E216" s="252" t="s">
        <v>626</v>
      </c>
      <c r="F216" s="247">
        <v>172</v>
      </c>
      <c r="G216" s="252"/>
      <c r="H216" s="252">
        <v>155.25</v>
      </c>
      <c r="I216" s="253">
        <v>230</v>
      </c>
      <c r="J216" s="221" t="s">
        <v>789</v>
      </c>
      <c r="K216" s="222">
        <f t="shared" si="35"/>
        <v>-16.75</v>
      </c>
      <c r="L216" s="223">
        <f t="shared" si="36"/>
        <v>-9.7383720930232565E-2</v>
      </c>
      <c r="M216" s="219" t="s">
        <v>607</v>
      </c>
      <c r="N216" s="216">
        <v>43787</v>
      </c>
      <c r="O216" s="1"/>
      <c r="P216" s="1"/>
      <c r="Q216" s="1"/>
      <c r="R216" s="6" t="s">
        <v>787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6">
        <v>129</v>
      </c>
      <c r="B217" s="237">
        <v>43398</v>
      </c>
      <c r="C217" s="237"/>
      <c r="D217" s="238" t="s">
        <v>108</v>
      </c>
      <c r="E217" s="239" t="s">
        <v>626</v>
      </c>
      <c r="F217" s="239">
        <v>698.5</v>
      </c>
      <c r="G217" s="239"/>
      <c r="H217" s="239">
        <v>890</v>
      </c>
      <c r="I217" s="241">
        <v>890</v>
      </c>
      <c r="J217" s="211" t="s">
        <v>790</v>
      </c>
      <c r="K217" s="212">
        <f t="shared" si="35"/>
        <v>191.5</v>
      </c>
      <c r="L217" s="213">
        <f t="shared" si="36"/>
        <v>0.27415891195418757</v>
      </c>
      <c r="M217" s="208" t="s">
        <v>594</v>
      </c>
      <c r="N217" s="214">
        <v>44328</v>
      </c>
      <c r="O217" s="1"/>
      <c r="P217" s="1"/>
      <c r="Q217" s="1"/>
      <c r="R217" s="6" t="s">
        <v>783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6">
        <v>130</v>
      </c>
      <c r="B218" s="237">
        <v>42877</v>
      </c>
      <c r="C218" s="237"/>
      <c r="D218" s="238" t="s">
        <v>378</v>
      </c>
      <c r="E218" s="239" t="s">
        <v>626</v>
      </c>
      <c r="F218" s="239">
        <v>127.6</v>
      </c>
      <c r="G218" s="239"/>
      <c r="H218" s="239">
        <v>138</v>
      </c>
      <c r="I218" s="241">
        <v>190</v>
      </c>
      <c r="J218" s="211" t="s">
        <v>791</v>
      </c>
      <c r="K218" s="212">
        <f t="shared" si="35"/>
        <v>10.400000000000006</v>
      </c>
      <c r="L218" s="213">
        <f t="shared" si="36"/>
        <v>8.1504702194357417E-2</v>
      </c>
      <c r="M218" s="208" t="s">
        <v>594</v>
      </c>
      <c r="N218" s="214">
        <v>43774</v>
      </c>
      <c r="O218" s="1"/>
      <c r="P218" s="1"/>
      <c r="Q218" s="1"/>
      <c r="R218" s="6" t="s">
        <v>787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6">
        <v>131</v>
      </c>
      <c r="B219" s="237">
        <v>43158</v>
      </c>
      <c r="C219" s="237"/>
      <c r="D219" s="238" t="s">
        <v>792</v>
      </c>
      <c r="E219" s="239" t="s">
        <v>626</v>
      </c>
      <c r="F219" s="239">
        <v>317</v>
      </c>
      <c r="G219" s="239"/>
      <c r="H219" s="239">
        <v>382.5</v>
      </c>
      <c r="I219" s="241">
        <v>398</v>
      </c>
      <c r="J219" s="211" t="s">
        <v>793</v>
      </c>
      <c r="K219" s="212">
        <f t="shared" si="35"/>
        <v>65.5</v>
      </c>
      <c r="L219" s="213">
        <f t="shared" si="36"/>
        <v>0.20662460567823343</v>
      </c>
      <c r="M219" s="208" t="s">
        <v>594</v>
      </c>
      <c r="N219" s="214">
        <v>44238</v>
      </c>
      <c r="O219" s="1"/>
      <c r="P219" s="1"/>
      <c r="Q219" s="1"/>
      <c r="R219" s="6" t="s">
        <v>787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9">
        <v>132</v>
      </c>
      <c r="B220" s="250">
        <v>43164</v>
      </c>
      <c r="C220" s="250"/>
      <c r="D220" s="251" t="s">
        <v>145</v>
      </c>
      <c r="E220" s="252" t="s">
        <v>626</v>
      </c>
      <c r="F220" s="247">
        <f>510-14.4</f>
        <v>495.6</v>
      </c>
      <c r="G220" s="252"/>
      <c r="H220" s="252">
        <v>350</v>
      </c>
      <c r="I220" s="253">
        <v>672</v>
      </c>
      <c r="J220" s="221" t="s">
        <v>794</v>
      </c>
      <c r="K220" s="222">
        <f t="shared" si="35"/>
        <v>-145.60000000000002</v>
      </c>
      <c r="L220" s="223">
        <f t="shared" si="36"/>
        <v>-0.29378531073446329</v>
      </c>
      <c r="M220" s="219" t="s">
        <v>607</v>
      </c>
      <c r="N220" s="216">
        <v>43887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9">
        <v>133</v>
      </c>
      <c r="B221" s="250">
        <v>43237</v>
      </c>
      <c r="C221" s="250"/>
      <c r="D221" s="251" t="s">
        <v>476</v>
      </c>
      <c r="E221" s="252" t="s">
        <v>626</v>
      </c>
      <c r="F221" s="247">
        <v>230.3</v>
      </c>
      <c r="G221" s="252"/>
      <c r="H221" s="252">
        <v>102.5</v>
      </c>
      <c r="I221" s="253">
        <v>348</v>
      </c>
      <c r="J221" s="221" t="s">
        <v>795</v>
      </c>
      <c r="K221" s="222">
        <f t="shared" si="35"/>
        <v>-127.80000000000001</v>
      </c>
      <c r="L221" s="223">
        <f t="shared" si="36"/>
        <v>-0.55492835432045162</v>
      </c>
      <c r="M221" s="219" t="s">
        <v>607</v>
      </c>
      <c r="N221" s="216">
        <v>43896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6">
        <v>134</v>
      </c>
      <c r="B222" s="237">
        <v>43258</v>
      </c>
      <c r="C222" s="237"/>
      <c r="D222" s="238" t="s">
        <v>441</v>
      </c>
      <c r="E222" s="239" t="s">
        <v>626</v>
      </c>
      <c r="F222" s="239">
        <f>342.5-5.1</f>
        <v>337.4</v>
      </c>
      <c r="G222" s="239"/>
      <c r="H222" s="239">
        <v>412.5</v>
      </c>
      <c r="I222" s="241">
        <v>439</v>
      </c>
      <c r="J222" s="211" t="s">
        <v>796</v>
      </c>
      <c r="K222" s="212">
        <f t="shared" si="35"/>
        <v>75.100000000000023</v>
      </c>
      <c r="L222" s="213">
        <f t="shared" si="36"/>
        <v>0.22258446947243635</v>
      </c>
      <c r="M222" s="208" t="s">
        <v>594</v>
      </c>
      <c r="N222" s="214">
        <v>44230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0">
        <v>135</v>
      </c>
      <c r="B223" s="229">
        <v>43285</v>
      </c>
      <c r="C223" s="229"/>
      <c r="D223" s="230" t="s">
        <v>55</v>
      </c>
      <c r="E223" s="231" t="s">
        <v>626</v>
      </c>
      <c r="F223" s="231">
        <f>127.5-5.53</f>
        <v>121.97</v>
      </c>
      <c r="G223" s="232"/>
      <c r="H223" s="232">
        <v>122.5</v>
      </c>
      <c r="I223" s="232">
        <v>170</v>
      </c>
      <c r="J223" s="233" t="s">
        <v>830</v>
      </c>
      <c r="K223" s="234">
        <f t="shared" si="35"/>
        <v>0.53000000000000114</v>
      </c>
      <c r="L223" s="235">
        <f t="shared" si="36"/>
        <v>4.3453308190538747E-3</v>
      </c>
      <c r="M223" s="231" t="s">
        <v>717</v>
      </c>
      <c r="N223" s="229">
        <v>44431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9">
        <v>136</v>
      </c>
      <c r="B224" s="250">
        <v>43294</v>
      </c>
      <c r="C224" s="250"/>
      <c r="D224" s="251" t="s">
        <v>367</v>
      </c>
      <c r="E224" s="252" t="s">
        <v>626</v>
      </c>
      <c r="F224" s="247">
        <v>46.5</v>
      </c>
      <c r="G224" s="252"/>
      <c r="H224" s="252">
        <v>17</v>
      </c>
      <c r="I224" s="253">
        <v>59</v>
      </c>
      <c r="J224" s="221" t="s">
        <v>797</v>
      </c>
      <c r="K224" s="222">
        <f t="shared" ref="K224:K232" si="37">H224-F224</f>
        <v>-29.5</v>
      </c>
      <c r="L224" s="223">
        <f t="shared" ref="L224:L232" si="38">K224/F224</f>
        <v>-0.63440860215053763</v>
      </c>
      <c r="M224" s="219" t="s">
        <v>607</v>
      </c>
      <c r="N224" s="216">
        <v>43887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6">
        <v>137</v>
      </c>
      <c r="B225" s="237">
        <v>43396</v>
      </c>
      <c r="C225" s="237"/>
      <c r="D225" s="238" t="s">
        <v>420</v>
      </c>
      <c r="E225" s="239" t="s">
        <v>626</v>
      </c>
      <c r="F225" s="239">
        <v>156.5</v>
      </c>
      <c r="G225" s="239"/>
      <c r="H225" s="239">
        <v>207.5</v>
      </c>
      <c r="I225" s="241">
        <v>191</v>
      </c>
      <c r="J225" s="211" t="s">
        <v>684</v>
      </c>
      <c r="K225" s="212">
        <f t="shared" si="37"/>
        <v>51</v>
      </c>
      <c r="L225" s="213">
        <f t="shared" si="38"/>
        <v>0.32587859424920129</v>
      </c>
      <c r="M225" s="208" t="s">
        <v>594</v>
      </c>
      <c r="N225" s="214">
        <v>44369</v>
      </c>
      <c r="O225" s="1"/>
      <c r="P225" s="1"/>
      <c r="Q225" s="1"/>
      <c r="R225" s="6" t="s">
        <v>783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6">
        <v>138</v>
      </c>
      <c r="B226" s="237">
        <v>43439</v>
      </c>
      <c r="C226" s="237"/>
      <c r="D226" s="238" t="s">
        <v>329</v>
      </c>
      <c r="E226" s="239" t="s">
        <v>626</v>
      </c>
      <c r="F226" s="239">
        <v>259.5</v>
      </c>
      <c r="G226" s="239"/>
      <c r="H226" s="239">
        <v>320</v>
      </c>
      <c r="I226" s="241">
        <v>320</v>
      </c>
      <c r="J226" s="211" t="s">
        <v>684</v>
      </c>
      <c r="K226" s="212">
        <f t="shared" si="37"/>
        <v>60.5</v>
      </c>
      <c r="L226" s="213">
        <f t="shared" si="38"/>
        <v>0.23314065510597304</v>
      </c>
      <c r="M226" s="208" t="s">
        <v>594</v>
      </c>
      <c r="N226" s="214">
        <v>44323</v>
      </c>
      <c r="O226" s="1"/>
      <c r="P226" s="1"/>
      <c r="Q226" s="1"/>
      <c r="R226" s="6" t="s">
        <v>783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9">
        <v>139</v>
      </c>
      <c r="B227" s="250">
        <v>43439</v>
      </c>
      <c r="C227" s="250"/>
      <c r="D227" s="251" t="s">
        <v>798</v>
      </c>
      <c r="E227" s="252" t="s">
        <v>626</v>
      </c>
      <c r="F227" s="252">
        <v>715</v>
      </c>
      <c r="G227" s="252"/>
      <c r="H227" s="252">
        <v>445</v>
      </c>
      <c r="I227" s="253">
        <v>840</v>
      </c>
      <c r="J227" s="221" t="s">
        <v>799</v>
      </c>
      <c r="K227" s="222">
        <f t="shared" si="37"/>
        <v>-270</v>
      </c>
      <c r="L227" s="223">
        <f t="shared" si="38"/>
        <v>-0.3776223776223776</v>
      </c>
      <c r="M227" s="219" t="s">
        <v>607</v>
      </c>
      <c r="N227" s="216">
        <v>43800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6">
        <v>140</v>
      </c>
      <c r="B228" s="237">
        <v>43469</v>
      </c>
      <c r="C228" s="237"/>
      <c r="D228" s="238" t="s">
        <v>158</v>
      </c>
      <c r="E228" s="239" t="s">
        <v>626</v>
      </c>
      <c r="F228" s="239">
        <v>875</v>
      </c>
      <c r="G228" s="239"/>
      <c r="H228" s="239">
        <v>1165</v>
      </c>
      <c r="I228" s="241">
        <v>1185</v>
      </c>
      <c r="J228" s="211" t="s">
        <v>800</v>
      </c>
      <c r="K228" s="212">
        <f t="shared" si="37"/>
        <v>290</v>
      </c>
      <c r="L228" s="213">
        <f t="shared" si="38"/>
        <v>0.33142857142857141</v>
      </c>
      <c r="M228" s="208" t="s">
        <v>594</v>
      </c>
      <c r="N228" s="214">
        <v>43847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6">
        <v>141</v>
      </c>
      <c r="B229" s="237">
        <v>43559</v>
      </c>
      <c r="C229" s="237"/>
      <c r="D229" s="238" t="s">
        <v>345</v>
      </c>
      <c r="E229" s="239" t="s">
        <v>626</v>
      </c>
      <c r="F229" s="239">
        <f>387-14.63</f>
        <v>372.37</v>
      </c>
      <c r="G229" s="239"/>
      <c r="H229" s="239">
        <v>490</v>
      </c>
      <c r="I229" s="241">
        <v>490</v>
      </c>
      <c r="J229" s="211" t="s">
        <v>684</v>
      </c>
      <c r="K229" s="212">
        <f t="shared" si="37"/>
        <v>117.63</v>
      </c>
      <c r="L229" s="213">
        <f t="shared" si="38"/>
        <v>0.31589548030185027</v>
      </c>
      <c r="M229" s="208" t="s">
        <v>594</v>
      </c>
      <c r="N229" s="214">
        <v>43850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9">
        <v>142</v>
      </c>
      <c r="B230" s="250">
        <v>43578</v>
      </c>
      <c r="C230" s="250"/>
      <c r="D230" s="251" t="s">
        <v>801</v>
      </c>
      <c r="E230" s="252" t="s">
        <v>596</v>
      </c>
      <c r="F230" s="252">
        <v>220</v>
      </c>
      <c r="G230" s="252"/>
      <c r="H230" s="252">
        <v>127.5</v>
      </c>
      <c r="I230" s="253">
        <v>284</v>
      </c>
      <c r="J230" s="221" t="s">
        <v>802</v>
      </c>
      <c r="K230" s="222">
        <f t="shared" si="37"/>
        <v>-92.5</v>
      </c>
      <c r="L230" s="223">
        <f t="shared" si="38"/>
        <v>-0.42045454545454547</v>
      </c>
      <c r="M230" s="219" t="s">
        <v>607</v>
      </c>
      <c r="N230" s="216">
        <v>43896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6">
        <v>143</v>
      </c>
      <c r="B231" s="237">
        <v>43622</v>
      </c>
      <c r="C231" s="237"/>
      <c r="D231" s="238" t="s">
        <v>485</v>
      </c>
      <c r="E231" s="239" t="s">
        <v>596</v>
      </c>
      <c r="F231" s="239">
        <v>332.8</v>
      </c>
      <c r="G231" s="239"/>
      <c r="H231" s="239">
        <v>405</v>
      </c>
      <c r="I231" s="241">
        <v>419</v>
      </c>
      <c r="J231" s="211" t="s">
        <v>803</v>
      </c>
      <c r="K231" s="212">
        <f t="shared" si="37"/>
        <v>72.199999999999989</v>
      </c>
      <c r="L231" s="213">
        <f t="shared" si="38"/>
        <v>0.21694711538461534</v>
      </c>
      <c r="M231" s="208" t="s">
        <v>594</v>
      </c>
      <c r="N231" s="214">
        <v>43860</v>
      </c>
      <c r="O231" s="1"/>
      <c r="P231" s="1"/>
      <c r="Q231" s="1"/>
      <c r="R231" s="6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0">
        <v>144</v>
      </c>
      <c r="B232" s="229">
        <v>43641</v>
      </c>
      <c r="C232" s="229"/>
      <c r="D232" s="230" t="s">
        <v>151</v>
      </c>
      <c r="E232" s="231" t="s">
        <v>626</v>
      </c>
      <c r="F232" s="231">
        <v>386</v>
      </c>
      <c r="G232" s="232"/>
      <c r="H232" s="232">
        <v>395</v>
      </c>
      <c r="I232" s="232">
        <v>452</v>
      </c>
      <c r="J232" s="233" t="s">
        <v>804</v>
      </c>
      <c r="K232" s="234">
        <f t="shared" si="37"/>
        <v>9</v>
      </c>
      <c r="L232" s="235">
        <f t="shared" si="38"/>
        <v>2.3316062176165803E-2</v>
      </c>
      <c r="M232" s="231" t="s">
        <v>717</v>
      </c>
      <c r="N232" s="229">
        <v>43868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0">
        <v>145</v>
      </c>
      <c r="B233" s="229">
        <v>43707</v>
      </c>
      <c r="C233" s="229"/>
      <c r="D233" s="230" t="s">
        <v>131</v>
      </c>
      <c r="E233" s="231" t="s">
        <v>626</v>
      </c>
      <c r="F233" s="231">
        <v>137.5</v>
      </c>
      <c r="G233" s="232"/>
      <c r="H233" s="232">
        <v>138.5</v>
      </c>
      <c r="I233" s="232">
        <v>190</v>
      </c>
      <c r="J233" s="233" t="s">
        <v>829</v>
      </c>
      <c r="K233" s="234">
        <f t="shared" ref="K233" si="39">H233-F233</f>
        <v>1</v>
      </c>
      <c r="L233" s="235">
        <f t="shared" ref="L233" si="40">K233/F233</f>
        <v>7.2727272727272727E-3</v>
      </c>
      <c r="M233" s="231" t="s">
        <v>717</v>
      </c>
      <c r="N233" s="229">
        <v>44432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6">
        <v>146</v>
      </c>
      <c r="B234" s="237">
        <v>43731</v>
      </c>
      <c r="C234" s="237"/>
      <c r="D234" s="238" t="s">
        <v>432</v>
      </c>
      <c r="E234" s="239" t="s">
        <v>626</v>
      </c>
      <c r="F234" s="239">
        <v>235</v>
      </c>
      <c r="G234" s="239"/>
      <c r="H234" s="239">
        <v>295</v>
      </c>
      <c r="I234" s="241">
        <v>296</v>
      </c>
      <c r="J234" s="211" t="s">
        <v>805</v>
      </c>
      <c r="K234" s="212">
        <f t="shared" ref="K234:K239" si="41">H234-F234</f>
        <v>60</v>
      </c>
      <c r="L234" s="213">
        <f t="shared" ref="L234:L239" si="42">K234/F234</f>
        <v>0.25531914893617019</v>
      </c>
      <c r="M234" s="208" t="s">
        <v>594</v>
      </c>
      <c r="N234" s="214">
        <v>43844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6">
        <v>147</v>
      </c>
      <c r="B235" s="237">
        <v>43752</v>
      </c>
      <c r="C235" s="237"/>
      <c r="D235" s="238" t="s">
        <v>806</v>
      </c>
      <c r="E235" s="239" t="s">
        <v>626</v>
      </c>
      <c r="F235" s="239">
        <v>277.5</v>
      </c>
      <c r="G235" s="239"/>
      <c r="H235" s="239">
        <v>333</v>
      </c>
      <c r="I235" s="241">
        <v>333</v>
      </c>
      <c r="J235" s="211" t="s">
        <v>807</v>
      </c>
      <c r="K235" s="212">
        <f t="shared" si="41"/>
        <v>55.5</v>
      </c>
      <c r="L235" s="213">
        <f t="shared" si="42"/>
        <v>0.2</v>
      </c>
      <c r="M235" s="208" t="s">
        <v>594</v>
      </c>
      <c r="N235" s="214">
        <v>43846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148</v>
      </c>
      <c r="B236" s="237">
        <v>43752</v>
      </c>
      <c r="C236" s="237"/>
      <c r="D236" s="238" t="s">
        <v>808</v>
      </c>
      <c r="E236" s="239" t="s">
        <v>626</v>
      </c>
      <c r="F236" s="239">
        <v>930</v>
      </c>
      <c r="G236" s="239"/>
      <c r="H236" s="239">
        <v>1165</v>
      </c>
      <c r="I236" s="241">
        <v>1200</v>
      </c>
      <c r="J236" s="211" t="s">
        <v>809</v>
      </c>
      <c r="K236" s="212">
        <f t="shared" si="41"/>
        <v>235</v>
      </c>
      <c r="L236" s="213">
        <f t="shared" si="42"/>
        <v>0.25268817204301075</v>
      </c>
      <c r="M236" s="208" t="s">
        <v>594</v>
      </c>
      <c r="N236" s="214">
        <v>43847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6">
        <v>149</v>
      </c>
      <c r="B237" s="237">
        <v>43753</v>
      </c>
      <c r="C237" s="237"/>
      <c r="D237" s="238" t="s">
        <v>810</v>
      </c>
      <c r="E237" s="239" t="s">
        <v>626</v>
      </c>
      <c r="F237" s="209">
        <v>111</v>
      </c>
      <c r="G237" s="239"/>
      <c r="H237" s="239">
        <v>141</v>
      </c>
      <c r="I237" s="241">
        <v>141</v>
      </c>
      <c r="J237" s="211" t="s">
        <v>610</v>
      </c>
      <c r="K237" s="212">
        <f t="shared" si="41"/>
        <v>30</v>
      </c>
      <c r="L237" s="213">
        <f t="shared" si="42"/>
        <v>0.27027027027027029</v>
      </c>
      <c r="M237" s="208" t="s">
        <v>594</v>
      </c>
      <c r="N237" s="214">
        <v>44328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150</v>
      </c>
      <c r="B238" s="237">
        <v>43753</v>
      </c>
      <c r="C238" s="237"/>
      <c r="D238" s="238" t="s">
        <v>811</v>
      </c>
      <c r="E238" s="239" t="s">
        <v>626</v>
      </c>
      <c r="F238" s="209">
        <v>296</v>
      </c>
      <c r="G238" s="239"/>
      <c r="H238" s="239">
        <v>370</v>
      </c>
      <c r="I238" s="241">
        <v>370</v>
      </c>
      <c r="J238" s="211" t="s">
        <v>684</v>
      </c>
      <c r="K238" s="212">
        <f t="shared" si="41"/>
        <v>74</v>
      </c>
      <c r="L238" s="213">
        <f t="shared" si="42"/>
        <v>0.25</v>
      </c>
      <c r="M238" s="208" t="s">
        <v>594</v>
      </c>
      <c r="N238" s="214">
        <v>43853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6">
        <v>151</v>
      </c>
      <c r="B239" s="237">
        <v>43754</v>
      </c>
      <c r="C239" s="237"/>
      <c r="D239" s="238" t="s">
        <v>812</v>
      </c>
      <c r="E239" s="239" t="s">
        <v>626</v>
      </c>
      <c r="F239" s="209">
        <v>300</v>
      </c>
      <c r="G239" s="239"/>
      <c r="H239" s="239">
        <v>382.5</v>
      </c>
      <c r="I239" s="241">
        <v>344</v>
      </c>
      <c r="J239" s="211" t="s">
        <v>813</v>
      </c>
      <c r="K239" s="212">
        <f t="shared" si="41"/>
        <v>82.5</v>
      </c>
      <c r="L239" s="213">
        <f t="shared" si="42"/>
        <v>0.27500000000000002</v>
      </c>
      <c r="M239" s="208" t="s">
        <v>594</v>
      </c>
      <c r="N239" s="214">
        <v>44238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55">
        <v>152</v>
      </c>
      <c r="B240" s="256">
        <v>43832</v>
      </c>
      <c r="C240" s="256"/>
      <c r="D240" s="257" t="s">
        <v>814</v>
      </c>
      <c r="E240" s="56" t="s">
        <v>626</v>
      </c>
      <c r="F240" s="258" t="s">
        <v>815</v>
      </c>
      <c r="G240" s="56"/>
      <c r="H240" s="56"/>
      <c r="I240" s="259">
        <v>590</v>
      </c>
      <c r="J240" s="254" t="s">
        <v>597</v>
      </c>
      <c r="K240" s="254"/>
      <c r="L240" s="260"/>
      <c r="M240" s="261" t="s">
        <v>597</v>
      </c>
      <c r="N240" s="262"/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153</v>
      </c>
      <c r="B241" s="237">
        <v>43966</v>
      </c>
      <c r="C241" s="237"/>
      <c r="D241" s="238" t="s">
        <v>71</v>
      </c>
      <c r="E241" s="239" t="s">
        <v>626</v>
      </c>
      <c r="F241" s="209">
        <v>67.5</v>
      </c>
      <c r="G241" s="239"/>
      <c r="H241" s="239">
        <v>86</v>
      </c>
      <c r="I241" s="241">
        <v>86</v>
      </c>
      <c r="J241" s="211" t="s">
        <v>816</v>
      </c>
      <c r="K241" s="212">
        <f t="shared" ref="K241:K248" si="43">H241-F241</f>
        <v>18.5</v>
      </c>
      <c r="L241" s="213">
        <f t="shared" ref="L241:L248" si="44">K241/F241</f>
        <v>0.27407407407407408</v>
      </c>
      <c r="M241" s="208" t="s">
        <v>594</v>
      </c>
      <c r="N241" s="214">
        <v>44008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154</v>
      </c>
      <c r="B242" s="237">
        <v>44035</v>
      </c>
      <c r="C242" s="237"/>
      <c r="D242" s="238" t="s">
        <v>484</v>
      </c>
      <c r="E242" s="239" t="s">
        <v>626</v>
      </c>
      <c r="F242" s="209">
        <v>231</v>
      </c>
      <c r="G242" s="239"/>
      <c r="H242" s="239">
        <v>281</v>
      </c>
      <c r="I242" s="241">
        <v>281</v>
      </c>
      <c r="J242" s="211" t="s">
        <v>684</v>
      </c>
      <c r="K242" s="212">
        <f t="shared" si="43"/>
        <v>50</v>
      </c>
      <c r="L242" s="213">
        <f t="shared" si="44"/>
        <v>0.21645021645021645</v>
      </c>
      <c r="M242" s="208" t="s">
        <v>594</v>
      </c>
      <c r="N242" s="214">
        <v>44358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155</v>
      </c>
      <c r="B243" s="237">
        <v>44092</v>
      </c>
      <c r="C243" s="237"/>
      <c r="D243" s="238" t="s">
        <v>409</v>
      </c>
      <c r="E243" s="239" t="s">
        <v>626</v>
      </c>
      <c r="F243" s="239">
        <v>206</v>
      </c>
      <c r="G243" s="239"/>
      <c r="H243" s="239">
        <v>248</v>
      </c>
      <c r="I243" s="241">
        <v>248</v>
      </c>
      <c r="J243" s="211" t="s">
        <v>684</v>
      </c>
      <c r="K243" s="212">
        <f t="shared" si="43"/>
        <v>42</v>
      </c>
      <c r="L243" s="213">
        <f t="shared" si="44"/>
        <v>0.20388349514563106</v>
      </c>
      <c r="M243" s="208" t="s">
        <v>594</v>
      </c>
      <c r="N243" s="214">
        <v>44214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156</v>
      </c>
      <c r="B244" s="237">
        <v>44140</v>
      </c>
      <c r="C244" s="237"/>
      <c r="D244" s="238" t="s">
        <v>409</v>
      </c>
      <c r="E244" s="239" t="s">
        <v>626</v>
      </c>
      <c r="F244" s="239">
        <v>182.5</v>
      </c>
      <c r="G244" s="239"/>
      <c r="H244" s="239">
        <v>248</v>
      </c>
      <c r="I244" s="241">
        <v>248</v>
      </c>
      <c r="J244" s="211" t="s">
        <v>684</v>
      </c>
      <c r="K244" s="212">
        <f t="shared" si="43"/>
        <v>65.5</v>
      </c>
      <c r="L244" s="213">
        <f t="shared" si="44"/>
        <v>0.35890410958904112</v>
      </c>
      <c r="M244" s="208" t="s">
        <v>594</v>
      </c>
      <c r="N244" s="214">
        <v>44214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157</v>
      </c>
      <c r="B245" s="237">
        <v>44140</v>
      </c>
      <c r="C245" s="237"/>
      <c r="D245" s="238" t="s">
        <v>329</v>
      </c>
      <c r="E245" s="239" t="s">
        <v>626</v>
      </c>
      <c r="F245" s="239">
        <v>247.5</v>
      </c>
      <c r="G245" s="239"/>
      <c r="H245" s="239">
        <v>320</v>
      </c>
      <c r="I245" s="241">
        <v>320</v>
      </c>
      <c r="J245" s="211" t="s">
        <v>684</v>
      </c>
      <c r="K245" s="212">
        <f t="shared" si="43"/>
        <v>72.5</v>
      </c>
      <c r="L245" s="213">
        <f t="shared" si="44"/>
        <v>0.29292929292929293</v>
      </c>
      <c r="M245" s="208" t="s">
        <v>594</v>
      </c>
      <c r="N245" s="214">
        <v>44323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158</v>
      </c>
      <c r="B246" s="237">
        <v>44140</v>
      </c>
      <c r="C246" s="237"/>
      <c r="D246" s="238" t="s">
        <v>272</v>
      </c>
      <c r="E246" s="239" t="s">
        <v>626</v>
      </c>
      <c r="F246" s="209">
        <v>925</v>
      </c>
      <c r="G246" s="239"/>
      <c r="H246" s="239">
        <v>1095</v>
      </c>
      <c r="I246" s="241">
        <v>1093</v>
      </c>
      <c r="J246" s="211" t="s">
        <v>817</v>
      </c>
      <c r="K246" s="212">
        <f t="shared" si="43"/>
        <v>170</v>
      </c>
      <c r="L246" s="213">
        <f t="shared" si="44"/>
        <v>0.18378378378378379</v>
      </c>
      <c r="M246" s="208" t="s">
        <v>594</v>
      </c>
      <c r="N246" s="214">
        <v>44201</v>
      </c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159</v>
      </c>
      <c r="B247" s="237">
        <v>44140</v>
      </c>
      <c r="C247" s="237"/>
      <c r="D247" s="238" t="s">
        <v>345</v>
      </c>
      <c r="E247" s="239" t="s">
        <v>626</v>
      </c>
      <c r="F247" s="209">
        <v>332.5</v>
      </c>
      <c r="G247" s="239"/>
      <c r="H247" s="239">
        <v>393</v>
      </c>
      <c r="I247" s="241">
        <v>406</v>
      </c>
      <c r="J247" s="211" t="s">
        <v>818</v>
      </c>
      <c r="K247" s="212">
        <f t="shared" si="43"/>
        <v>60.5</v>
      </c>
      <c r="L247" s="213">
        <f t="shared" si="44"/>
        <v>0.18195488721804512</v>
      </c>
      <c r="M247" s="208" t="s">
        <v>594</v>
      </c>
      <c r="N247" s="214">
        <v>44256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160</v>
      </c>
      <c r="B248" s="237">
        <v>44141</v>
      </c>
      <c r="C248" s="237"/>
      <c r="D248" s="238" t="s">
        <v>484</v>
      </c>
      <c r="E248" s="239" t="s">
        <v>626</v>
      </c>
      <c r="F248" s="209">
        <v>231</v>
      </c>
      <c r="G248" s="239"/>
      <c r="H248" s="239">
        <v>281</v>
      </c>
      <c r="I248" s="241">
        <v>281</v>
      </c>
      <c r="J248" s="211" t="s">
        <v>684</v>
      </c>
      <c r="K248" s="212">
        <f t="shared" si="43"/>
        <v>50</v>
      </c>
      <c r="L248" s="213">
        <f t="shared" si="44"/>
        <v>0.21645021645021645</v>
      </c>
      <c r="M248" s="208" t="s">
        <v>594</v>
      </c>
      <c r="N248" s="214">
        <v>44358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63">
        <v>161</v>
      </c>
      <c r="B249" s="256">
        <v>44187</v>
      </c>
      <c r="C249" s="256"/>
      <c r="D249" s="257" t="s">
        <v>457</v>
      </c>
      <c r="E249" s="56" t="s">
        <v>626</v>
      </c>
      <c r="F249" s="258" t="s">
        <v>819</v>
      </c>
      <c r="G249" s="56"/>
      <c r="H249" s="56"/>
      <c r="I249" s="259">
        <v>239</v>
      </c>
      <c r="J249" s="254" t="s">
        <v>597</v>
      </c>
      <c r="K249" s="254"/>
      <c r="L249" s="260"/>
      <c r="M249" s="261"/>
      <c r="N249" s="262"/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63">
        <v>162</v>
      </c>
      <c r="B250" s="256">
        <v>44258</v>
      </c>
      <c r="C250" s="256"/>
      <c r="D250" s="257" t="s">
        <v>814</v>
      </c>
      <c r="E250" s="56" t="s">
        <v>626</v>
      </c>
      <c r="F250" s="258" t="s">
        <v>815</v>
      </c>
      <c r="G250" s="56"/>
      <c r="H250" s="56"/>
      <c r="I250" s="259">
        <v>590</v>
      </c>
      <c r="J250" s="254" t="s">
        <v>597</v>
      </c>
      <c r="K250" s="254"/>
      <c r="L250" s="260"/>
      <c r="M250" s="261"/>
      <c r="N250" s="262"/>
      <c r="O250" s="1"/>
      <c r="P250" s="1"/>
      <c r="R250" s="6" t="s">
        <v>787</v>
      </c>
    </row>
    <row r="251" spans="1:26" ht="12.75" customHeight="1">
      <c r="A251" s="236">
        <v>163</v>
      </c>
      <c r="B251" s="237">
        <v>44274</v>
      </c>
      <c r="C251" s="237"/>
      <c r="D251" s="238" t="s">
        <v>345</v>
      </c>
      <c r="E251" s="239" t="s">
        <v>626</v>
      </c>
      <c r="F251" s="209">
        <v>355</v>
      </c>
      <c r="G251" s="239"/>
      <c r="H251" s="239">
        <v>422.5</v>
      </c>
      <c r="I251" s="241">
        <v>420</v>
      </c>
      <c r="J251" s="211" t="s">
        <v>820</v>
      </c>
      <c r="K251" s="212">
        <f t="shared" ref="K251:K253" si="45">H251-F251</f>
        <v>67.5</v>
      </c>
      <c r="L251" s="213">
        <f t="shared" ref="L251:L253" si="46">K251/F251</f>
        <v>0.19014084507042253</v>
      </c>
      <c r="M251" s="208" t="s">
        <v>594</v>
      </c>
      <c r="N251" s="214">
        <v>44361</v>
      </c>
      <c r="O251" s="1"/>
      <c r="R251" s="264" t="s">
        <v>787</v>
      </c>
    </row>
    <row r="252" spans="1:26" ht="12.75" customHeight="1">
      <c r="A252" s="236">
        <v>164</v>
      </c>
      <c r="B252" s="237">
        <v>44295</v>
      </c>
      <c r="C252" s="237"/>
      <c r="D252" s="238" t="s">
        <v>821</v>
      </c>
      <c r="E252" s="239" t="s">
        <v>626</v>
      </c>
      <c r="F252" s="209">
        <v>555</v>
      </c>
      <c r="G252" s="239"/>
      <c r="H252" s="239">
        <v>663</v>
      </c>
      <c r="I252" s="241">
        <v>663</v>
      </c>
      <c r="J252" s="211" t="s">
        <v>822</v>
      </c>
      <c r="K252" s="212">
        <f t="shared" si="45"/>
        <v>108</v>
      </c>
      <c r="L252" s="213">
        <f t="shared" si="46"/>
        <v>0.19459459459459461</v>
      </c>
      <c r="M252" s="208" t="s">
        <v>594</v>
      </c>
      <c r="N252" s="214">
        <v>44321</v>
      </c>
      <c r="O252" s="1"/>
      <c r="P252" s="1"/>
      <c r="Q252" s="1"/>
      <c r="R252" s="264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165</v>
      </c>
      <c r="B253" s="237">
        <v>44308</v>
      </c>
      <c r="C253" s="237"/>
      <c r="D253" s="238" t="s">
        <v>378</v>
      </c>
      <c r="E253" s="239" t="s">
        <v>626</v>
      </c>
      <c r="F253" s="209">
        <v>126.5</v>
      </c>
      <c r="G253" s="239"/>
      <c r="H253" s="239">
        <v>155</v>
      </c>
      <c r="I253" s="241">
        <v>155</v>
      </c>
      <c r="J253" s="211" t="s">
        <v>684</v>
      </c>
      <c r="K253" s="212">
        <f t="shared" si="45"/>
        <v>28.5</v>
      </c>
      <c r="L253" s="213">
        <f t="shared" si="46"/>
        <v>0.22529644268774704</v>
      </c>
      <c r="M253" s="208" t="s">
        <v>594</v>
      </c>
      <c r="N253" s="214">
        <v>44362</v>
      </c>
      <c r="O253" s="1"/>
      <c r="R253" s="264" t="s">
        <v>787</v>
      </c>
    </row>
    <row r="254" spans="1:26" ht="12.75" customHeight="1">
      <c r="A254" s="263">
        <v>166</v>
      </c>
      <c r="B254" s="256">
        <v>44368</v>
      </c>
      <c r="C254" s="256"/>
      <c r="D254" s="257" t="s">
        <v>396</v>
      </c>
      <c r="E254" s="56" t="s">
        <v>626</v>
      </c>
      <c r="F254" s="258" t="s">
        <v>823</v>
      </c>
      <c r="G254" s="56"/>
      <c r="H254" s="56"/>
      <c r="I254" s="259">
        <v>344</v>
      </c>
      <c r="J254" s="254" t="s">
        <v>597</v>
      </c>
      <c r="K254" s="263"/>
      <c r="L254" s="256"/>
      <c r="M254" s="256"/>
      <c r="N254" s="257"/>
      <c r="O254" s="1"/>
      <c r="R254" s="264" t="s">
        <v>787</v>
      </c>
    </row>
    <row r="255" spans="1:26" ht="12.75" customHeight="1">
      <c r="A255" s="263">
        <v>167</v>
      </c>
      <c r="B255" s="256">
        <v>44368</v>
      </c>
      <c r="C255" s="256"/>
      <c r="D255" s="257" t="s">
        <v>484</v>
      </c>
      <c r="E255" s="56" t="s">
        <v>626</v>
      </c>
      <c r="F255" s="258" t="s">
        <v>824</v>
      </c>
      <c r="G255" s="56"/>
      <c r="H255" s="56"/>
      <c r="I255" s="259">
        <v>320</v>
      </c>
      <c r="J255" s="254" t="s">
        <v>597</v>
      </c>
      <c r="K255" s="263"/>
      <c r="L255" s="256"/>
      <c r="M255" s="256"/>
      <c r="N255" s="257"/>
      <c r="O255" s="44"/>
      <c r="R255" s="264" t="s">
        <v>787</v>
      </c>
    </row>
    <row r="256" spans="1:26" ht="12.75" customHeight="1">
      <c r="A256" s="263">
        <v>168</v>
      </c>
      <c r="B256" s="256">
        <v>44406</v>
      </c>
      <c r="C256" s="256"/>
      <c r="D256" s="257" t="s">
        <v>378</v>
      </c>
      <c r="E256" s="56" t="s">
        <v>626</v>
      </c>
      <c r="F256" s="258" t="s">
        <v>827</v>
      </c>
      <c r="G256" s="56"/>
      <c r="H256" s="56"/>
      <c r="I256" s="56">
        <v>200</v>
      </c>
      <c r="J256" s="254" t="s">
        <v>597</v>
      </c>
      <c r="K256" s="263"/>
      <c r="L256" s="256"/>
      <c r="M256" s="256"/>
      <c r="N256" s="257"/>
      <c r="O256" s="44"/>
      <c r="R256" s="264" t="s">
        <v>787</v>
      </c>
    </row>
    <row r="257" spans="1:18" ht="12.75" customHeight="1">
      <c r="A257" s="263">
        <v>169</v>
      </c>
      <c r="B257" s="256">
        <v>44462</v>
      </c>
      <c r="C257" s="256"/>
      <c r="D257" s="257" t="s">
        <v>834</v>
      </c>
      <c r="E257" s="56" t="s">
        <v>626</v>
      </c>
      <c r="F257" s="258" t="s">
        <v>835</v>
      </c>
      <c r="G257" s="56"/>
      <c r="H257" s="56"/>
      <c r="I257" s="56">
        <v>1500</v>
      </c>
      <c r="J257" s="254" t="s">
        <v>597</v>
      </c>
      <c r="K257" s="263"/>
      <c r="L257" s="256"/>
      <c r="M257" s="256"/>
      <c r="N257" s="257"/>
      <c r="O257" s="44"/>
      <c r="R257" s="264" t="s">
        <v>787</v>
      </c>
    </row>
    <row r="258" spans="1:18" ht="12.75" customHeight="1">
      <c r="A258" s="360">
        <v>170</v>
      </c>
      <c r="B258" s="361">
        <v>44480</v>
      </c>
      <c r="C258" s="361"/>
      <c r="D258" s="362" t="s">
        <v>843</v>
      </c>
      <c r="E258" s="363" t="s">
        <v>626</v>
      </c>
      <c r="F258" s="364" t="s">
        <v>850</v>
      </c>
      <c r="G258" s="363"/>
      <c r="H258" s="363"/>
      <c r="I258" s="363">
        <v>145</v>
      </c>
      <c r="J258" s="365" t="s">
        <v>597</v>
      </c>
      <c r="K258" s="360"/>
      <c r="L258" s="361"/>
      <c r="M258" s="361"/>
      <c r="N258" s="362"/>
      <c r="O258" s="44"/>
      <c r="R258" s="264" t="s">
        <v>787</v>
      </c>
    </row>
    <row r="259" spans="1:18" ht="12.75" customHeight="1">
      <c r="A259" s="366">
        <v>171</v>
      </c>
      <c r="B259" s="367">
        <v>44481</v>
      </c>
      <c r="C259" s="367"/>
      <c r="D259" s="368" t="s">
        <v>261</v>
      </c>
      <c r="E259" s="369" t="s">
        <v>626</v>
      </c>
      <c r="F259" s="370" t="s">
        <v>846</v>
      </c>
      <c r="G259" s="369"/>
      <c r="H259" s="369"/>
      <c r="I259" s="369">
        <v>380</v>
      </c>
      <c r="J259" s="371" t="s">
        <v>597</v>
      </c>
      <c r="K259" s="366"/>
      <c r="L259" s="367"/>
      <c r="M259" s="367"/>
      <c r="N259" s="368"/>
      <c r="O259" s="44"/>
      <c r="R259" s="264" t="s">
        <v>787</v>
      </c>
    </row>
    <row r="260" spans="1:18" ht="12.75" customHeight="1">
      <c r="A260" s="366">
        <v>172</v>
      </c>
      <c r="B260" s="367">
        <v>44481</v>
      </c>
      <c r="C260" s="367"/>
      <c r="D260" s="368" t="s">
        <v>404</v>
      </c>
      <c r="E260" s="369" t="s">
        <v>626</v>
      </c>
      <c r="F260" s="370" t="s">
        <v>847</v>
      </c>
      <c r="G260" s="369"/>
      <c r="H260" s="369"/>
      <c r="I260" s="369">
        <v>56</v>
      </c>
      <c r="J260" s="371" t="s">
        <v>597</v>
      </c>
      <c r="K260" s="366"/>
      <c r="L260" s="367"/>
      <c r="M260" s="367"/>
      <c r="N260" s="368"/>
      <c r="O260" s="44"/>
      <c r="R260" s="264"/>
    </row>
    <row r="261" spans="1:18" ht="12.75" customHeight="1">
      <c r="A261" s="372"/>
      <c r="B261" s="372"/>
      <c r="C261" s="372"/>
      <c r="D261" s="372"/>
      <c r="E261" s="372"/>
      <c r="F261" s="369"/>
      <c r="G261" s="369"/>
      <c r="H261" s="369"/>
      <c r="I261" s="369"/>
      <c r="J261" s="373"/>
      <c r="K261" s="369"/>
      <c r="L261" s="369"/>
      <c r="M261" s="369"/>
      <c r="N261" s="372"/>
      <c r="O261" s="44"/>
      <c r="R261" s="264"/>
    </row>
    <row r="262" spans="1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264"/>
    </row>
    <row r="263" spans="1:18" ht="12.75" customHeight="1">
      <c r="A263" s="263"/>
      <c r="B263" s="265" t="s">
        <v>825</v>
      </c>
      <c r="F263" s="59"/>
      <c r="G263" s="59"/>
      <c r="H263" s="59"/>
      <c r="I263" s="59"/>
      <c r="J263" s="44"/>
      <c r="K263" s="59"/>
      <c r="L263" s="59"/>
      <c r="M263" s="59"/>
      <c r="O263" s="44"/>
      <c r="R263" s="264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59"/>
    </row>
    <row r="265" spans="1:18" ht="12.75" customHeight="1"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A273" s="266"/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A274" s="266"/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A275" s="56"/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</sheetData>
  <autoFilter ref="R1:R271"/>
  <mergeCells count="6">
    <mergeCell ref="O48:O49"/>
    <mergeCell ref="P48:P49"/>
    <mergeCell ref="A48:A49"/>
    <mergeCell ref="B48:B49"/>
    <mergeCell ref="M48:M49"/>
    <mergeCell ref="N48:N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2021-11-03T03:01:46Z</dcterms:modified>
</cp:coreProperties>
</file>