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F&amp;O)'!$R$1:$R$288</definedName>
  </definedNames>
  <calcPr calcId="124519"/>
</workbook>
</file>

<file path=xl/calcChain.xml><?xml version="1.0" encoding="utf-8"?>
<calcChain xmlns="http://schemas.openxmlformats.org/spreadsheetml/2006/main">
  <c r="K78" i="6"/>
  <c r="M78" s="1"/>
  <c r="K76"/>
  <c r="M76" s="1"/>
  <c r="L50"/>
  <c r="K50"/>
  <c r="M50" s="1"/>
  <c r="L10"/>
  <c r="K10"/>
  <c r="L15"/>
  <c r="K15"/>
  <c r="L48"/>
  <c r="K48"/>
  <c r="L29"/>
  <c r="K29"/>
  <c r="L30"/>
  <c r="K30"/>
  <c r="L13"/>
  <c r="K13"/>
  <c r="K73"/>
  <c r="M73" s="1"/>
  <c r="L47"/>
  <c r="K47"/>
  <c r="L46"/>
  <c r="K46"/>
  <c r="K72"/>
  <c r="M72" s="1"/>
  <c r="L45"/>
  <c r="K45"/>
  <c r="M15" l="1"/>
  <c r="M10"/>
  <c r="M45"/>
  <c r="M46"/>
  <c r="M30"/>
  <c r="M13"/>
  <c r="M48"/>
  <c r="M29"/>
  <c r="M47"/>
  <c r="K71" l="1"/>
  <c r="M71" s="1"/>
  <c r="K64"/>
  <c r="M64" s="1"/>
  <c r="K65"/>
  <c r="M65" s="1"/>
  <c r="K70"/>
  <c r="M70" s="1"/>
  <c r="K69"/>
  <c r="M69" s="1"/>
  <c r="K68"/>
  <c r="M68" s="1"/>
  <c r="K66"/>
  <c r="M66" s="1"/>
  <c r="K67"/>
  <c r="M67" s="1"/>
  <c r="L28" l="1"/>
  <c r="K28"/>
  <c r="L11"/>
  <c r="K11"/>
  <c r="K252"/>
  <c r="L252" s="1"/>
  <c r="L12"/>
  <c r="K12"/>
  <c r="M28" l="1"/>
  <c r="M12"/>
  <c r="M11"/>
  <c r="K272" l="1"/>
  <c r="L272" s="1"/>
  <c r="K271"/>
  <c r="L271" s="1"/>
  <c r="K270"/>
  <c r="L270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F248"/>
  <c r="K248" s="1"/>
  <c r="L248" s="1"/>
  <c r="K247"/>
  <c r="L247" s="1"/>
  <c r="K246"/>
  <c r="L246" s="1"/>
  <c r="K245"/>
  <c r="L245" s="1"/>
  <c r="K244"/>
  <c r="L244" s="1"/>
  <c r="K243"/>
  <c r="L243" s="1"/>
  <c r="F242"/>
  <c r="F241"/>
  <c r="K241" s="1"/>
  <c r="L241" s="1"/>
  <c r="K240"/>
  <c r="L240" s="1"/>
  <c r="F239"/>
  <c r="K239" s="1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20"/>
  <c r="L220" s="1"/>
  <c r="F219"/>
  <c r="K219" s="1"/>
  <c r="L219" s="1"/>
  <c r="K218"/>
  <c r="L218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89"/>
  <c r="L189" s="1"/>
  <c r="K187"/>
  <c r="L187" s="1"/>
  <c r="K186"/>
  <c r="L186" s="1"/>
  <c r="K185"/>
  <c r="L185" s="1"/>
  <c r="K183"/>
  <c r="L183" s="1"/>
  <c r="K182"/>
  <c r="L182" s="1"/>
  <c r="K181"/>
  <c r="L181" s="1"/>
  <c r="K180"/>
  <c r="K179"/>
  <c r="L179" s="1"/>
  <c r="K178"/>
  <c r="L178" s="1"/>
  <c r="K176"/>
  <c r="L176" s="1"/>
  <c r="K175"/>
  <c r="L175" s="1"/>
  <c r="K174"/>
  <c r="L174" s="1"/>
  <c r="K173"/>
  <c r="L173" s="1"/>
  <c r="K172"/>
  <c r="L172" s="1"/>
  <c r="F171"/>
  <c r="K171" s="1"/>
  <c r="L171" s="1"/>
  <c r="H170"/>
  <c r="K170" s="1"/>
  <c r="L170" s="1"/>
  <c r="K167"/>
  <c r="L167" s="1"/>
  <c r="K166"/>
  <c r="L166" s="1"/>
  <c r="K165"/>
  <c r="L165" s="1"/>
  <c r="K164"/>
  <c r="L164" s="1"/>
  <c r="K163"/>
  <c r="L163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F135"/>
  <c r="K135" s="1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M7"/>
  <c r="D7" i="5"/>
  <c r="K6" i="4"/>
  <c r="K6" i="3"/>
  <c r="L6" i="2"/>
</calcChain>
</file>

<file path=xl/sharedStrings.xml><?xml version="1.0" encoding="utf-8"?>
<sst xmlns="http://schemas.openxmlformats.org/spreadsheetml/2006/main" count="2805" uniqueCount="1085">
  <si>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</si>
  <si>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</si>
  <si>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</si>
  <si>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</si>
  <si>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</si>
  <si>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</si>
  <si>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</si>
  <si>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</si>
  <si>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</si>
  <si>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</si>
  <si>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</si>
  <si>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</si>
  <si>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</si>
  <si>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</si>
  <si>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</si>
  <si>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</si>
  <si>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</si>
  <si>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</si>
  <si>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</si>
  <si>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</si>
  <si>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</si>
  <si>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</si>
  <si>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</si>
  <si>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</si>
  <si>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</si>
  <si>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</si>
  <si>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</si>
  <si>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</si>
  <si>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</si>
  <si>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</si>
  <si>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</si>
  <si>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</si>
  <si>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</si>
  <si>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</si>
  <si>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</si>
  <si>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</si>
  <si>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</si>
  <si>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</si>
  <si>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</si>
  <si>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</si>
  <si>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</si>
  <si>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</si>
  <si>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</si>
  <si>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</si>
  <si>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</si>
  <si>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</si>
  <si>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</si>
  <si>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</si>
  <si>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</si>
  <si>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</si>
  <si>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</si>
  <si>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</si>
  <si>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</si>
  <si>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</si>
  <si>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</si>
  <si>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</si>
  <si>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</si>
  <si>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</si>
  <si>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</si>
  <si>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</si>
  <si>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</si>
  <si>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</si>
  <si>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</si>
  <si>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</si>
  <si>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</si>
  <si>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</si>
  <si>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</si>
  <si>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</si>
  <si>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</si>
  <si>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</si>
  <si>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</si>
  <si>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</si>
  <si>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</si>
  <si>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</si>
  <si>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</si>
  <si>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</si>
  <si>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</si>
  <si>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</si>
  <si>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</si>
  <si>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</si>
  <si>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</si>
  <si>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</si>
  <si>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</si>
  <si>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</si>
  <si>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</si>
  <si>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</si>
  <si>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</si>
  <si>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</si>
  <si>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</si>
  <si>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</si>
  <si>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</si>
  <si>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</si>
  <si>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</si>
  <si>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</si>
  <si>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</si>
  <si>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</si>
  <si>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</si>
  <si>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</si>
  <si>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</si>
  <si>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</si>
  <si>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</si>
  <si>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</si>
  <si>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</si>
  <si>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</si>
  <si>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</si>
  <si>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</si>
  <si>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</si>
  <si>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</si>
  <si>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</si>
  <si>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</si>
  <si>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</si>
  <si>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</si>
  <si>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</si>
  <si>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</si>
  <si>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</si>
  <si>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</si>
  <si>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</si>
  <si>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</si>
  <si>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</si>
  <si>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</si>
  <si>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</si>
  <si>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</si>
  <si>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</si>
  <si>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</si>
  <si>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</si>
  <si>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</si>
  <si>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</si>
  <si>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</si>
  <si>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</si>
  <si>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</si>
  <si>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</si>
  <si>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</si>
  <si>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</si>
  <si>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</si>
  <si>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</si>
  <si>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</si>
  <si>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</si>
  <si>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</si>
  <si>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</si>
  <si>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</si>
  <si>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</si>
  <si>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</si>
  <si>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</si>
  <si>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</si>
  <si>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</si>
  <si>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</si>
  <si>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</si>
  <si>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</si>
  <si>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</si>
  <si>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</si>
  <si>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</si>
  <si>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</si>
  <si>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</si>
  <si>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</si>
  <si>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</si>
  <si>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</si>
  <si>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</si>
  <si>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</si>
  <si>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</si>
  <si>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</si>
  <si>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</si>
  <si>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</si>
  <si>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</si>
  <si>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</si>
  <si>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</si>
  <si>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</si>
  <si>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</si>
  <si>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</si>
  <si>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</si>
  <si>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</si>
  <si>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</si>
  <si>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</si>
  <si>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</si>
  <si>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</si>
  <si>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</si>
  <si>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</si>
  <si>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</si>
  <si>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</si>
  <si>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</si>
  <si>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</si>
  <si>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</si>
  <si>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</si>
  <si>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</si>
  <si>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</si>
  <si>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</si>
  <si>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</si>
  <si>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</si>
  <si>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</si>
  <si>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</si>
  <si>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</si>
  <si>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</si>
  <si>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</si>
  <si>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</si>
  <si>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</si>
  <si>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</si>
  <si>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</si>
  <si>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</si>
  <si>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</si>
  <si>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</si>
  <si>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</si>
  <si>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</si>
  <si>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</si>
  <si>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</si>
  <si>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</si>
  <si>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</si>
  <si>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</si>
  <si>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</si>
  <si>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</si>
  <si>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</si>
  <si>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</si>
  <si>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</si>
  <si>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</si>
  <si>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</si>
  <si>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</si>
  <si>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</si>
  <si>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</si>
  <si>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</si>
  <si>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</si>
  <si>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</si>
  <si>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</si>
  <si>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</si>
  <si>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</si>
  <si>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</si>
  <si>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</si>
  <si>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</si>
  <si>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</si>
  <si>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</si>
  <si>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</si>
  <si>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</si>
  <si>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</si>
  <si>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</si>
  <si>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</si>
  <si>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</si>
  <si>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</si>
  <si>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</si>
  <si>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</si>
  <si>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</si>
  <si>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</si>
  <si>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</si>
  <si>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</si>
  <si>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</si>
  <si>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</si>
  <si>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</si>
  <si>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</si>
  <si>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</si>
  <si>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</si>
  <si>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</si>
  <si>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</si>
  <si>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</si>
  <si>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</si>
  <si>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</si>
  <si>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</si>
  <si>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</si>
  <si>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</si>
  <si>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</si>
  <si>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</si>
  <si>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</si>
  <si>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</si>
  <si>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</si>
  <si>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</si>
  <si>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</si>
  <si>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</si>
  <si>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</si>
  <si>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</si>
  <si>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</si>
  <si>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</si>
  <si>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</si>
  <si>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</si>
  <si>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</si>
  <si>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</si>
  <si>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</si>
  <si>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</si>
  <si>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</si>
  <si>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</si>
  <si>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</si>
  <si>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</si>
  <si>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</si>
  <si>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</si>
  <si>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</si>
  <si>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</si>
  <si>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</si>
  <si>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</si>
  <si>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</si>
  <si>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</si>
  <si>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</si>
  <si>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</si>
  <si>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</si>
  <si>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</si>
  <si>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</si>
  <si>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</si>
  <si>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</si>
  <si>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</si>
  <si>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</si>
  <si>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</si>
  <si>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</si>
  <si>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</si>
  <si>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</si>
  <si>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</si>
  <si>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</si>
  <si>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</si>
  <si>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</si>
  <si>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</si>
  <si>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</si>
  <si>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</si>
  <si>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</si>
  <si>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</si>
  <si>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</si>
  <si>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</si>
  <si>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</si>
  <si>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</si>
  <si>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</si>
  <si>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</si>
  <si>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</si>
  <si>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</si>
  <si>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</si>
  <si>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</si>
  <si>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</si>
  <si>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</si>
  <si>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</si>
  <si>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</si>
  <si>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</si>
  <si>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</si>
  <si>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</si>
  <si>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</si>
  <si>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</si>
  <si>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</si>
  <si>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</si>
  <si>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</si>
  <si>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</si>
  <si>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</si>
  <si>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</si>
  <si>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</si>
  <si>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</si>
  <si>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</si>
  <si>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</si>
  <si>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</si>
  <si>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</si>
  <si>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</si>
  <si>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</si>
  <si>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</si>
  <si>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</si>
  <si>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</si>
  <si>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</si>
  <si>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</si>
  <si>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</si>
  <si>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</si>
  <si>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</si>
  <si>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</si>
  <si>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</si>
  <si>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</si>
  <si>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</si>
  <si>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</si>
  <si>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</si>
  <si>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</si>
  <si>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</si>
  <si>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</si>
  <si>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</si>
  <si>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</si>
  <si>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</si>
  <si>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</si>
  <si>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</si>
  <si>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</si>
  <si>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</si>
  <si>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</si>
  <si>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</si>
  <si>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</si>
  <si>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</si>
  <si>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</si>
  <si>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</si>
  <si>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</si>
  <si>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</si>
  <si>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</si>
  <si>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</si>
  <si>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</si>
  <si>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</si>
  <si>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</si>
  <si>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</si>
  <si>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</si>
  <si>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</si>
  <si>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</si>
  <si>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</si>
  <si>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</si>
  <si>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</si>
  <si>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</si>
  <si>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</si>
  <si>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</si>
  <si>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</si>
  <si>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</si>
  <si>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</si>
  <si>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</si>
  <si>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</si>
  <si>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</si>
  <si>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</si>
  <si>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</si>
  <si>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</si>
  <si>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</si>
  <si>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</si>
  <si>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</si>
  <si>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</si>
  <si>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</si>
  <si>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</si>
  <si>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</si>
  <si>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</si>
  <si>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</si>
  <si>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</si>
  <si>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</si>
  <si>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</si>
  <si>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</si>
  <si>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</si>
  <si>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</si>
  <si>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</si>
  <si>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</si>
  <si>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</si>
  <si>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</si>
  <si>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</si>
  <si>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</si>
  <si>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</si>
  <si>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</si>
  <si>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</si>
  <si>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</si>
  <si>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</si>
  <si>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</si>
  <si>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</si>
  <si>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</si>
  <si>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</si>
  <si>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</si>
  <si>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</si>
  <si>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</si>
  <si>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</si>
  <si>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</si>
  <si>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</si>
  <si>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</si>
  <si>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</si>
  <si>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</si>
  <si>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</si>
  <si>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</si>
  <si>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</si>
  <si>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</si>
  <si>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</si>
  <si>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</si>
  <si>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</si>
  <si>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</si>
  <si>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</si>
  <si>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</si>
  <si>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</si>
  <si>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</si>
  <si>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</si>
  <si>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</si>
  <si>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</si>
  <si>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</si>
  <si>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</si>
  <si>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</si>
  <si>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</si>
  <si>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</si>
  <si>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</si>
  <si>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</si>
  <si>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</si>
  <si>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</si>
  <si>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</si>
  <si>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</si>
  <si>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</si>
  <si>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</si>
  <si>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</si>
  <si>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</si>
  <si>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</si>
  <si>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</si>
  <si>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</si>
  <si>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</si>
  <si>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</si>
  <si>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</si>
  <si>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</si>
  <si>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</si>
  <si>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</si>
  <si>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</si>
  <si>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</si>
  <si>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</si>
  <si>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</si>
  <si>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</si>
  <si>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</si>
  <si>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</si>
  <si>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</si>
  <si>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</si>
  <si>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</si>
  <si>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</si>
  <si>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</si>
  <si>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</si>
  <si>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</si>
  <si>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</si>
  <si>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</si>
  <si>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</si>
  <si>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</si>
  <si>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</si>
  <si>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</si>
  <si>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</si>
  <si>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</si>
  <si>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</si>
  <si>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</si>
  <si>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</si>
  <si>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</si>
  <si>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</si>
  <si>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</si>
  <si>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</si>
  <si>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</si>
  <si>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</si>
  <si>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</si>
  <si>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</si>
  <si>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</si>
  <si>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</si>
  <si>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</si>
  <si>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</si>
  <si>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</si>
  <si>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</si>
  <si>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</si>
  <si>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</si>
  <si>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</si>
  <si>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</si>
  <si>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</si>
  <si>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</si>
  <si>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</si>
  <si>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</si>
  <si>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</si>
  <si>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</si>
  <si>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</si>
  <si>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</si>
  <si>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</si>
  <si>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</si>
  <si>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</si>
  <si>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</si>
  <si>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</si>
  <si>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</si>
  <si>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</si>
  <si>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</si>
  <si>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</si>
  <si>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</si>
  <si>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</si>
  <si>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</si>
  <si>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</si>
  <si>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</si>
  <si>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</si>
  <si>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</si>
  <si>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</si>
  <si>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</si>
  <si>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</si>
  <si>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</si>
  <si>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</si>
  <si>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</si>
  <si>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</si>
  <si>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</si>
  <si>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</si>
  <si>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</si>
  <si>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</si>
  <si>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</si>
  <si>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</si>
  <si>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</si>
  <si>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</si>
  <si>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</si>
  <si>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</si>
  <si>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</si>
  <si>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</si>
  <si>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</si>
  <si>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</si>
  <si>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</si>
  <si>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</si>
  <si>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</si>
  <si>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</si>
  <si>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</si>
  <si>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</si>
  <si>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</si>
  <si>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</si>
  <si>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</si>
  <si>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</si>
  <si>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</si>
  <si>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</si>
  <si>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</si>
  <si>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</si>
  <si>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</si>
  <si>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</si>
  <si>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</si>
  <si>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</si>
  <si>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</si>
  <si>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</si>
  <si>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</si>
  <si>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</si>
  <si>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</si>
  <si>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</si>
  <si>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</si>
  <si>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</si>
  <si>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</si>
  <si>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</si>
  <si>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</si>
  <si>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</si>
  <si>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</si>
  <si>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</si>
  <si>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</si>
  <si>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</si>
  <si>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</si>
  <si>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</si>
  <si>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</si>
  <si>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</si>
  <si>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</si>
  <si>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</si>
  <si>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</si>
  <si>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</si>
  <si>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</si>
  <si>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</si>
  <si>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</si>
  <si>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</si>
  <si>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</si>
  <si>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</si>
  <si>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</si>
  <si>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</si>
  <si>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</si>
  <si>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</si>
  <si>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</si>
  <si>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</si>
  <si>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</si>
  <si>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</si>
  <si>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</si>
  <si>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</si>
  <si>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</si>
  <si>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</si>
  <si>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</si>
  <si>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</si>
  <si>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</si>
  <si>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</si>
  <si>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</si>
  <si>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</si>
  <si>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</si>
  <si>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</si>
  <si>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</si>
  <si>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</si>
  <si>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</si>
  <si>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</si>
  <si>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</si>
  <si>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</si>
  <si>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</si>
  <si>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</si>
  <si>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</si>
  <si>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</si>
  <si>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</si>
  <si>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</si>
  <si>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</si>
  <si>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</si>
  <si>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</si>
  <si>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</si>
  <si>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</si>
  <si>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</si>
  <si>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</si>
  <si>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</si>
  <si>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</si>
  <si>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</si>
  <si>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</si>
  <si>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</si>
  <si>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</si>
  <si>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</si>
  <si>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</si>
  <si>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</si>
  <si>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</si>
  <si>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</si>
  <si>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</si>
  <si>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</si>
  <si>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</si>
  <si>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</si>
  <si>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</si>
  <si>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</si>
  <si>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</si>
  <si>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</si>
  <si>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</si>
  <si>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</si>
  <si>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</si>
  <si>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</si>
  <si>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</si>
  <si>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</si>
  <si>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</si>
  <si>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</si>
  <si>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</si>
  <si>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</si>
  <si>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</si>
  <si>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</si>
  <si>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</si>
  <si>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</si>
  <si>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</si>
  <si>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</si>
  <si>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</si>
  <si>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</si>
  <si>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</si>
  <si>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</si>
  <si>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</si>
  <si>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</si>
  <si>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</si>
  <si>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</si>
  <si>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</si>
  <si>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</si>
  <si>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</si>
  <si>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</si>
  <si>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</si>
  <si>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</si>
  <si>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</si>
  <si>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</si>
  <si>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</si>
  <si>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</si>
  <si>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</si>
  <si>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</si>
  <si>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</si>
  <si>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</si>
  <si>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</si>
  <si>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</si>
  <si>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</si>
  <si>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</si>
  <si>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</si>
  <si>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</si>
  <si>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</si>
  <si>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</si>
  <si>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</si>
  <si>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</si>
  <si>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</si>
  <si>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</si>
  <si>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</si>
  <si>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</si>
  <si>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</si>
  <si>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</si>
  <si>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</si>
  <si>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</si>
  <si>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</si>
  <si>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</si>
  <si>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</si>
  <si>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</si>
  <si>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</si>
  <si>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</si>
  <si>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</si>
  <si>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</si>
  <si>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</si>
  <si>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</si>
  <si>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</si>
  <si>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</si>
  <si>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</si>
  <si>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</si>
  <si>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</si>
  <si>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</si>
  <si>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</si>
  <si>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</si>
  <si>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</si>
  <si>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</si>
  <si>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</si>
  <si>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</si>
  <si>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</si>
  <si>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</si>
  <si>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</si>
  <si>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</si>
  <si>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</si>
  <si>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</si>
  <si>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</si>
  <si>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</si>
  <si>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</si>
  <si>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</si>
  <si>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</si>
  <si>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</si>
  <si>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</si>
  <si>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</si>
  <si>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</si>
  <si>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</si>
  <si>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</si>
  <si>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</si>
  <si>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</si>
  <si>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</si>
  <si>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</si>
  <si>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</si>
  <si>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</si>
  <si>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</si>
  <si>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</si>
  <si>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</si>
  <si>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</si>
  <si>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</si>
  <si>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</si>
  <si>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</si>
  <si>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</si>
  <si>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</si>
  <si>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</si>
  <si>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</si>
  <si>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</si>
  <si>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</si>
  <si>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</si>
  <si>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</si>
  <si>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</si>
  <si>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</si>
  <si>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</si>
  <si>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</si>
  <si>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</si>
  <si>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</si>
  <si>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</si>
  <si>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</si>
  <si>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</si>
  <si>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</si>
  <si>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</si>
  <si>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</si>
  <si>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</si>
  <si>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</si>
  <si>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</si>
  <si>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</si>
  <si>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</si>
  <si>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</si>
  <si>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</si>
  <si>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</si>
  <si>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</si>
  <si>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</si>
  <si>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</si>
  <si>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</si>
  <si>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</si>
  <si>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</si>
  <si>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</si>
  <si>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</si>
  <si>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</si>
  <si>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</si>
  <si>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</si>
  <si>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</si>
  <si>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</si>
  <si>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</si>
  <si>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</si>
  <si>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</si>
  <si>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</si>
  <si>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</si>
  <si>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</si>
  <si>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</si>
  <si>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</si>
  <si>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</si>
  <si>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</si>
  <si>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</si>
  <si>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</si>
  <si>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</si>
  <si>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</si>
  <si>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</si>
  <si>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</si>
  <si>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</si>
  <si>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</si>
  <si>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</si>
  <si>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</si>
  <si>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</si>
  <si>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</si>
  <si>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</si>
  <si>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</si>
  <si>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</si>
  <si>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</si>
  <si>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</si>
  <si>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</si>
  <si>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</si>
  <si>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</si>
  <si>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</si>
  <si>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</si>
  <si>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</si>
  <si>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</si>
  <si>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</si>
  <si>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</si>
  <si>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</si>
  <si>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</si>
  <si>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</si>
  <si>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</si>
  <si>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</si>
  <si>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</si>
  <si>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</si>
  <si>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</si>
  <si>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Part profit of Rs.25/-</t>
  </si>
  <si>
    <t>930-938</t>
  </si>
  <si>
    <t>980-1000</t>
  </si>
  <si>
    <t>Profit of Rs.1/-</t>
  </si>
  <si>
    <t>GRAVITON RESEARCH CAPITAL LLP</t>
  </si>
  <si>
    <t>XTX MARKETS LLP</t>
  </si>
  <si>
    <t>120-130</t>
  </si>
  <si>
    <t>2400-2420</t>
  </si>
  <si>
    <t>ADVIKCA</t>
  </si>
  <si>
    <t>2700-2750</t>
  </si>
  <si>
    <t>BANKNIFTY 36000 PE 2-SEP</t>
  </si>
  <si>
    <t>MFLINDIA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</si>
  <si>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</si>
  <si>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</si>
  <si>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</si>
  <si>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</si>
  <si>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</si>
  <si>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</si>
  <si>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</si>
  <si>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</si>
  <si>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</si>
  <si>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</si>
  <si>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</si>
  <si>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</si>
  <si>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</si>
  <si>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</si>
  <si>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</si>
  <si>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</si>
  <si>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</si>
  <si>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ADROIT FINANCIAL SERVICES PVT LTD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</si>
  <si>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</si>
  <si>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</si>
  <si>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</si>
  <si>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</si>
  <si>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</si>
  <si>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</si>
  <si>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</si>
  <si>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</si>
  <si>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</si>
  <si>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</si>
  <si>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923-924</t>
  </si>
  <si>
    <t>945-955</t>
  </si>
  <si>
    <t>NIFTY 17200 PE 2-SEP</t>
  </si>
  <si>
    <t>80-90</t>
  </si>
  <si>
    <t>Loss of Rs.33/-</t>
  </si>
  <si>
    <t>HDFC 2700 PE SEP</t>
  </si>
  <si>
    <t>30-32</t>
  </si>
  <si>
    <t>50-60</t>
  </si>
  <si>
    <t>165-167</t>
  </si>
  <si>
    <t xml:space="preserve">CANBK </t>
  </si>
  <si>
    <t>SUPRBPA</t>
  </si>
  <si>
    <t>GSS</t>
  </si>
  <si>
    <t>GSS Infotech Limited</t>
  </si>
  <si>
    <t>MCDHOLDING</t>
  </si>
  <si>
    <t>McDowell Holdings Limited</t>
  </si>
  <si>
    <t>RECOVERY OFFICER I DRT II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</si>
  <si>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</si>
  <si>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</si>
  <si>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</si>
  <si>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</si>
  <si>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</si>
  <si>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</si>
  <si>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730-735</t>
  </si>
  <si>
    <t>760-770</t>
  </si>
  <si>
    <t>171-172</t>
  </si>
  <si>
    <t>NIFTY 17500 CE 30-SEP</t>
  </si>
  <si>
    <t>125-130</t>
  </si>
  <si>
    <t>Loss of Rs.185/-</t>
  </si>
  <si>
    <t>AARTECH</t>
  </si>
  <si>
    <t>FORTUNE FUTURES PRIVATE LIMITED CO</t>
  </si>
  <si>
    <t>SWASTIKA FINLEASE LIMITED</t>
  </si>
  <si>
    <t>ZUBER TRADING LLP</t>
  </si>
  <si>
    <t>DEEP</t>
  </si>
  <si>
    <t>NECCLTD</t>
  </si>
  <si>
    <t>SUNAYANA INVESTMENT COMPANY LIMITED</t>
  </si>
  <si>
    <t>NEWLIGHT</t>
  </si>
  <si>
    <t>SATISHPETERDSOUZA</t>
  </si>
  <si>
    <t>ISFT</t>
  </si>
  <si>
    <t>Intrasoft Tech. Ltd</t>
  </si>
  <si>
    <t>KOLTEPATIL</t>
  </si>
  <si>
    <t>Kolte - Patil Developers</t>
  </si>
  <si>
    <t>BAISIWALA SAMEER AJAY</t>
  </si>
  <si>
    <t>MCLEODRUSS</t>
  </si>
  <si>
    <t>North East Carry Corp Ltd</t>
  </si>
  <si>
    <t>BRIGHT</t>
  </si>
  <si>
    <t>Bright Solar Limited</t>
  </si>
  <si>
    <t>PIYUSHKUMAR THUMAR</t>
  </si>
  <si>
    <t>Part profit of Rs.80/-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</si>
  <si>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</si>
  <si>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</si>
  <si>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</si>
  <si>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</si>
  <si>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</si>
  <si>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</si>
  <si>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</si>
  <si>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14-16</t>
  </si>
  <si>
    <t>25-30</t>
  </si>
  <si>
    <t>HDFCAMC SEP FUT</t>
  </si>
  <si>
    <t>3185-3195</t>
  </si>
  <si>
    <t>3300-3330</t>
  </si>
  <si>
    <t>SIEMENS SEP FUT</t>
  </si>
  <si>
    <t>2250-2253</t>
  </si>
  <si>
    <t>2320-2340</t>
  </si>
  <si>
    <t xml:space="preserve">TATACHEM SEP FUT </t>
  </si>
  <si>
    <t>839-841</t>
  </si>
  <si>
    <t>INFY 1760 CE SEP</t>
  </si>
  <si>
    <t>Loss of Rs.7.50/-</t>
  </si>
  <si>
    <t>58-61</t>
  </si>
  <si>
    <t>ASHOK JAIN</t>
  </si>
  <si>
    <t>YUVIKA TRADEWING LLP</t>
  </si>
  <si>
    <t>STEPPING STONE CONSTRUCTION PRIVATE LIMITED</t>
  </si>
  <si>
    <t>VIKAS GARG</t>
  </si>
  <si>
    <t>ALNASIR ABDULAZIZ GILANI</t>
  </si>
  <si>
    <t>ANEES ALNASIR GILANI</t>
  </si>
  <si>
    <t>ARL</t>
  </si>
  <si>
    <t>NNM SECURITIES PVT LTD</t>
  </si>
  <si>
    <t>KAPASHI COMMERCIAL LTD</t>
  </si>
  <si>
    <t>SILKON TRADES LLP</t>
  </si>
  <si>
    <t>BESTEAST</t>
  </si>
  <si>
    <t>GCM COMMODITY AND DERIVATIVES PRIVATE LIMITED</t>
  </si>
  <si>
    <t>DML</t>
  </si>
  <si>
    <t>AMIT KUMAR RATHI HUF</t>
  </si>
  <si>
    <t>MAMTABEN KETANBHAI KAPASI</t>
  </si>
  <si>
    <t>MIKER FINANCIAL CONSULTANTS PRIVATE LIMITED .</t>
  </si>
  <si>
    <t>ELPROINTL</t>
  </si>
  <si>
    <t>I G E (INDIA) PRIVATE LIMITED</t>
  </si>
  <si>
    <t>INTERNATIONAL CONVEYORS LIMITED</t>
  </si>
  <si>
    <t>INDXTRA</t>
  </si>
  <si>
    <t>RAHUL ANANTRAI MEHTA</t>
  </si>
  <si>
    <t>DILIPBHAI VALABHAI PRAJAPATI</t>
  </si>
  <si>
    <t>INTELSOFT</t>
  </si>
  <si>
    <t>CRA INFOTECH PRIVATE LIMITED</t>
  </si>
  <si>
    <t>JAMESWARREN</t>
  </si>
  <si>
    <t>MAYGROVE INVESTMENTS LIMITED</t>
  </si>
  <si>
    <t>JETMALL</t>
  </si>
  <si>
    <t>KIRTIR SHAH SHARES AND STOCK BROKERS PVT LTD</t>
  </si>
  <si>
    <t>KUSHBU LODHA</t>
  </si>
  <si>
    <t>LAKSELEC</t>
  </si>
  <si>
    <t>DIPAK KANAYALAL SHAH</t>
  </si>
  <si>
    <t>MAYUKH</t>
  </si>
  <si>
    <t>LILABEN DASHARATHBHAI PATEL</t>
  </si>
  <si>
    <t>NIRAJ RAJNIKANT SHAH</t>
  </si>
  <si>
    <t>NAVODAYENT</t>
  </si>
  <si>
    <t>VIJAY KUMAR POONIA</t>
  </si>
  <si>
    <t>RCL</t>
  </si>
  <si>
    <t>ABHISHEK CHOUDHARY</t>
  </si>
  <si>
    <t>SUREKHA CHAUDHARY</t>
  </si>
  <si>
    <t>RGRL</t>
  </si>
  <si>
    <t>GANESH MUKUND RAO BODAKHE</t>
  </si>
  <si>
    <t>SICLTD</t>
  </si>
  <si>
    <t>DIVYAKANDA</t>
  </si>
  <si>
    <t>SWARUPGUCHHAIT</t>
  </si>
  <si>
    <t>SNTCL</t>
  </si>
  <si>
    <t>RAHUL KUMAR</t>
  </si>
  <si>
    <t>ANANDKASHYAP</t>
  </si>
  <si>
    <t>MANGAL KESHAV CAPITAL LTD</t>
  </si>
  <si>
    <t>TIGERLOGS</t>
  </si>
  <si>
    <t>TREASURE TROVE PICTURES PRIVATE LIMITED</t>
  </si>
  <si>
    <t>AAATECH</t>
  </si>
  <si>
    <t>AAA Technologies Limited</t>
  </si>
  <si>
    <t>ALPHAGEO</t>
  </si>
  <si>
    <t>Alphageo (India) Limited</t>
  </si>
  <si>
    <t>Asian Granito India Limit</t>
  </si>
  <si>
    <t>CNM FINVEST PRIVATE LIMITED .</t>
  </si>
  <si>
    <t>ASTRON</t>
  </si>
  <si>
    <t>Astron Paper Bord Mil Ltd</t>
  </si>
  <si>
    <t>URMILBEN RAMESHBHAI SHAH</t>
  </si>
  <si>
    <t>Balrampur Chini Mills</t>
  </si>
  <si>
    <t>BALRAMPUR CHINI MILLS LTD</t>
  </si>
  <si>
    <t>SAMIR JAVERI</t>
  </si>
  <si>
    <t>DCI</t>
  </si>
  <si>
    <t>DC Infotech and Comun Ltd</t>
  </si>
  <si>
    <t>PURVI KETAN PATEL</t>
  </si>
  <si>
    <t>Delta Corp Limited</t>
  </si>
  <si>
    <t>QE SECURITIES</t>
  </si>
  <si>
    <t>DSML</t>
  </si>
  <si>
    <t>Debock Sale Marketing Ltd</t>
  </si>
  <si>
    <t>SATISH RAMSEVAK PANDEY</t>
  </si>
  <si>
    <t>GRETEX</t>
  </si>
  <si>
    <t>Gretex Industries Ltd.</t>
  </si>
  <si>
    <t>SHIV PARVATI LEASING LTD</t>
  </si>
  <si>
    <t>N  JYOTHSNA</t>
  </si>
  <si>
    <t>VEDANT KAJARIA</t>
  </si>
  <si>
    <t>PARTH KAJARIA</t>
  </si>
  <si>
    <t>JAICORPLTD</t>
  </si>
  <si>
    <t>Jai Corp Limited</t>
  </si>
  <si>
    <t>JALAN</t>
  </si>
  <si>
    <t>Jalan Transolu. India Ltd</t>
  </si>
  <si>
    <t>MAHABIR TRADEVENTURES LLP</t>
  </si>
  <si>
    <t>LIBERTSHOE</t>
  </si>
  <si>
    <t>Liberty Shoes Ltd</t>
  </si>
  <si>
    <t>BHATIA KARISHMA DILIP</t>
  </si>
  <si>
    <t>GAURAV DOSHI</t>
  </si>
  <si>
    <t>DHIREN KISHORE SHAH</t>
  </si>
  <si>
    <t>PRAKASHSTL</t>
  </si>
  <si>
    <t>Prakash Steelage Ltd</t>
  </si>
  <si>
    <t>VAIBHAV JITENDRA PARMAR</t>
  </si>
  <si>
    <t>VIBRANT SECURITIES PVT. LTD</t>
  </si>
  <si>
    <t>PARMOD AGGARWAL (HUF)</t>
  </si>
  <si>
    <t>REXPIPES</t>
  </si>
  <si>
    <t>Rex Pipes And Cables Ltd</t>
  </si>
  <si>
    <t>RKEC</t>
  </si>
  <si>
    <t>RKEC Projects Limited</t>
  </si>
  <si>
    <t>HIMANSHU MAHENDRABHAI PATEL</t>
  </si>
  <si>
    <t>ARENTERP</t>
  </si>
  <si>
    <t>Rajdharshan Inds Ltd</t>
  </si>
  <si>
    <t>SURAJ PANCHAL</t>
  </si>
  <si>
    <t>RISHI KAJARIA</t>
  </si>
  <si>
    <t>GARG BROTHERS PRIVATE LIMITED</t>
  </si>
  <si>
    <t>SEARCE COSOURCING SERVICES PRIVATE LIMITED</t>
  </si>
  <si>
    <t>ATALREAL</t>
  </si>
  <si>
    <t>Atal Realtech Limited</t>
  </si>
  <si>
    <t>SHIELD FINANCE PRIVATE LIMITED</t>
  </si>
  <si>
    <t>TIA ENTERPRISES PRIVATE LIMITED</t>
  </si>
  <si>
    <t>UNIFIED DATA TECH SOLUTIONS PRIVATE LIMITED</t>
  </si>
  <si>
    <t>UMESH BHAT</t>
  </si>
  <si>
    <t>NIKUNJ ANILKUMAR MITTAL</t>
  </si>
  <si>
    <t>BANWARILALPILANIA</t>
  </si>
  <si>
    <t>RAJENDRA KUMAR</t>
  </si>
  <si>
    <t>VISESHINFO</t>
  </si>
  <si>
    <t>Visesh Infotecnics Limite</t>
  </si>
  <si>
    <t>GLOBE FINCAP LTD</t>
  </si>
  <si>
    <t>WONDERLA</t>
  </si>
  <si>
    <t>Wonderla Holidays Ltd.</t>
  </si>
  <si>
    <t>VALUEQUEST INDIA MOAT FUND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</si>
</sst>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0" fillId="19" borderId="0" xfId="0" applyFont="1" applyFill="1" applyAlignment="1"/>
    <xf numFmtId="43" fontId="36" fillId="20" borderId="15" xfId="0" applyNumberFormat="1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2" fontId="36" fillId="14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1" fontId="35" fillId="16" borderId="24" xfId="0" applyNumberFormat="1" applyFont="1" applyFill="1" applyBorder="1" applyAlignment="1">
      <alignment horizontal="center" vertical="center"/>
    </xf>
    <xf numFmtId="165" fontId="35" fillId="16" borderId="24" xfId="0" applyNumberFormat="1" applyFont="1" applyFill="1" applyBorder="1" applyAlignment="1">
      <alignment horizontal="center" vertical="center"/>
    </xf>
    <xf numFmtId="166" fontId="35" fillId="16" borderId="24" xfId="0" applyNumberFormat="1" applyFont="1" applyFill="1" applyBorder="1" applyAlignment="1">
      <alignment horizontal="center" vertical="center"/>
    </xf>
    <xf numFmtId="0" fontId="35" fillId="16" borderId="24" xfId="0" applyFont="1" applyFill="1" applyBorder="1" applyAlignment="1">
      <alignment horizontal="left"/>
    </xf>
    <xf numFmtId="0" fontId="35" fillId="16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8" borderId="0" xfId="0" applyFont="1" applyFill="1" applyAlignment="1"/>
    <xf numFmtId="165" fontId="35" fillId="16" borderId="25" xfId="0" applyNumberFormat="1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/>
    <xf numFmtId="0" fontId="43" fillId="25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7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6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6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166" fontId="35" fillId="13" borderId="26" xfId="0" applyNumberFormat="1" applyFont="1" applyFill="1" applyBorder="1" applyAlignment="1">
      <alignment horizontal="center" vertical="center"/>
    </xf>
    <xf numFmtId="0" fontId="35" fillId="13" borderId="27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5" fillId="12" borderId="25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/>
    <xf numFmtId="0" fontId="43" fillId="24" borderId="25" xfId="0" applyFont="1" applyFill="1" applyBorder="1" applyAlignment="1"/>
    <xf numFmtId="0" fontId="36" fillId="12" borderId="23" xfId="0" applyFont="1" applyFill="1" applyBorder="1" applyAlignment="1">
      <alignment horizontal="center" vertical="center"/>
    </xf>
    <xf numFmtId="165" fontId="35" fillId="13" borderId="25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3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20" xfId="0" applyFont="1" applyFill="1" applyBorder="1" applyAlignment="1">
      <alignment horizontal="center" vertical="center"/>
    </xf>
    <xf numFmtId="2" fontId="44" fillId="13" borderId="2" xfId="0" applyNumberFormat="1" applyFont="1" applyFill="1" applyBorder="1" applyAlignment="1">
      <alignment horizontal="center" vertical="center"/>
    </xf>
    <xf numFmtId="2" fontId="44" fillId="13" borderId="2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43" fontId="36" fillId="14" borderId="1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2" fontId="36" fillId="7" borderId="25" xfId="0" applyNumberFormat="1" applyFont="1" applyFill="1" applyBorder="1" applyAlignment="1">
      <alignment horizontal="center" vertical="center"/>
    </xf>
    <xf numFmtId="0" fontId="36" fillId="7" borderId="25" xfId="0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0" fontId="43" fillId="0" borderId="24" xfId="0" applyFont="1" applyBorder="1" applyAlignment="1"/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5" fillId="13" borderId="23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2" fontId="36" fillId="7" borderId="15" xfId="0" applyNumberFormat="1" applyFont="1" applyFill="1" applyBorder="1" applyAlignment="1">
      <alignment horizontal="center" vertical="center"/>
    </xf>
    <xf numFmtId="10" fontId="36" fillId="7" borderId="15" xfId="0" applyNumberFormat="1" applyFont="1" applyFill="1" applyBorder="1" applyAlignment="1">
      <alignment horizontal="center" vertical="center" wrapText="1"/>
    </xf>
    <xf numFmtId="16" fontId="36" fillId="7" borderId="15" xfId="0" applyNumberFormat="1" applyFont="1" applyFill="1" applyBorder="1" applyAlignment="1">
      <alignment horizontal="center" vertical="center"/>
    </xf>
    <xf numFmtId="0" fontId="36" fillId="17" borderId="22" xfId="0" applyFont="1" applyFill="1" applyBorder="1" applyAlignment="1">
      <alignment horizontal="center" vertical="center"/>
    </xf>
    <xf numFmtId="2" fontId="36" fillId="17" borderId="22" xfId="0" applyNumberFormat="1" applyFont="1" applyFill="1" applyBorder="1" applyAlignment="1">
      <alignment horizontal="center" vertical="center"/>
    </xf>
    <xf numFmtId="10" fontId="36" fillId="17" borderId="22" xfId="0" applyNumberFormat="1" applyFont="1" applyFill="1" applyBorder="1" applyAlignment="1">
      <alignment horizontal="center" vertical="center" wrapText="1"/>
    </xf>
    <xf numFmtId="0" fontId="37" fillId="17" borderId="22" xfId="0" applyFont="1" applyFill="1" applyBorder="1" applyAlignment="1">
      <alignment horizontal="center" vertical="center"/>
    </xf>
    <xf numFmtId="16" fontId="36" fillId="17" borderId="22" xfId="0" applyNumberFormat="1" applyFont="1" applyFill="1" applyBorder="1" applyAlignment="1">
      <alignment horizontal="center" vertical="center"/>
    </xf>
    <xf numFmtId="0" fontId="1" fillId="16" borderId="0" xfId="0" applyFont="1" applyFill="1" applyBorder="1" applyAlignment="1">
      <alignment horizontal="left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43" fontId="36" fillId="7" borderId="15" xfId="0" applyNumberFormat="1" applyFont="1" applyFill="1" applyBorder="1" applyAlignment="1">
      <alignment horizontal="center" vertical="center"/>
    </xf>
    <xf numFmtId="167" fontId="36" fillId="12" borderId="22" xfId="0" applyNumberFormat="1" applyFont="1" applyFill="1" applyBorder="1" applyAlignment="1">
      <alignment horizontal="center" vertical="center"/>
    </xf>
    <xf numFmtId="43" fontId="36" fillId="7" borderId="22" xfId="0" applyNumberFormat="1" applyFont="1" applyFill="1" applyBorder="1" applyAlignment="1">
      <alignment horizontal="center" vertical="center"/>
    </xf>
    <xf numFmtId="16" fontId="36" fillId="12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7" t="s">
        <v>16</v>
      </c>
      <c r="B9" s="449" t="s">
        <v>17</v>
      </c>
      <c r="C9" s="449" t="s">
        <v>18</v>
      </c>
      <c r="D9" s="449" t="s">
        <v>19</v>
      </c>
      <c r="E9" s="26" t="s">
        <v>20</v>
      </c>
      <c r="F9" s="26" t="s">
        <v>21</v>
      </c>
      <c r="G9" s="444" t="s">
        <v>22</v>
      </c>
      <c r="H9" s="445"/>
      <c r="I9" s="446"/>
      <c r="J9" s="444" t="s">
        <v>23</v>
      </c>
      <c r="K9" s="445"/>
      <c r="L9" s="446"/>
      <c r="M9" s="26"/>
      <c r="N9" s="27"/>
      <c r="O9" s="27"/>
      <c r="P9" s="27"/>
    </row>
    <row r="10" spans="1:16" ht="59.25" customHeight="1">
      <c r="A10" s="448"/>
      <c r="B10" s="450"/>
      <c r="C10" s="450"/>
      <c r="D10" s="45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36757.15</v>
      </c>
      <c r="F11" s="35">
        <v>36828.066666666666</v>
      </c>
      <c r="G11" s="36">
        <v>36619.133333333331</v>
      </c>
      <c r="H11" s="36">
        <v>36481.116666666669</v>
      </c>
      <c r="I11" s="36">
        <v>36272.183333333334</v>
      </c>
      <c r="J11" s="36">
        <v>36966.083333333328</v>
      </c>
      <c r="K11" s="36">
        <v>37175.016666666663</v>
      </c>
      <c r="L11" s="36">
        <v>37313.033333333326</v>
      </c>
      <c r="M11" s="37">
        <v>37037</v>
      </c>
      <c r="N11" s="37">
        <v>36690.050000000003</v>
      </c>
      <c r="O11" s="38">
        <v>2120825</v>
      </c>
      <c r="P11" s="39">
        <v>3.1667659828041199E-2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17404.650000000001</v>
      </c>
      <c r="F12" s="40">
        <v>17398.25</v>
      </c>
      <c r="G12" s="41">
        <v>17367.400000000001</v>
      </c>
      <c r="H12" s="41">
        <v>17330.150000000001</v>
      </c>
      <c r="I12" s="41">
        <v>17299.300000000003</v>
      </c>
      <c r="J12" s="41">
        <v>17435.5</v>
      </c>
      <c r="K12" s="41">
        <v>17466.349999999999</v>
      </c>
      <c r="L12" s="41">
        <v>17503.599999999999</v>
      </c>
      <c r="M12" s="31">
        <v>17429.099999999999</v>
      </c>
      <c r="N12" s="31">
        <v>17361</v>
      </c>
      <c r="O12" s="42">
        <v>16174950</v>
      </c>
      <c r="P12" s="43">
        <v>6.7720020042138281E-3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18130.349999999999</v>
      </c>
      <c r="F13" s="40">
        <v>18221.116666666665</v>
      </c>
      <c r="G13" s="41">
        <v>18010.383333333331</v>
      </c>
      <c r="H13" s="41">
        <v>17890.416666666668</v>
      </c>
      <c r="I13" s="41">
        <v>17679.683333333334</v>
      </c>
      <c r="J13" s="41">
        <v>18341.083333333328</v>
      </c>
      <c r="K13" s="41">
        <v>18551.816666666658</v>
      </c>
      <c r="L13" s="41">
        <v>18671.783333333326</v>
      </c>
      <c r="M13" s="31">
        <v>18431.849999999999</v>
      </c>
      <c r="N13" s="31">
        <v>18101.150000000001</v>
      </c>
      <c r="O13" s="42">
        <v>3200</v>
      </c>
      <c r="P13" s="43">
        <v>1.2658227848101266E-2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913.1</v>
      </c>
      <c r="F14" s="40">
        <v>915.5</v>
      </c>
      <c r="G14" s="41">
        <v>908</v>
      </c>
      <c r="H14" s="41">
        <v>902.9</v>
      </c>
      <c r="I14" s="41">
        <v>895.4</v>
      </c>
      <c r="J14" s="41">
        <v>920.6</v>
      </c>
      <c r="K14" s="41">
        <v>928.1</v>
      </c>
      <c r="L14" s="41">
        <v>933.2</v>
      </c>
      <c r="M14" s="31">
        <v>923</v>
      </c>
      <c r="N14" s="31">
        <v>910.4</v>
      </c>
      <c r="O14" s="42">
        <v>4042600</v>
      </c>
      <c r="P14" s="43">
        <v>1.689116955313235E-2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217.55</v>
      </c>
      <c r="F15" s="40">
        <v>218.86666666666667</v>
      </c>
      <c r="G15" s="41">
        <v>215.78333333333336</v>
      </c>
      <c r="H15" s="41">
        <v>214.01666666666668</v>
      </c>
      <c r="I15" s="41">
        <v>210.93333333333337</v>
      </c>
      <c r="J15" s="41">
        <v>220.63333333333335</v>
      </c>
      <c r="K15" s="41">
        <v>223.71666666666667</v>
      </c>
      <c r="L15" s="41">
        <v>225.48333333333335</v>
      </c>
      <c r="M15" s="31">
        <v>221.95</v>
      </c>
      <c r="N15" s="31">
        <v>217.1</v>
      </c>
      <c r="O15" s="42">
        <v>10223200</v>
      </c>
      <c r="P15" s="43">
        <v>5.6265984654731462E-3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2483.6</v>
      </c>
      <c r="F16" s="40">
        <v>2494.15</v>
      </c>
      <c r="G16" s="41">
        <v>2469.5</v>
      </c>
      <c r="H16" s="41">
        <v>2455.4</v>
      </c>
      <c r="I16" s="41">
        <v>2430.75</v>
      </c>
      <c r="J16" s="41">
        <v>2508.25</v>
      </c>
      <c r="K16" s="41">
        <v>2532.9000000000005</v>
      </c>
      <c r="L16" s="41">
        <v>2547</v>
      </c>
      <c r="M16" s="31">
        <v>2518.8000000000002</v>
      </c>
      <c r="N16" s="31">
        <v>2480.0500000000002</v>
      </c>
      <c r="O16" s="42">
        <v>2717500</v>
      </c>
      <c r="P16" s="43">
        <v>1.2481371087928465E-2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1588.4</v>
      </c>
      <c r="F17" s="40">
        <v>1598.1000000000001</v>
      </c>
      <c r="G17" s="41">
        <v>1561.3000000000002</v>
      </c>
      <c r="H17" s="41">
        <v>1534.2</v>
      </c>
      <c r="I17" s="41">
        <v>1497.4</v>
      </c>
      <c r="J17" s="41">
        <v>1625.2000000000003</v>
      </c>
      <c r="K17" s="41">
        <v>1662</v>
      </c>
      <c r="L17" s="41">
        <v>1689.1000000000004</v>
      </c>
      <c r="M17" s="31">
        <v>1634.9</v>
      </c>
      <c r="N17" s="31">
        <v>1571</v>
      </c>
      <c r="O17" s="42">
        <v>16075000</v>
      </c>
      <c r="P17" s="43">
        <v>3.6896084628781529E-2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754.4</v>
      </c>
      <c r="F18" s="40">
        <v>757.4666666666667</v>
      </c>
      <c r="G18" s="41">
        <v>746.33333333333337</v>
      </c>
      <c r="H18" s="41">
        <v>738.26666666666665</v>
      </c>
      <c r="I18" s="41">
        <v>727.13333333333333</v>
      </c>
      <c r="J18" s="41">
        <v>765.53333333333342</v>
      </c>
      <c r="K18" s="41">
        <v>776.66666666666663</v>
      </c>
      <c r="L18" s="41">
        <v>784.73333333333346</v>
      </c>
      <c r="M18" s="31">
        <v>768.6</v>
      </c>
      <c r="N18" s="31">
        <v>749.4</v>
      </c>
      <c r="O18" s="42">
        <v>87791250</v>
      </c>
      <c r="P18" s="43">
        <v>5.4831782390837511E-3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3844.2</v>
      </c>
      <c r="F19" s="40">
        <v>3850.2333333333336</v>
      </c>
      <c r="G19" s="41">
        <v>3815.4666666666672</v>
      </c>
      <c r="H19" s="41">
        <v>3786.7333333333336</v>
      </c>
      <c r="I19" s="41">
        <v>3751.9666666666672</v>
      </c>
      <c r="J19" s="41">
        <v>3878.9666666666672</v>
      </c>
      <c r="K19" s="41">
        <v>3913.7333333333336</v>
      </c>
      <c r="L19" s="41">
        <v>3942.4666666666672</v>
      </c>
      <c r="M19" s="31">
        <v>3885</v>
      </c>
      <c r="N19" s="31">
        <v>3821.5</v>
      </c>
      <c r="O19" s="42">
        <v>358400</v>
      </c>
      <c r="P19" s="43">
        <v>1.1173184357541898E-3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721.75</v>
      </c>
      <c r="F20" s="40">
        <v>721.85</v>
      </c>
      <c r="G20" s="41">
        <v>716.25</v>
      </c>
      <c r="H20" s="41">
        <v>710.75</v>
      </c>
      <c r="I20" s="41">
        <v>705.15</v>
      </c>
      <c r="J20" s="41">
        <v>727.35</v>
      </c>
      <c r="K20" s="41">
        <v>732.95000000000016</v>
      </c>
      <c r="L20" s="41">
        <v>738.45</v>
      </c>
      <c r="M20" s="31">
        <v>727.45</v>
      </c>
      <c r="N20" s="31">
        <v>716.35</v>
      </c>
      <c r="O20" s="42">
        <v>7618000</v>
      </c>
      <c r="P20" s="43">
        <v>2.8962611901000527E-3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439.45</v>
      </c>
      <c r="F21" s="40">
        <v>439.2833333333333</v>
      </c>
      <c r="G21" s="41">
        <v>436.66666666666663</v>
      </c>
      <c r="H21" s="41">
        <v>433.88333333333333</v>
      </c>
      <c r="I21" s="41">
        <v>431.26666666666665</v>
      </c>
      <c r="J21" s="41">
        <v>442.06666666666661</v>
      </c>
      <c r="K21" s="41">
        <v>444.68333333333328</v>
      </c>
      <c r="L21" s="41">
        <v>447.46666666666658</v>
      </c>
      <c r="M21" s="31">
        <v>441.9</v>
      </c>
      <c r="N21" s="31">
        <v>436.5</v>
      </c>
      <c r="O21" s="42">
        <v>15669000</v>
      </c>
      <c r="P21" s="43">
        <v>5.0028862805464695E-3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782.5</v>
      </c>
      <c r="F22" s="40">
        <v>780.33333333333337</v>
      </c>
      <c r="G22" s="41">
        <v>772.26666666666677</v>
      </c>
      <c r="H22" s="41">
        <v>762.03333333333342</v>
      </c>
      <c r="I22" s="41">
        <v>753.96666666666681</v>
      </c>
      <c r="J22" s="41">
        <v>790.56666666666672</v>
      </c>
      <c r="K22" s="41">
        <v>798.63333333333333</v>
      </c>
      <c r="L22" s="41">
        <v>808.86666666666667</v>
      </c>
      <c r="M22" s="31">
        <v>788.4</v>
      </c>
      <c r="N22" s="31">
        <v>770.1</v>
      </c>
      <c r="O22" s="42">
        <v>1836450</v>
      </c>
      <c r="P22" s="43">
        <v>-2.9940119760479042E-4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5017.3999999999996</v>
      </c>
      <c r="F23" s="40">
        <v>5020.4166666666661</v>
      </c>
      <c r="G23" s="41">
        <v>4985.8833333333323</v>
      </c>
      <c r="H23" s="41">
        <v>4954.3666666666659</v>
      </c>
      <c r="I23" s="41">
        <v>4919.8333333333321</v>
      </c>
      <c r="J23" s="41">
        <v>5051.9333333333325</v>
      </c>
      <c r="K23" s="41">
        <v>5086.4666666666653</v>
      </c>
      <c r="L23" s="41">
        <v>5117.9833333333327</v>
      </c>
      <c r="M23" s="31">
        <v>5054.95</v>
      </c>
      <c r="N23" s="31">
        <v>4988.8999999999996</v>
      </c>
      <c r="O23" s="42">
        <v>2233250</v>
      </c>
      <c r="P23" s="43">
        <v>3.5110081112398613E-2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222.6</v>
      </c>
      <c r="F24" s="40">
        <v>223.03333333333333</v>
      </c>
      <c r="G24" s="41">
        <v>220.96666666666667</v>
      </c>
      <c r="H24" s="41">
        <v>219.33333333333334</v>
      </c>
      <c r="I24" s="41">
        <v>217.26666666666668</v>
      </c>
      <c r="J24" s="41">
        <v>224.66666666666666</v>
      </c>
      <c r="K24" s="41">
        <v>226.73333333333332</v>
      </c>
      <c r="L24" s="41">
        <v>228.36666666666665</v>
      </c>
      <c r="M24" s="31">
        <v>225.1</v>
      </c>
      <c r="N24" s="31">
        <v>221.4</v>
      </c>
      <c r="O24" s="42">
        <v>12655000</v>
      </c>
      <c r="P24" s="43">
        <v>-5.6963268513062267E-3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122.25</v>
      </c>
      <c r="F25" s="40">
        <v>122.31666666666666</v>
      </c>
      <c r="G25" s="41">
        <v>121.13333333333333</v>
      </c>
      <c r="H25" s="41">
        <v>120.01666666666667</v>
      </c>
      <c r="I25" s="41">
        <v>118.83333333333333</v>
      </c>
      <c r="J25" s="41">
        <v>123.43333333333332</v>
      </c>
      <c r="K25" s="41">
        <v>124.61666666666666</v>
      </c>
      <c r="L25" s="41">
        <v>125.73333333333332</v>
      </c>
      <c r="M25" s="31">
        <v>123.5</v>
      </c>
      <c r="N25" s="31">
        <v>121.2</v>
      </c>
      <c r="O25" s="42">
        <v>49581000</v>
      </c>
      <c r="P25" s="43">
        <v>3.2131147540983604E-2</v>
      </c>
    </row>
    <row r="26" spans="1:16" ht="12.75" customHeight="1">
      <c r="A26" s="31">
        <v>16</v>
      </c>
      <c r="B26" s="295" t="s">
        <v>57</v>
      </c>
      <c r="C26" s="33" t="s">
        <v>58</v>
      </c>
      <c r="D26" s="34">
        <v>44469</v>
      </c>
      <c r="E26" s="40">
        <v>3328.3</v>
      </c>
      <c r="F26" s="40">
        <v>3332.8333333333335</v>
      </c>
      <c r="G26" s="41">
        <v>3312.4666666666672</v>
      </c>
      <c r="H26" s="41">
        <v>3296.6333333333337</v>
      </c>
      <c r="I26" s="41">
        <v>3276.2666666666673</v>
      </c>
      <c r="J26" s="41">
        <v>3348.666666666667</v>
      </c>
      <c r="K26" s="41">
        <v>3369.0333333333328</v>
      </c>
      <c r="L26" s="41">
        <v>3384.8666666666668</v>
      </c>
      <c r="M26" s="31">
        <v>3353.2</v>
      </c>
      <c r="N26" s="31">
        <v>3317</v>
      </c>
      <c r="O26" s="42">
        <v>5019300</v>
      </c>
      <c r="P26" s="43">
        <v>-1.4199858590619844E-2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2127.3000000000002</v>
      </c>
      <c r="F27" s="40">
        <v>2133.6833333333334</v>
      </c>
      <c r="G27" s="41">
        <v>2107.6166666666668</v>
      </c>
      <c r="H27" s="41">
        <v>2087.9333333333334</v>
      </c>
      <c r="I27" s="41">
        <v>2061.8666666666668</v>
      </c>
      <c r="J27" s="41">
        <v>2153.3666666666668</v>
      </c>
      <c r="K27" s="41">
        <v>2179.4333333333334</v>
      </c>
      <c r="L27" s="41">
        <v>2199.1166666666668</v>
      </c>
      <c r="M27" s="31">
        <v>2159.75</v>
      </c>
      <c r="N27" s="31">
        <v>2114</v>
      </c>
      <c r="O27" s="42">
        <v>447975</v>
      </c>
      <c r="P27" s="43">
        <v>8.0955540809555401E-2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1172.5999999999999</v>
      </c>
      <c r="F28" s="40">
        <v>1171.8666666666666</v>
      </c>
      <c r="G28" s="41">
        <v>1151.7333333333331</v>
      </c>
      <c r="H28" s="41">
        <v>1130.8666666666666</v>
      </c>
      <c r="I28" s="41">
        <v>1110.7333333333331</v>
      </c>
      <c r="J28" s="41">
        <v>1192.7333333333331</v>
      </c>
      <c r="K28" s="41">
        <v>1212.8666666666668</v>
      </c>
      <c r="L28" s="41">
        <v>1233.7333333333331</v>
      </c>
      <c r="M28" s="31">
        <v>1192</v>
      </c>
      <c r="N28" s="31">
        <v>1151</v>
      </c>
      <c r="O28" s="42">
        <v>4569500</v>
      </c>
      <c r="P28" s="43">
        <v>-3.7065300337948328E-3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755.4</v>
      </c>
      <c r="F29" s="40">
        <v>755.76666666666677</v>
      </c>
      <c r="G29" s="41">
        <v>747.63333333333355</v>
      </c>
      <c r="H29" s="41">
        <v>739.86666666666679</v>
      </c>
      <c r="I29" s="41">
        <v>731.73333333333358</v>
      </c>
      <c r="J29" s="41">
        <v>763.53333333333353</v>
      </c>
      <c r="K29" s="41">
        <v>771.66666666666674</v>
      </c>
      <c r="L29" s="41">
        <v>779.43333333333351</v>
      </c>
      <c r="M29" s="31">
        <v>763.9</v>
      </c>
      <c r="N29" s="31">
        <v>748</v>
      </c>
      <c r="O29" s="42">
        <v>15841150</v>
      </c>
      <c r="P29" s="43">
        <v>-9.1881123714274097E-3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804.1</v>
      </c>
      <c r="F30" s="40">
        <v>803.5</v>
      </c>
      <c r="G30" s="41">
        <v>798.7</v>
      </c>
      <c r="H30" s="41">
        <v>793.30000000000007</v>
      </c>
      <c r="I30" s="41">
        <v>788.50000000000011</v>
      </c>
      <c r="J30" s="41">
        <v>808.9</v>
      </c>
      <c r="K30" s="41">
        <v>813.69999999999993</v>
      </c>
      <c r="L30" s="41">
        <v>819.09999999999991</v>
      </c>
      <c r="M30" s="31">
        <v>808.3</v>
      </c>
      <c r="N30" s="31">
        <v>798.1</v>
      </c>
      <c r="O30" s="42">
        <v>33292800</v>
      </c>
      <c r="P30" s="43">
        <v>3.4181980840198307E-2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3797.75</v>
      </c>
      <c r="F31" s="40">
        <v>3807.1333333333332</v>
      </c>
      <c r="G31" s="41">
        <v>3774.6166666666663</v>
      </c>
      <c r="H31" s="41">
        <v>3751.4833333333331</v>
      </c>
      <c r="I31" s="41">
        <v>3718.9666666666662</v>
      </c>
      <c r="J31" s="41">
        <v>3830.2666666666664</v>
      </c>
      <c r="K31" s="41">
        <v>3862.7833333333328</v>
      </c>
      <c r="L31" s="41">
        <v>3885.9166666666665</v>
      </c>
      <c r="M31" s="31">
        <v>3839.65</v>
      </c>
      <c r="N31" s="31">
        <v>3784</v>
      </c>
      <c r="O31" s="42">
        <v>2800000</v>
      </c>
      <c r="P31" s="43">
        <v>8.4745762711864403E-2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16817.7</v>
      </c>
      <c r="F32" s="40">
        <v>16852.149999999998</v>
      </c>
      <c r="G32" s="41">
        <v>16699.299999999996</v>
      </c>
      <c r="H32" s="41">
        <v>16580.899999999998</v>
      </c>
      <c r="I32" s="41">
        <v>16428.049999999996</v>
      </c>
      <c r="J32" s="41">
        <v>16970.549999999996</v>
      </c>
      <c r="K32" s="41">
        <v>17123.399999999994</v>
      </c>
      <c r="L32" s="41">
        <v>17241.799999999996</v>
      </c>
      <c r="M32" s="31">
        <v>17005</v>
      </c>
      <c r="N32" s="31">
        <v>16733.75</v>
      </c>
      <c r="O32" s="42">
        <v>821625</v>
      </c>
      <c r="P32" s="43">
        <v>-3.6499680627794504E-4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7539.35</v>
      </c>
      <c r="F33" s="40">
        <v>7562.3833333333341</v>
      </c>
      <c r="G33" s="41">
        <v>7484.8666666666686</v>
      </c>
      <c r="H33" s="41">
        <v>7430.3833333333341</v>
      </c>
      <c r="I33" s="41">
        <v>7352.8666666666686</v>
      </c>
      <c r="J33" s="41">
        <v>7616.8666666666686</v>
      </c>
      <c r="K33" s="41">
        <v>7694.3833333333332</v>
      </c>
      <c r="L33" s="41">
        <v>7748.8666666666686</v>
      </c>
      <c r="M33" s="31">
        <v>7639.9</v>
      </c>
      <c r="N33" s="31">
        <v>7507.9</v>
      </c>
      <c r="O33" s="42">
        <v>4108250</v>
      </c>
      <c r="P33" s="43">
        <v>6.0890214942458743E-4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2456.9499999999998</v>
      </c>
      <c r="F34" s="40">
        <v>2447.4833333333331</v>
      </c>
      <c r="G34" s="41">
        <v>2427.0166666666664</v>
      </c>
      <c r="H34" s="41">
        <v>2397.0833333333335</v>
      </c>
      <c r="I34" s="41">
        <v>2376.6166666666668</v>
      </c>
      <c r="J34" s="41">
        <v>2477.4166666666661</v>
      </c>
      <c r="K34" s="41">
        <v>2497.8833333333323</v>
      </c>
      <c r="L34" s="41">
        <v>2527.8166666666657</v>
      </c>
      <c r="M34" s="31">
        <v>2467.9499999999998</v>
      </c>
      <c r="N34" s="31">
        <v>2417.5500000000002</v>
      </c>
      <c r="O34" s="42">
        <v>1378400</v>
      </c>
      <c r="P34" s="43">
        <v>-4.7276748686756978E-2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286.10000000000002</v>
      </c>
      <c r="F35" s="40">
        <v>286.83333333333331</v>
      </c>
      <c r="G35" s="41">
        <v>284.31666666666661</v>
      </c>
      <c r="H35" s="41">
        <v>282.5333333333333</v>
      </c>
      <c r="I35" s="41">
        <v>280.01666666666659</v>
      </c>
      <c r="J35" s="41">
        <v>288.61666666666662</v>
      </c>
      <c r="K35" s="41">
        <v>291.13333333333338</v>
      </c>
      <c r="L35" s="41">
        <v>292.91666666666663</v>
      </c>
      <c r="M35" s="31">
        <v>289.35000000000002</v>
      </c>
      <c r="N35" s="31">
        <v>285.05</v>
      </c>
      <c r="O35" s="42">
        <v>26811000</v>
      </c>
      <c r="P35" s="43">
        <v>9.1463414634146336E-3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79.25</v>
      </c>
      <c r="F36" s="40">
        <v>79.61666666666666</v>
      </c>
      <c r="G36" s="41">
        <v>78.633333333333326</v>
      </c>
      <c r="H36" s="41">
        <v>78.016666666666666</v>
      </c>
      <c r="I36" s="41">
        <v>77.033333333333331</v>
      </c>
      <c r="J36" s="41">
        <v>80.23333333333332</v>
      </c>
      <c r="K36" s="41">
        <v>81.21666666666664</v>
      </c>
      <c r="L36" s="41">
        <v>81.833333333333314</v>
      </c>
      <c r="M36" s="31">
        <v>80.599999999999994</v>
      </c>
      <c r="N36" s="31">
        <v>79</v>
      </c>
      <c r="O36" s="42">
        <v>159880500</v>
      </c>
      <c r="P36" s="43">
        <v>1.3189712024620796E-3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1760.25</v>
      </c>
      <c r="F37" s="40">
        <v>1767.75</v>
      </c>
      <c r="G37" s="41">
        <v>1742.5</v>
      </c>
      <c r="H37" s="41">
        <v>1724.75</v>
      </c>
      <c r="I37" s="41">
        <v>1699.5</v>
      </c>
      <c r="J37" s="41">
        <v>1785.5</v>
      </c>
      <c r="K37" s="41">
        <v>1810.75</v>
      </c>
      <c r="L37" s="41">
        <v>1828.5</v>
      </c>
      <c r="M37" s="31">
        <v>1793</v>
      </c>
      <c r="N37" s="31">
        <v>1750</v>
      </c>
      <c r="O37" s="42">
        <v>1929950</v>
      </c>
      <c r="P37" s="43">
        <v>1.5923566878980892E-2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194.85</v>
      </c>
      <c r="F38" s="40">
        <v>197.0333333333333</v>
      </c>
      <c r="G38" s="41">
        <v>192.11666666666662</v>
      </c>
      <c r="H38" s="41">
        <v>189.38333333333333</v>
      </c>
      <c r="I38" s="41">
        <v>184.46666666666664</v>
      </c>
      <c r="J38" s="41">
        <v>199.76666666666659</v>
      </c>
      <c r="K38" s="41">
        <v>204.68333333333328</v>
      </c>
      <c r="L38" s="41">
        <v>207.41666666666657</v>
      </c>
      <c r="M38" s="31">
        <v>201.95</v>
      </c>
      <c r="N38" s="31">
        <v>194.3</v>
      </c>
      <c r="O38" s="42">
        <v>26995200</v>
      </c>
      <c r="P38" s="43">
        <v>-2.871205906480722E-2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836.85</v>
      </c>
      <c r="F39" s="40">
        <v>834.65</v>
      </c>
      <c r="G39" s="41">
        <v>829.4</v>
      </c>
      <c r="H39" s="41">
        <v>821.95</v>
      </c>
      <c r="I39" s="41">
        <v>816.7</v>
      </c>
      <c r="J39" s="41">
        <v>842.09999999999991</v>
      </c>
      <c r="K39" s="41">
        <v>847.34999999999991</v>
      </c>
      <c r="L39" s="41">
        <v>854.79999999999984</v>
      </c>
      <c r="M39" s="31">
        <v>839.9</v>
      </c>
      <c r="N39" s="31">
        <v>827.2</v>
      </c>
      <c r="O39" s="42">
        <v>4847700</v>
      </c>
      <c r="P39" s="43">
        <v>1.4970059880239521E-2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791.45</v>
      </c>
      <c r="F40" s="40">
        <v>796.1</v>
      </c>
      <c r="G40" s="41">
        <v>785.2</v>
      </c>
      <c r="H40" s="41">
        <v>778.95</v>
      </c>
      <c r="I40" s="41">
        <v>768.05000000000007</v>
      </c>
      <c r="J40" s="41">
        <v>802.35</v>
      </c>
      <c r="K40" s="41">
        <v>813.24999999999989</v>
      </c>
      <c r="L40" s="41">
        <v>819.5</v>
      </c>
      <c r="M40" s="31">
        <v>807</v>
      </c>
      <c r="N40" s="31">
        <v>789.85</v>
      </c>
      <c r="O40" s="42">
        <v>8754000</v>
      </c>
      <c r="P40" s="43">
        <v>-2.4080267558528427E-2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655.55</v>
      </c>
      <c r="F41" s="40">
        <v>658.80000000000007</v>
      </c>
      <c r="G41" s="41">
        <v>651.10000000000014</v>
      </c>
      <c r="H41" s="41">
        <v>646.65000000000009</v>
      </c>
      <c r="I41" s="41">
        <v>638.95000000000016</v>
      </c>
      <c r="J41" s="41">
        <v>663.25000000000011</v>
      </c>
      <c r="K41" s="41">
        <v>670.95000000000016</v>
      </c>
      <c r="L41" s="41">
        <v>675.40000000000009</v>
      </c>
      <c r="M41" s="31">
        <v>666.5</v>
      </c>
      <c r="N41" s="31">
        <v>654.35</v>
      </c>
      <c r="O41" s="42">
        <v>73586505</v>
      </c>
      <c r="P41" s="43">
        <v>-6.9690762851576157E-3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55.55</v>
      </c>
      <c r="F42" s="40">
        <v>55.766666666666673</v>
      </c>
      <c r="G42" s="41">
        <v>54.933333333333344</v>
      </c>
      <c r="H42" s="41">
        <v>54.31666666666667</v>
      </c>
      <c r="I42" s="41">
        <v>53.483333333333341</v>
      </c>
      <c r="J42" s="41">
        <v>56.383333333333347</v>
      </c>
      <c r="K42" s="41">
        <v>57.216666666666676</v>
      </c>
      <c r="L42" s="41">
        <v>57.83333333333335</v>
      </c>
      <c r="M42" s="31">
        <v>56.6</v>
      </c>
      <c r="N42" s="31">
        <v>55.15</v>
      </c>
      <c r="O42" s="42">
        <v>116172000</v>
      </c>
      <c r="P42" s="43">
        <v>-4.5171198843617312E-4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362.45</v>
      </c>
      <c r="F43" s="40">
        <v>363.5333333333333</v>
      </c>
      <c r="G43" s="41">
        <v>360.11666666666662</v>
      </c>
      <c r="H43" s="41">
        <v>357.7833333333333</v>
      </c>
      <c r="I43" s="41">
        <v>354.36666666666662</v>
      </c>
      <c r="J43" s="41">
        <v>365.86666666666662</v>
      </c>
      <c r="K43" s="41">
        <v>369.28333333333336</v>
      </c>
      <c r="L43" s="41">
        <v>371.61666666666662</v>
      </c>
      <c r="M43" s="31">
        <v>366.95</v>
      </c>
      <c r="N43" s="31">
        <v>361.2</v>
      </c>
      <c r="O43" s="42">
        <v>17049900</v>
      </c>
      <c r="P43" s="43">
        <v>3.6555645816409425E-3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14300.7</v>
      </c>
      <c r="F44" s="40">
        <v>14345.583333333334</v>
      </c>
      <c r="G44" s="41">
        <v>14221.216666666667</v>
      </c>
      <c r="H44" s="41">
        <v>14141.733333333334</v>
      </c>
      <c r="I44" s="41">
        <v>14017.366666666667</v>
      </c>
      <c r="J44" s="41">
        <v>14425.066666666668</v>
      </c>
      <c r="K44" s="41">
        <v>14549.433333333332</v>
      </c>
      <c r="L44" s="41">
        <v>14628.916666666668</v>
      </c>
      <c r="M44" s="31">
        <v>14469.95</v>
      </c>
      <c r="N44" s="31">
        <v>14266.1</v>
      </c>
      <c r="O44" s="42">
        <v>169800</v>
      </c>
      <c r="P44" s="43">
        <v>2.505282221551464E-2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491.35</v>
      </c>
      <c r="F45" s="40">
        <v>493.0333333333333</v>
      </c>
      <c r="G45" s="41">
        <v>488.81666666666661</v>
      </c>
      <c r="H45" s="41">
        <v>486.2833333333333</v>
      </c>
      <c r="I45" s="41">
        <v>482.06666666666661</v>
      </c>
      <c r="J45" s="41">
        <v>495.56666666666661</v>
      </c>
      <c r="K45" s="41">
        <v>499.7833333333333</v>
      </c>
      <c r="L45" s="41">
        <v>502.31666666666661</v>
      </c>
      <c r="M45" s="31">
        <v>497.25</v>
      </c>
      <c r="N45" s="31">
        <v>490.5</v>
      </c>
      <c r="O45" s="42">
        <v>40917600</v>
      </c>
      <c r="P45" s="43">
        <v>-3.9303524638661144E-2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4089.7</v>
      </c>
      <c r="F46" s="40">
        <v>4100.9000000000005</v>
      </c>
      <c r="G46" s="41">
        <v>4063.8000000000011</v>
      </c>
      <c r="H46" s="41">
        <v>4037.9000000000005</v>
      </c>
      <c r="I46" s="41">
        <v>4000.8000000000011</v>
      </c>
      <c r="J46" s="41">
        <v>4126.8000000000011</v>
      </c>
      <c r="K46" s="41">
        <v>4163.9000000000015</v>
      </c>
      <c r="L46" s="41">
        <v>4189.8000000000011</v>
      </c>
      <c r="M46" s="31">
        <v>4138</v>
      </c>
      <c r="N46" s="31">
        <v>4075</v>
      </c>
      <c r="O46" s="42">
        <v>1334400</v>
      </c>
      <c r="P46" s="43">
        <v>-1.8823529411764704E-2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558.1</v>
      </c>
      <c r="F47" s="40">
        <v>556.69999999999993</v>
      </c>
      <c r="G47" s="41">
        <v>553.74999999999989</v>
      </c>
      <c r="H47" s="41">
        <v>549.4</v>
      </c>
      <c r="I47" s="41">
        <v>546.44999999999993</v>
      </c>
      <c r="J47" s="41">
        <v>561.04999999999984</v>
      </c>
      <c r="K47" s="41">
        <v>563.99999999999989</v>
      </c>
      <c r="L47" s="41">
        <v>568.3499999999998</v>
      </c>
      <c r="M47" s="31">
        <v>559.65</v>
      </c>
      <c r="N47" s="31">
        <v>552.35</v>
      </c>
      <c r="O47" s="42">
        <v>19258800</v>
      </c>
      <c r="P47" s="43">
        <v>7.7126741107401862E-3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160.75</v>
      </c>
      <c r="F48" s="40">
        <v>161.93333333333334</v>
      </c>
      <c r="G48" s="41">
        <v>159.11666666666667</v>
      </c>
      <c r="H48" s="41">
        <v>157.48333333333335</v>
      </c>
      <c r="I48" s="41">
        <v>154.66666666666669</v>
      </c>
      <c r="J48" s="41">
        <v>163.56666666666666</v>
      </c>
      <c r="K48" s="41">
        <v>166.38333333333333</v>
      </c>
      <c r="L48" s="41">
        <v>168.01666666666665</v>
      </c>
      <c r="M48" s="31">
        <v>164.75</v>
      </c>
      <c r="N48" s="31">
        <v>160.30000000000001</v>
      </c>
      <c r="O48" s="42">
        <v>77365800</v>
      </c>
      <c r="P48" s="43">
        <v>4.1206395348837209E-2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595.15</v>
      </c>
      <c r="F49" s="40">
        <v>592.7166666666667</v>
      </c>
      <c r="G49" s="41">
        <v>583.43333333333339</v>
      </c>
      <c r="H49" s="41">
        <v>571.7166666666667</v>
      </c>
      <c r="I49" s="41">
        <v>562.43333333333339</v>
      </c>
      <c r="J49" s="41">
        <v>604.43333333333339</v>
      </c>
      <c r="K49" s="41">
        <v>613.7166666666667</v>
      </c>
      <c r="L49" s="41">
        <v>625.43333333333339</v>
      </c>
      <c r="M49" s="31">
        <v>602</v>
      </c>
      <c r="N49" s="31">
        <v>581</v>
      </c>
      <c r="O49" s="42">
        <v>1976325</v>
      </c>
      <c r="P49" s="43">
        <v>0.15105053946621239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573.25</v>
      </c>
      <c r="F50" s="40">
        <v>575.26666666666665</v>
      </c>
      <c r="G50" s="41">
        <v>568.93333333333328</v>
      </c>
      <c r="H50" s="41">
        <v>564.61666666666667</v>
      </c>
      <c r="I50" s="41">
        <v>558.2833333333333</v>
      </c>
      <c r="J50" s="41">
        <v>579.58333333333326</v>
      </c>
      <c r="K50" s="41">
        <v>585.91666666666674</v>
      </c>
      <c r="L50" s="41">
        <v>590.23333333333323</v>
      </c>
      <c r="M50" s="31">
        <v>581.6</v>
      </c>
      <c r="N50" s="31">
        <v>570.95000000000005</v>
      </c>
      <c r="O50" s="42">
        <v>11008750</v>
      </c>
      <c r="P50" s="43">
        <v>-4.5397798206786973E-4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952.25</v>
      </c>
      <c r="F51" s="40">
        <v>951.9</v>
      </c>
      <c r="G51" s="41">
        <v>944.09999999999991</v>
      </c>
      <c r="H51" s="41">
        <v>935.94999999999993</v>
      </c>
      <c r="I51" s="41">
        <v>928.14999999999986</v>
      </c>
      <c r="J51" s="41">
        <v>960.05</v>
      </c>
      <c r="K51" s="41">
        <v>967.84999999999991</v>
      </c>
      <c r="L51" s="41">
        <v>976</v>
      </c>
      <c r="M51" s="31">
        <v>959.7</v>
      </c>
      <c r="N51" s="31">
        <v>943.75</v>
      </c>
      <c r="O51" s="42">
        <v>11807250</v>
      </c>
      <c r="P51" s="43">
        <v>2.6494452723960921E-3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146.65</v>
      </c>
      <c r="F52" s="40">
        <v>146.61666666666667</v>
      </c>
      <c r="G52" s="41">
        <v>144.93333333333334</v>
      </c>
      <c r="H52" s="41">
        <v>143.21666666666667</v>
      </c>
      <c r="I52" s="41">
        <v>141.53333333333333</v>
      </c>
      <c r="J52" s="41">
        <v>148.33333333333334</v>
      </c>
      <c r="K52" s="41">
        <v>150.01666666666668</v>
      </c>
      <c r="L52" s="41">
        <v>151.73333333333335</v>
      </c>
      <c r="M52" s="31">
        <v>148.30000000000001</v>
      </c>
      <c r="N52" s="31">
        <v>144.9</v>
      </c>
      <c r="O52" s="42">
        <v>49467600</v>
      </c>
      <c r="P52" s="43">
        <v>8.9086859688195987E-3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5306.25</v>
      </c>
      <c r="F53" s="40">
        <v>5295.5166666666664</v>
      </c>
      <c r="G53" s="41">
        <v>5263.1333333333332</v>
      </c>
      <c r="H53" s="41">
        <v>5220.0166666666664</v>
      </c>
      <c r="I53" s="41">
        <v>5187.6333333333332</v>
      </c>
      <c r="J53" s="41">
        <v>5338.6333333333332</v>
      </c>
      <c r="K53" s="41">
        <v>5371.0166666666664</v>
      </c>
      <c r="L53" s="41">
        <v>5414.1333333333332</v>
      </c>
      <c r="M53" s="31">
        <v>5327.9</v>
      </c>
      <c r="N53" s="31">
        <v>5252.4</v>
      </c>
      <c r="O53" s="42">
        <v>874400</v>
      </c>
      <c r="P53" s="43">
        <v>5.9878787878787879E-2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1707.1</v>
      </c>
      <c r="F54" s="40">
        <v>1716.8833333333332</v>
      </c>
      <c r="G54" s="41">
        <v>1694.2666666666664</v>
      </c>
      <c r="H54" s="41">
        <v>1681.4333333333332</v>
      </c>
      <c r="I54" s="41">
        <v>1658.8166666666664</v>
      </c>
      <c r="J54" s="41">
        <v>1729.7166666666665</v>
      </c>
      <c r="K54" s="41">
        <v>1752.3333333333333</v>
      </c>
      <c r="L54" s="41">
        <v>1765.1666666666665</v>
      </c>
      <c r="M54" s="31">
        <v>1739.5</v>
      </c>
      <c r="N54" s="31">
        <v>1704.05</v>
      </c>
      <c r="O54" s="42">
        <v>2888200</v>
      </c>
      <c r="P54" s="43">
        <v>6.1213991769547324E-2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728.55</v>
      </c>
      <c r="F55" s="40">
        <v>729.44999999999993</v>
      </c>
      <c r="G55" s="41">
        <v>716.99999999999989</v>
      </c>
      <c r="H55" s="41">
        <v>705.44999999999993</v>
      </c>
      <c r="I55" s="41">
        <v>692.99999999999989</v>
      </c>
      <c r="J55" s="41">
        <v>740.99999999999989</v>
      </c>
      <c r="K55" s="41">
        <v>753.44999999999993</v>
      </c>
      <c r="L55" s="41">
        <v>764.99999999999989</v>
      </c>
      <c r="M55" s="31">
        <v>741.9</v>
      </c>
      <c r="N55" s="31">
        <v>717.9</v>
      </c>
      <c r="O55" s="42">
        <v>7666515</v>
      </c>
      <c r="P55" s="43">
        <v>-5.4744525547445258E-3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801.3</v>
      </c>
      <c r="F56" s="40">
        <v>800.56666666666661</v>
      </c>
      <c r="G56" s="41">
        <v>794.13333333333321</v>
      </c>
      <c r="H56" s="41">
        <v>786.96666666666658</v>
      </c>
      <c r="I56" s="41">
        <v>780.53333333333319</v>
      </c>
      <c r="J56" s="41">
        <v>807.73333333333323</v>
      </c>
      <c r="K56" s="41">
        <v>814.16666666666663</v>
      </c>
      <c r="L56" s="41">
        <v>821.33333333333326</v>
      </c>
      <c r="M56" s="31">
        <v>807</v>
      </c>
      <c r="N56" s="31">
        <v>793.4</v>
      </c>
      <c r="O56" s="42">
        <v>2005000</v>
      </c>
      <c r="P56" s="43">
        <v>8.4878968877711413E-3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156.25</v>
      </c>
      <c r="F57" s="40">
        <v>155.26666666666665</v>
      </c>
      <c r="G57" s="41">
        <v>154.1333333333333</v>
      </c>
      <c r="H57" s="41">
        <v>152.01666666666665</v>
      </c>
      <c r="I57" s="41">
        <v>150.8833333333333</v>
      </c>
      <c r="J57" s="41">
        <v>157.3833333333333</v>
      </c>
      <c r="K57" s="41">
        <v>158.51666666666662</v>
      </c>
      <c r="L57" s="41">
        <v>160.6333333333333</v>
      </c>
      <c r="M57" s="31">
        <v>156.4</v>
      </c>
      <c r="N57" s="31">
        <v>153.15</v>
      </c>
      <c r="O57" s="42">
        <v>7508200</v>
      </c>
      <c r="P57" s="43">
        <v>-2.613590671491757E-2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1049.8</v>
      </c>
      <c r="F58" s="40">
        <v>1042.2166666666667</v>
      </c>
      <c r="G58" s="41">
        <v>1031.9833333333333</v>
      </c>
      <c r="H58" s="41">
        <v>1014.1666666666667</v>
      </c>
      <c r="I58" s="41">
        <v>1003.9333333333334</v>
      </c>
      <c r="J58" s="41">
        <v>1060.0333333333333</v>
      </c>
      <c r="K58" s="41">
        <v>1070.2666666666669</v>
      </c>
      <c r="L58" s="41">
        <v>1088.0833333333333</v>
      </c>
      <c r="M58" s="31">
        <v>1052.45</v>
      </c>
      <c r="N58" s="31">
        <v>1024.4000000000001</v>
      </c>
      <c r="O58" s="42">
        <v>2487600</v>
      </c>
      <c r="P58" s="43">
        <v>3.8837384114257079E-2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637.6</v>
      </c>
      <c r="F59" s="40">
        <v>640.01666666666677</v>
      </c>
      <c r="G59" s="41">
        <v>634.48333333333358</v>
      </c>
      <c r="H59" s="41">
        <v>631.36666666666679</v>
      </c>
      <c r="I59" s="41">
        <v>625.8333333333336</v>
      </c>
      <c r="J59" s="41">
        <v>643.13333333333355</v>
      </c>
      <c r="K59" s="41">
        <v>648.66666666666663</v>
      </c>
      <c r="L59" s="41">
        <v>651.78333333333353</v>
      </c>
      <c r="M59" s="31">
        <v>645.54999999999995</v>
      </c>
      <c r="N59" s="31">
        <v>636.9</v>
      </c>
      <c r="O59" s="42">
        <v>11005000</v>
      </c>
      <c r="P59" s="43">
        <v>1.1256604640477832E-2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2366</v>
      </c>
      <c r="F60" s="40">
        <v>2368.9666666666667</v>
      </c>
      <c r="G60" s="41">
        <v>2349.9333333333334</v>
      </c>
      <c r="H60" s="41">
        <v>2333.8666666666668</v>
      </c>
      <c r="I60" s="41">
        <v>2314.8333333333335</v>
      </c>
      <c r="J60" s="41">
        <v>2385.0333333333333</v>
      </c>
      <c r="K60" s="41">
        <v>2404.0666666666671</v>
      </c>
      <c r="L60" s="41">
        <v>2420.1333333333332</v>
      </c>
      <c r="M60" s="31">
        <v>2388</v>
      </c>
      <c r="N60" s="31">
        <v>2352.9</v>
      </c>
      <c r="O60" s="42">
        <v>2877000</v>
      </c>
      <c r="P60" s="43">
        <v>-1.134020618556701E-2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5227.3</v>
      </c>
      <c r="F61" s="40">
        <v>5230.9833333333336</v>
      </c>
      <c r="G61" s="41">
        <v>5196.3166666666675</v>
      </c>
      <c r="H61" s="41">
        <v>5165.3333333333339</v>
      </c>
      <c r="I61" s="41">
        <v>5130.6666666666679</v>
      </c>
      <c r="J61" s="41">
        <v>5261.9666666666672</v>
      </c>
      <c r="K61" s="41">
        <v>5296.6333333333332</v>
      </c>
      <c r="L61" s="41">
        <v>5327.6166666666668</v>
      </c>
      <c r="M61" s="31">
        <v>5265.65</v>
      </c>
      <c r="N61" s="31">
        <v>5200</v>
      </c>
      <c r="O61" s="42">
        <v>2173200</v>
      </c>
      <c r="P61" s="43">
        <v>7.2302558398220241E-3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4295.45</v>
      </c>
      <c r="F62" s="40">
        <v>4291.1333333333341</v>
      </c>
      <c r="G62" s="41">
        <v>4255.2666666666682</v>
      </c>
      <c r="H62" s="41">
        <v>4215.0833333333339</v>
      </c>
      <c r="I62" s="41">
        <v>4179.2166666666681</v>
      </c>
      <c r="J62" s="41">
        <v>4331.3166666666684</v>
      </c>
      <c r="K62" s="41">
        <v>4367.1833333333352</v>
      </c>
      <c r="L62" s="41">
        <v>4407.3666666666686</v>
      </c>
      <c r="M62" s="31">
        <v>4327</v>
      </c>
      <c r="N62" s="31">
        <v>4250.95</v>
      </c>
      <c r="O62" s="42">
        <v>357500</v>
      </c>
      <c r="P62" s="43">
        <v>-1.0722933241093047E-2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347.05</v>
      </c>
      <c r="F63" s="40">
        <v>346.60000000000008</v>
      </c>
      <c r="G63" s="41">
        <v>343.05000000000018</v>
      </c>
      <c r="H63" s="41">
        <v>339.05000000000013</v>
      </c>
      <c r="I63" s="41">
        <v>335.50000000000023</v>
      </c>
      <c r="J63" s="41">
        <v>350.60000000000014</v>
      </c>
      <c r="K63" s="41">
        <v>354.15</v>
      </c>
      <c r="L63" s="41">
        <v>358.15000000000009</v>
      </c>
      <c r="M63" s="31">
        <v>350.15</v>
      </c>
      <c r="N63" s="31">
        <v>342.6</v>
      </c>
      <c r="O63" s="42">
        <v>41273100</v>
      </c>
      <c r="P63" s="43">
        <v>1.9481578089338116E-2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4920.25</v>
      </c>
      <c r="F64" s="40">
        <v>4913.0333333333338</v>
      </c>
      <c r="G64" s="41">
        <v>4882.8666666666677</v>
      </c>
      <c r="H64" s="41">
        <v>4845.4833333333336</v>
      </c>
      <c r="I64" s="41">
        <v>4815.3166666666675</v>
      </c>
      <c r="J64" s="41">
        <v>4950.4166666666679</v>
      </c>
      <c r="K64" s="41">
        <v>4980.5833333333339</v>
      </c>
      <c r="L64" s="41">
        <v>5017.9666666666681</v>
      </c>
      <c r="M64" s="31">
        <v>4943.2</v>
      </c>
      <c r="N64" s="31">
        <v>4875.6499999999996</v>
      </c>
      <c r="O64" s="42">
        <v>3025000</v>
      </c>
      <c r="P64" s="43">
        <v>-3.3237456056248005E-2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2848.25</v>
      </c>
      <c r="F65" s="40">
        <v>2845.25</v>
      </c>
      <c r="G65" s="41">
        <v>2800.5</v>
      </c>
      <c r="H65" s="41">
        <v>2752.75</v>
      </c>
      <c r="I65" s="41">
        <v>2708</v>
      </c>
      <c r="J65" s="41">
        <v>2893</v>
      </c>
      <c r="K65" s="41">
        <v>2937.75</v>
      </c>
      <c r="L65" s="41">
        <v>2985.5</v>
      </c>
      <c r="M65" s="31">
        <v>2890</v>
      </c>
      <c r="N65" s="31">
        <v>2797.5</v>
      </c>
      <c r="O65" s="42">
        <v>4152750</v>
      </c>
      <c r="P65" s="43">
        <v>-8.8547322696516575E-3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1393.15</v>
      </c>
      <c r="F66" s="40">
        <v>1371.1833333333334</v>
      </c>
      <c r="G66" s="41">
        <v>1345.4666666666667</v>
      </c>
      <c r="H66" s="41">
        <v>1297.7833333333333</v>
      </c>
      <c r="I66" s="41">
        <v>1272.0666666666666</v>
      </c>
      <c r="J66" s="41">
        <v>1418.8666666666668</v>
      </c>
      <c r="K66" s="41">
        <v>1444.5833333333335</v>
      </c>
      <c r="L66" s="41">
        <v>1492.2666666666669</v>
      </c>
      <c r="M66" s="31">
        <v>1396.9</v>
      </c>
      <c r="N66" s="31">
        <v>1323.5</v>
      </c>
      <c r="O66" s="42">
        <v>6753450</v>
      </c>
      <c r="P66" s="43">
        <v>-2.7251841875940742E-2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188.9</v>
      </c>
      <c r="F67" s="40">
        <v>189.4</v>
      </c>
      <c r="G67" s="41">
        <v>184.95000000000002</v>
      </c>
      <c r="H67" s="41">
        <v>181</v>
      </c>
      <c r="I67" s="41">
        <v>176.55</v>
      </c>
      <c r="J67" s="41">
        <v>193.35000000000002</v>
      </c>
      <c r="K67" s="41">
        <v>197.8</v>
      </c>
      <c r="L67" s="41">
        <v>201.75000000000003</v>
      </c>
      <c r="M67" s="31">
        <v>193.85</v>
      </c>
      <c r="N67" s="31">
        <v>185.45</v>
      </c>
      <c r="O67" s="42">
        <v>34470000</v>
      </c>
      <c r="P67" s="43">
        <v>1.0340825155639971E-2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82.65</v>
      </c>
      <c r="F68" s="40">
        <v>82.95</v>
      </c>
      <c r="G68" s="41">
        <v>82.25</v>
      </c>
      <c r="H68" s="41">
        <v>81.849999999999994</v>
      </c>
      <c r="I68" s="41">
        <v>81.149999999999991</v>
      </c>
      <c r="J68" s="41">
        <v>83.350000000000009</v>
      </c>
      <c r="K68" s="41">
        <v>84.050000000000026</v>
      </c>
      <c r="L68" s="41">
        <v>84.450000000000017</v>
      </c>
      <c r="M68" s="31">
        <v>83.65</v>
      </c>
      <c r="N68" s="31">
        <v>82.55</v>
      </c>
      <c r="O68" s="42">
        <v>82810000</v>
      </c>
      <c r="P68" s="43">
        <v>1.5201667279637121E-2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147.6</v>
      </c>
      <c r="F69" s="40">
        <v>148.24999999999997</v>
      </c>
      <c r="G69" s="41">
        <v>146.54999999999995</v>
      </c>
      <c r="H69" s="41">
        <v>145.49999999999997</v>
      </c>
      <c r="I69" s="41">
        <v>143.79999999999995</v>
      </c>
      <c r="J69" s="41">
        <v>149.29999999999995</v>
      </c>
      <c r="K69" s="41">
        <v>150.99999999999994</v>
      </c>
      <c r="L69" s="41">
        <v>152.04999999999995</v>
      </c>
      <c r="M69" s="31">
        <v>149.94999999999999</v>
      </c>
      <c r="N69" s="31">
        <v>147.19999999999999</v>
      </c>
      <c r="O69" s="42">
        <v>40973700</v>
      </c>
      <c r="P69" s="43">
        <v>3.5774865073245954E-2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535.20000000000005</v>
      </c>
      <c r="F70" s="40">
        <v>533.2833333333333</v>
      </c>
      <c r="G70" s="41">
        <v>527.91666666666663</v>
      </c>
      <c r="H70" s="41">
        <v>520.63333333333333</v>
      </c>
      <c r="I70" s="41">
        <v>515.26666666666665</v>
      </c>
      <c r="J70" s="41">
        <v>540.56666666666661</v>
      </c>
      <c r="K70" s="41">
        <v>545.93333333333339</v>
      </c>
      <c r="L70" s="41">
        <v>553.21666666666658</v>
      </c>
      <c r="M70" s="31">
        <v>538.65</v>
      </c>
      <c r="N70" s="31">
        <v>526</v>
      </c>
      <c r="O70" s="42">
        <v>7563550</v>
      </c>
      <c r="P70" s="43">
        <v>5.0427872860635695E-3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31</v>
      </c>
      <c r="F71" s="40">
        <v>31.116666666666664</v>
      </c>
      <c r="G71" s="41">
        <v>30.583333333333329</v>
      </c>
      <c r="H71" s="41">
        <v>30.166666666666664</v>
      </c>
      <c r="I71" s="41">
        <v>29.633333333333329</v>
      </c>
      <c r="J71" s="41">
        <v>31.533333333333328</v>
      </c>
      <c r="K71" s="41">
        <v>32.066666666666663</v>
      </c>
      <c r="L71" s="41">
        <v>32.483333333333327</v>
      </c>
      <c r="M71" s="31">
        <v>31.65</v>
      </c>
      <c r="N71" s="31">
        <v>30.7</v>
      </c>
      <c r="O71" s="42">
        <v>99630000</v>
      </c>
      <c r="P71" s="43">
        <v>-1.6655562958027982E-2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1117.1500000000001</v>
      </c>
      <c r="F72" s="40">
        <v>1119.1833333333334</v>
      </c>
      <c r="G72" s="41">
        <v>1106.3666666666668</v>
      </c>
      <c r="H72" s="41">
        <v>1095.5833333333335</v>
      </c>
      <c r="I72" s="41">
        <v>1082.7666666666669</v>
      </c>
      <c r="J72" s="41">
        <v>1129.9666666666667</v>
      </c>
      <c r="K72" s="41">
        <v>1142.7833333333333</v>
      </c>
      <c r="L72" s="41">
        <v>1153.5666666666666</v>
      </c>
      <c r="M72" s="31">
        <v>1132</v>
      </c>
      <c r="N72" s="31">
        <v>1108.4000000000001</v>
      </c>
      <c r="O72" s="42">
        <v>5727000</v>
      </c>
      <c r="P72" s="43">
        <v>3.1334413830361965E-2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1609.6</v>
      </c>
      <c r="F73" s="40">
        <v>1603.5333333333335</v>
      </c>
      <c r="G73" s="41">
        <v>1588.366666666667</v>
      </c>
      <c r="H73" s="41">
        <v>1567.1333333333334</v>
      </c>
      <c r="I73" s="41">
        <v>1551.9666666666669</v>
      </c>
      <c r="J73" s="41">
        <v>1624.7666666666671</v>
      </c>
      <c r="K73" s="41">
        <v>1639.9333333333336</v>
      </c>
      <c r="L73" s="41">
        <v>1661.1666666666672</v>
      </c>
      <c r="M73" s="31">
        <v>1618.7</v>
      </c>
      <c r="N73" s="31">
        <v>1582.3</v>
      </c>
      <c r="O73" s="42">
        <v>1849250</v>
      </c>
      <c r="P73" s="43">
        <v>-2.0991052993805919E-2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334.7</v>
      </c>
      <c r="F74" s="40">
        <v>337.16666666666669</v>
      </c>
      <c r="G74" s="41">
        <v>330.58333333333337</v>
      </c>
      <c r="H74" s="41">
        <v>326.4666666666667</v>
      </c>
      <c r="I74" s="41">
        <v>319.88333333333338</v>
      </c>
      <c r="J74" s="41">
        <v>341.28333333333336</v>
      </c>
      <c r="K74" s="41">
        <v>347.86666666666673</v>
      </c>
      <c r="L74" s="41">
        <v>351.98333333333335</v>
      </c>
      <c r="M74" s="31">
        <v>343.75</v>
      </c>
      <c r="N74" s="31">
        <v>333.05</v>
      </c>
      <c r="O74" s="42">
        <v>13333100</v>
      </c>
      <c r="P74" s="43">
        <v>9.6244131455399066E-3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1537.75</v>
      </c>
      <c r="F75" s="40">
        <v>1543.6000000000001</v>
      </c>
      <c r="G75" s="41">
        <v>1514.2000000000003</v>
      </c>
      <c r="H75" s="41">
        <v>1490.65</v>
      </c>
      <c r="I75" s="41">
        <v>1461.2500000000002</v>
      </c>
      <c r="J75" s="41">
        <v>1567.1500000000003</v>
      </c>
      <c r="K75" s="41">
        <v>1596.5500000000004</v>
      </c>
      <c r="L75" s="41">
        <v>1620.1000000000004</v>
      </c>
      <c r="M75" s="31">
        <v>1573</v>
      </c>
      <c r="N75" s="31">
        <v>1520.05</v>
      </c>
      <c r="O75" s="42">
        <v>10715525</v>
      </c>
      <c r="P75" s="43">
        <v>6.5140766519430687E-3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687.3</v>
      </c>
      <c r="F76" s="40">
        <v>692.29999999999984</v>
      </c>
      <c r="G76" s="41">
        <v>680.29999999999973</v>
      </c>
      <c r="H76" s="41">
        <v>673.29999999999984</v>
      </c>
      <c r="I76" s="41">
        <v>661.29999999999973</v>
      </c>
      <c r="J76" s="41">
        <v>699.29999999999973</v>
      </c>
      <c r="K76" s="41">
        <v>711.3</v>
      </c>
      <c r="L76" s="41">
        <v>718.29999999999973</v>
      </c>
      <c r="M76" s="31">
        <v>704.3</v>
      </c>
      <c r="N76" s="31">
        <v>685.3</v>
      </c>
      <c r="O76" s="42">
        <v>3147500</v>
      </c>
      <c r="P76" s="43">
        <v>8.7219343696027629E-2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1363.25</v>
      </c>
      <c r="F77" s="40">
        <v>1382.8666666666668</v>
      </c>
      <c r="G77" s="41">
        <v>1337.6333333333337</v>
      </c>
      <c r="H77" s="41">
        <v>1312.0166666666669</v>
      </c>
      <c r="I77" s="41">
        <v>1266.7833333333338</v>
      </c>
      <c r="J77" s="41">
        <v>1408.4833333333336</v>
      </c>
      <c r="K77" s="41">
        <v>1453.7166666666667</v>
      </c>
      <c r="L77" s="41">
        <v>1479.3333333333335</v>
      </c>
      <c r="M77" s="31">
        <v>1428.1</v>
      </c>
      <c r="N77" s="31">
        <v>1357.25</v>
      </c>
      <c r="O77" s="42">
        <v>1508125</v>
      </c>
      <c r="P77" s="43">
        <v>0.15622723962126731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1436.05</v>
      </c>
      <c r="F78" s="40">
        <v>1433.1166666666666</v>
      </c>
      <c r="G78" s="41">
        <v>1424.6333333333332</v>
      </c>
      <c r="H78" s="41">
        <v>1413.2166666666667</v>
      </c>
      <c r="I78" s="41">
        <v>1404.7333333333333</v>
      </c>
      <c r="J78" s="41">
        <v>1444.5333333333331</v>
      </c>
      <c r="K78" s="41">
        <v>1453.0166666666662</v>
      </c>
      <c r="L78" s="41">
        <v>1464.4333333333329</v>
      </c>
      <c r="M78" s="31">
        <v>1441.6</v>
      </c>
      <c r="N78" s="31">
        <v>1421.7</v>
      </c>
      <c r="O78" s="42">
        <v>4552000</v>
      </c>
      <c r="P78" s="43">
        <v>-1.5996541288370081E-2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1202.9000000000001</v>
      </c>
      <c r="F79" s="40">
        <v>1196.0666666666666</v>
      </c>
      <c r="G79" s="41">
        <v>1183.1333333333332</v>
      </c>
      <c r="H79" s="41">
        <v>1163.3666666666666</v>
      </c>
      <c r="I79" s="41">
        <v>1150.4333333333332</v>
      </c>
      <c r="J79" s="41">
        <v>1215.8333333333333</v>
      </c>
      <c r="K79" s="41">
        <v>1228.7666666666667</v>
      </c>
      <c r="L79" s="41">
        <v>1248.5333333333333</v>
      </c>
      <c r="M79" s="31">
        <v>1209</v>
      </c>
      <c r="N79" s="31">
        <v>1176.3</v>
      </c>
      <c r="O79" s="42">
        <v>18388300</v>
      </c>
      <c r="P79" s="43">
        <v>2.2617564621613205E-2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2776.7</v>
      </c>
      <c r="F80" s="40">
        <v>2771.9</v>
      </c>
      <c r="G80" s="41">
        <v>2755.8</v>
      </c>
      <c r="H80" s="41">
        <v>2734.9</v>
      </c>
      <c r="I80" s="41">
        <v>2718.8</v>
      </c>
      <c r="J80" s="41">
        <v>2792.8</v>
      </c>
      <c r="K80" s="41">
        <v>2808.8999999999996</v>
      </c>
      <c r="L80" s="41">
        <v>2829.8</v>
      </c>
      <c r="M80" s="31">
        <v>2788</v>
      </c>
      <c r="N80" s="31">
        <v>2751</v>
      </c>
      <c r="O80" s="42">
        <v>13585500</v>
      </c>
      <c r="P80" s="43">
        <v>1.1955307262569832E-2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3195.3</v>
      </c>
      <c r="F81" s="40">
        <v>3208.5666666666671</v>
      </c>
      <c r="G81" s="41">
        <v>3147.5833333333339</v>
      </c>
      <c r="H81" s="41">
        <v>3099.8666666666668</v>
      </c>
      <c r="I81" s="41">
        <v>3038.8833333333337</v>
      </c>
      <c r="J81" s="41">
        <v>3256.2833333333342</v>
      </c>
      <c r="K81" s="41">
        <v>3317.2666666666669</v>
      </c>
      <c r="L81" s="41">
        <v>3364.9833333333345</v>
      </c>
      <c r="M81" s="31">
        <v>3269.55</v>
      </c>
      <c r="N81" s="31">
        <v>3160.85</v>
      </c>
      <c r="O81" s="42">
        <v>1180600</v>
      </c>
      <c r="P81" s="43">
        <v>-9.5637583892617447E-3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1568.75</v>
      </c>
      <c r="F82" s="40">
        <v>1571.5833333333333</v>
      </c>
      <c r="G82" s="41">
        <v>1561.6166666666666</v>
      </c>
      <c r="H82" s="41">
        <v>1554.4833333333333</v>
      </c>
      <c r="I82" s="41">
        <v>1544.5166666666667</v>
      </c>
      <c r="J82" s="41">
        <v>1578.7166666666665</v>
      </c>
      <c r="K82" s="41">
        <v>1588.6833333333332</v>
      </c>
      <c r="L82" s="41">
        <v>1595.8166666666664</v>
      </c>
      <c r="M82" s="31">
        <v>1581.55</v>
      </c>
      <c r="N82" s="31">
        <v>1564.45</v>
      </c>
      <c r="O82" s="42">
        <v>24085600</v>
      </c>
      <c r="P82" s="43">
        <v>4.5055364642993506E-2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737.05</v>
      </c>
      <c r="F83" s="40">
        <v>737</v>
      </c>
      <c r="G83" s="41">
        <v>730.1</v>
      </c>
      <c r="H83" s="41">
        <v>723.15</v>
      </c>
      <c r="I83" s="41">
        <v>716.25</v>
      </c>
      <c r="J83" s="41">
        <v>743.95</v>
      </c>
      <c r="K83" s="41">
        <v>750.85000000000014</v>
      </c>
      <c r="L83" s="41">
        <v>757.80000000000007</v>
      </c>
      <c r="M83" s="31">
        <v>743.9</v>
      </c>
      <c r="N83" s="31">
        <v>730.05</v>
      </c>
      <c r="O83" s="42">
        <v>20135500</v>
      </c>
      <c r="P83" s="43">
        <v>-4.5670194463270947E-2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2820.45</v>
      </c>
      <c r="F84" s="40">
        <v>2819.6333333333337</v>
      </c>
      <c r="G84" s="41">
        <v>2806.6166666666672</v>
      </c>
      <c r="H84" s="41">
        <v>2792.7833333333338</v>
      </c>
      <c r="I84" s="41">
        <v>2779.7666666666673</v>
      </c>
      <c r="J84" s="41">
        <v>2833.4666666666672</v>
      </c>
      <c r="K84" s="41">
        <v>2846.4833333333336</v>
      </c>
      <c r="L84" s="41">
        <v>2860.3166666666671</v>
      </c>
      <c r="M84" s="31">
        <v>2832.65</v>
      </c>
      <c r="N84" s="31">
        <v>2805.8</v>
      </c>
      <c r="O84" s="42">
        <v>4620300</v>
      </c>
      <c r="P84" s="43">
        <v>-2.2674267945063486E-3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471.1</v>
      </c>
      <c r="F85" s="40">
        <v>470.33333333333331</v>
      </c>
      <c r="G85" s="41">
        <v>463.76666666666665</v>
      </c>
      <c r="H85" s="41">
        <v>456.43333333333334</v>
      </c>
      <c r="I85" s="41">
        <v>449.86666666666667</v>
      </c>
      <c r="J85" s="41">
        <v>477.66666666666663</v>
      </c>
      <c r="K85" s="41">
        <v>484.23333333333335</v>
      </c>
      <c r="L85" s="41">
        <v>491.56666666666661</v>
      </c>
      <c r="M85" s="31">
        <v>476.9</v>
      </c>
      <c r="N85" s="31">
        <v>463</v>
      </c>
      <c r="O85" s="42">
        <v>37779800</v>
      </c>
      <c r="P85" s="43">
        <v>6.0982973070885162E-2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271.05</v>
      </c>
      <c r="F86" s="40">
        <v>272.96666666666664</v>
      </c>
      <c r="G86" s="41">
        <v>267.98333333333329</v>
      </c>
      <c r="H86" s="41">
        <v>264.91666666666663</v>
      </c>
      <c r="I86" s="41">
        <v>259.93333333333328</v>
      </c>
      <c r="J86" s="41">
        <v>276.0333333333333</v>
      </c>
      <c r="K86" s="41">
        <v>281.01666666666665</v>
      </c>
      <c r="L86" s="41">
        <v>284.08333333333331</v>
      </c>
      <c r="M86" s="31">
        <v>277.95</v>
      </c>
      <c r="N86" s="31">
        <v>269.89999999999998</v>
      </c>
      <c r="O86" s="42">
        <v>23031000</v>
      </c>
      <c r="P86" s="43">
        <v>9.3874677305796764E-4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2792.45</v>
      </c>
      <c r="F87" s="40">
        <v>2802.1</v>
      </c>
      <c r="G87" s="41">
        <v>2772.2</v>
      </c>
      <c r="H87" s="41">
        <v>2751.95</v>
      </c>
      <c r="I87" s="41">
        <v>2722.0499999999997</v>
      </c>
      <c r="J87" s="41">
        <v>2822.35</v>
      </c>
      <c r="K87" s="41">
        <v>2852.2500000000005</v>
      </c>
      <c r="L87" s="41">
        <v>2872.5</v>
      </c>
      <c r="M87" s="31">
        <v>2832</v>
      </c>
      <c r="N87" s="31">
        <v>2781.85</v>
      </c>
      <c r="O87" s="42">
        <v>7755600</v>
      </c>
      <c r="P87" s="43">
        <v>-8.8888888888888893E-4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232.05</v>
      </c>
      <c r="F88" s="40">
        <v>231.79999999999998</v>
      </c>
      <c r="G88" s="41">
        <v>229.74999999999997</v>
      </c>
      <c r="H88" s="41">
        <v>227.45</v>
      </c>
      <c r="I88" s="41">
        <v>225.39999999999998</v>
      </c>
      <c r="J88" s="41">
        <v>234.09999999999997</v>
      </c>
      <c r="K88" s="41">
        <v>236.14999999999998</v>
      </c>
      <c r="L88" s="41">
        <v>238.44999999999996</v>
      </c>
      <c r="M88" s="31">
        <v>233.85</v>
      </c>
      <c r="N88" s="31">
        <v>229.5</v>
      </c>
      <c r="O88" s="42">
        <v>38337700</v>
      </c>
      <c r="P88" s="43">
        <v>-2.113344942219408E-2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724.2</v>
      </c>
      <c r="F89" s="40">
        <v>725</v>
      </c>
      <c r="G89" s="41">
        <v>720.5</v>
      </c>
      <c r="H89" s="41">
        <v>716.8</v>
      </c>
      <c r="I89" s="41">
        <v>712.3</v>
      </c>
      <c r="J89" s="41">
        <v>728.7</v>
      </c>
      <c r="K89" s="41">
        <v>733.2</v>
      </c>
      <c r="L89" s="41">
        <v>736.90000000000009</v>
      </c>
      <c r="M89" s="31">
        <v>729.5</v>
      </c>
      <c r="N89" s="31">
        <v>721.3</v>
      </c>
      <c r="O89" s="42">
        <v>88389125</v>
      </c>
      <c r="P89" s="43">
        <v>-5.2458914920615269E-3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1569.75</v>
      </c>
      <c r="F90" s="40">
        <v>1593.5666666666666</v>
      </c>
      <c r="G90" s="41">
        <v>1543.7333333333331</v>
      </c>
      <c r="H90" s="41">
        <v>1517.7166666666665</v>
      </c>
      <c r="I90" s="41">
        <v>1467.883333333333</v>
      </c>
      <c r="J90" s="41">
        <v>1619.5833333333333</v>
      </c>
      <c r="K90" s="41">
        <v>1669.4166666666667</v>
      </c>
      <c r="L90" s="41">
        <v>1695.4333333333334</v>
      </c>
      <c r="M90" s="31">
        <v>1643.4</v>
      </c>
      <c r="N90" s="31">
        <v>1567.55</v>
      </c>
      <c r="O90" s="42">
        <v>2264400</v>
      </c>
      <c r="P90" s="43">
        <v>0.13943541488451669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695.55</v>
      </c>
      <c r="F91" s="40">
        <v>697.51666666666654</v>
      </c>
      <c r="G91" s="41">
        <v>689.1333333333331</v>
      </c>
      <c r="H91" s="41">
        <v>682.71666666666658</v>
      </c>
      <c r="I91" s="41">
        <v>674.33333333333314</v>
      </c>
      <c r="J91" s="41">
        <v>703.93333333333305</v>
      </c>
      <c r="K91" s="41">
        <v>712.31666666666649</v>
      </c>
      <c r="L91" s="41">
        <v>718.73333333333301</v>
      </c>
      <c r="M91" s="31">
        <v>705.9</v>
      </c>
      <c r="N91" s="31">
        <v>691.1</v>
      </c>
      <c r="O91" s="42">
        <v>7015500</v>
      </c>
      <c r="P91" s="43">
        <v>-2.1376656690893543E-4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7.3</v>
      </c>
      <c r="F92" s="40">
        <v>7.333333333333333</v>
      </c>
      <c r="G92" s="41">
        <v>7.0666666666666664</v>
      </c>
      <c r="H92" s="41">
        <v>6.833333333333333</v>
      </c>
      <c r="I92" s="41">
        <v>6.5666666666666664</v>
      </c>
      <c r="J92" s="41">
        <v>7.5666666666666664</v>
      </c>
      <c r="K92" s="41">
        <v>7.8333333333333339</v>
      </c>
      <c r="L92" s="41">
        <v>8.0666666666666664</v>
      </c>
      <c r="M92" s="31">
        <v>7.6</v>
      </c>
      <c r="N92" s="31">
        <v>7.1</v>
      </c>
      <c r="O92" s="42">
        <v>589470000</v>
      </c>
      <c r="P92" s="43">
        <v>1.11671469740634E-2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45.25</v>
      </c>
      <c r="F93" s="40">
        <v>45.5</v>
      </c>
      <c r="G93" s="41">
        <v>44.85</v>
      </c>
      <c r="H93" s="41">
        <v>44.45</v>
      </c>
      <c r="I93" s="41">
        <v>43.800000000000004</v>
      </c>
      <c r="J93" s="41">
        <v>45.9</v>
      </c>
      <c r="K93" s="41">
        <v>46.550000000000004</v>
      </c>
      <c r="L93" s="41">
        <v>46.949999999999996</v>
      </c>
      <c r="M93" s="31">
        <v>46.15</v>
      </c>
      <c r="N93" s="31">
        <v>45.1</v>
      </c>
      <c r="O93" s="42">
        <v>175113500</v>
      </c>
      <c r="P93" s="43">
        <v>-2.5432900432900431E-3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562.29999999999995</v>
      </c>
      <c r="F94" s="40">
        <v>559.18333333333328</v>
      </c>
      <c r="G94" s="41">
        <v>547.06666666666661</v>
      </c>
      <c r="H94" s="41">
        <v>531.83333333333337</v>
      </c>
      <c r="I94" s="41">
        <v>519.7166666666667</v>
      </c>
      <c r="J94" s="41">
        <v>574.41666666666652</v>
      </c>
      <c r="K94" s="41">
        <v>586.53333333333308</v>
      </c>
      <c r="L94" s="41">
        <v>601.76666666666642</v>
      </c>
      <c r="M94" s="31">
        <v>571.29999999999995</v>
      </c>
      <c r="N94" s="31">
        <v>543.95000000000005</v>
      </c>
      <c r="O94" s="42">
        <v>6843750</v>
      </c>
      <c r="P94" s="43">
        <v>1.8298261665141812E-3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569.5</v>
      </c>
      <c r="F95" s="40">
        <v>565.94999999999993</v>
      </c>
      <c r="G95" s="41">
        <v>558.89999999999986</v>
      </c>
      <c r="H95" s="41">
        <v>548.29999999999995</v>
      </c>
      <c r="I95" s="41">
        <v>541.24999999999989</v>
      </c>
      <c r="J95" s="41">
        <v>576.54999999999984</v>
      </c>
      <c r="K95" s="41">
        <v>583.5999999999998</v>
      </c>
      <c r="L95" s="41">
        <v>594.19999999999982</v>
      </c>
      <c r="M95" s="31">
        <v>573</v>
      </c>
      <c r="N95" s="31">
        <v>555.35</v>
      </c>
      <c r="O95" s="42">
        <v>9103875</v>
      </c>
      <c r="P95" s="43">
        <v>1.5023762072665951E-2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146.6</v>
      </c>
      <c r="F96" s="40">
        <v>146.95000000000002</v>
      </c>
      <c r="G96" s="41">
        <v>145.50000000000003</v>
      </c>
      <c r="H96" s="41">
        <v>144.4</v>
      </c>
      <c r="I96" s="41">
        <v>142.95000000000002</v>
      </c>
      <c r="J96" s="41">
        <v>148.05000000000004</v>
      </c>
      <c r="K96" s="41">
        <v>149.50000000000003</v>
      </c>
      <c r="L96" s="41">
        <v>150.60000000000005</v>
      </c>
      <c r="M96" s="31">
        <v>148.4</v>
      </c>
      <c r="N96" s="31">
        <v>145.85</v>
      </c>
      <c r="O96" s="42">
        <v>10143900</v>
      </c>
      <c r="P96" s="43">
        <v>-8.3873427373236751E-3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8975.25</v>
      </c>
      <c r="F97" s="40">
        <v>8749.2666666666664</v>
      </c>
      <c r="G97" s="41">
        <v>8431.0333333333328</v>
      </c>
      <c r="H97" s="41">
        <v>7886.8166666666657</v>
      </c>
      <c r="I97" s="41">
        <v>7568.5833333333321</v>
      </c>
      <c r="J97" s="41">
        <v>9293.4833333333336</v>
      </c>
      <c r="K97" s="41">
        <v>9611.7166666666672</v>
      </c>
      <c r="L97" s="41">
        <v>10155.933333333334</v>
      </c>
      <c r="M97" s="31">
        <v>9067.5</v>
      </c>
      <c r="N97" s="31">
        <v>8205.0499999999993</v>
      </c>
      <c r="O97" s="42">
        <v>218475</v>
      </c>
      <c r="P97" s="43">
        <v>0.42444987775061127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1976.55</v>
      </c>
      <c r="F98" s="40">
        <v>1975.5166666666667</v>
      </c>
      <c r="G98" s="41">
        <v>1961.0833333333333</v>
      </c>
      <c r="H98" s="41">
        <v>1945.6166666666666</v>
      </c>
      <c r="I98" s="41">
        <v>1931.1833333333332</v>
      </c>
      <c r="J98" s="41">
        <v>1990.9833333333333</v>
      </c>
      <c r="K98" s="41">
        <v>2005.4166666666667</v>
      </c>
      <c r="L98" s="41">
        <v>2020.8833333333334</v>
      </c>
      <c r="M98" s="31">
        <v>1989.95</v>
      </c>
      <c r="N98" s="31">
        <v>1960.05</v>
      </c>
      <c r="O98" s="42">
        <v>2702500</v>
      </c>
      <c r="P98" s="43">
        <v>3.9004457652303121E-3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996.35</v>
      </c>
      <c r="F99" s="40">
        <v>1000.6666666666666</v>
      </c>
      <c r="G99" s="41">
        <v>988.83333333333326</v>
      </c>
      <c r="H99" s="41">
        <v>981.31666666666661</v>
      </c>
      <c r="I99" s="41">
        <v>969.48333333333323</v>
      </c>
      <c r="J99" s="41">
        <v>1008.1833333333333</v>
      </c>
      <c r="K99" s="41">
        <v>1020.0166666666665</v>
      </c>
      <c r="L99" s="41">
        <v>1027.5333333333333</v>
      </c>
      <c r="M99" s="31">
        <v>1012.5</v>
      </c>
      <c r="N99" s="31">
        <v>993.15</v>
      </c>
      <c r="O99" s="42">
        <v>14823000</v>
      </c>
      <c r="P99" s="43">
        <v>4.1284693684010873E-2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224.95</v>
      </c>
      <c r="F100" s="40">
        <v>224.5333333333333</v>
      </c>
      <c r="G100" s="41">
        <v>222.86666666666662</v>
      </c>
      <c r="H100" s="41">
        <v>220.7833333333333</v>
      </c>
      <c r="I100" s="41">
        <v>219.11666666666662</v>
      </c>
      <c r="J100" s="41">
        <v>226.61666666666662</v>
      </c>
      <c r="K100" s="41">
        <v>228.2833333333333</v>
      </c>
      <c r="L100" s="41">
        <v>230.36666666666662</v>
      </c>
      <c r="M100" s="31">
        <v>226.2</v>
      </c>
      <c r="N100" s="31">
        <v>222.45</v>
      </c>
      <c r="O100" s="42">
        <v>13350400</v>
      </c>
      <c r="P100" s="43">
        <v>-2.6342658770675924E-2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1733.2</v>
      </c>
      <c r="F101" s="40">
        <v>1726.8499999999997</v>
      </c>
      <c r="G101" s="41">
        <v>1708.6999999999994</v>
      </c>
      <c r="H101" s="41">
        <v>1684.1999999999996</v>
      </c>
      <c r="I101" s="41">
        <v>1666.0499999999993</v>
      </c>
      <c r="J101" s="41">
        <v>1751.3499999999995</v>
      </c>
      <c r="K101" s="41">
        <v>1769.4999999999995</v>
      </c>
      <c r="L101" s="41">
        <v>1793.9999999999995</v>
      </c>
      <c r="M101" s="31">
        <v>1745</v>
      </c>
      <c r="N101" s="31">
        <v>1702.35</v>
      </c>
      <c r="O101" s="42">
        <v>30916200</v>
      </c>
      <c r="P101" s="43">
        <v>-1.5815108394613694E-2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111.95</v>
      </c>
      <c r="F102" s="40">
        <v>111.95</v>
      </c>
      <c r="G102" s="41">
        <v>110</v>
      </c>
      <c r="H102" s="41">
        <v>108.05</v>
      </c>
      <c r="I102" s="41">
        <v>106.1</v>
      </c>
      <c r="J102" s="41">
        <v>113.9</v>
      </c>
      <c r="K102" s="41">
        <v>115.85000000000002</v>
      </c>
      <c r="L102" s="41">
        <v>117.80000000000001</v>
      </c>
      <c r="M102" s="31">
        <v>113.9</v>
      </c>
      <c r="N102" s="31">
        <v>110</v>
      </c>
      <c r="O102" s="42">
        <v>54671500</v>
      </c>
      <c r="P102" s="43">
        <v>-2.4245939675174015E-2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2503.9</v>
      </c>
      <c r="F103" s="40">
        <v>2515.75</v>
      </c>
      <c r="G103" s="41">
        <v>2480</v>
      </c>
      <c r="H103" s="41">
        <v>2456.1</v>
      </c>
      <c r="I103" s="41">
        <v>2420.35</v>
      </c>
      <c r="J103" s="41">
        <v>2539.65</v>
      </c>
      <c r="K103" s="41">
        <v>2575.4</v>
      </c>
      <c r="L103" s="41">
        <v>2599.3000000000002</v>
      </c>
      <c r="M103" s="31">
        <v>2551.5</v>
      </c>
      <c r="N103" s="31">
        <v>2491.85</v>
      </c>
      <c r="O103" s="42">
        <v>162000</v>
      </c>
      <c r="P103" s="43">
        <v>-5.5248618784530384E-3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3019.4</v>
      </c>
      <c r="F104" s="40">
        <v>2981.1333333333332</v>
      </c>
      <c r="G104" s="41">
        <v>2918.2666666666664</v>
      </c>
      <c r="H104" s="41">
        <v>2817.1333333333332</v>
      </c>
      <c r="I104" s="41">
        <v>2754.2666666666664</v>
      </c>
      <c r="J104" s="41">
        <v>3082.2666666666664</v>
      </c>
      <c r="K104" s="41">
        <v>3145.1333333333332</v>
      </c>
      <c r="L104" s="41">
        <v>3246.2666666666664</v>
      </c>
      <c r="M104" s="31">
        <v>3044</v>
      </c>
      <c r="N104" s="31">
        <v>2880</v>
      </c>
      <c r="O104" s="42">
        <v>1857700</v>
      </c>
      <c r="P104" s="43">
        <v>3.4570135746606334E-2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210.2</v>
      </c>
      <c r="F105" s="40">
        <v>210.63333333333335</v>
      </c>
      <c r="G105" s="41">
        <v>209.6166666666667</v>
      </c>
      <c r="H105" s="41">
        <v>209.03333333333336</v>
      </c>
      <c r="I105" s="41">
        <v>208.01666666666671</v>
      </c>
      <c r="J105" s="41">
        <v>211.2166666666667</v>
      </c>
      <c r="K105" s="41">
        <v>212.23333333333335</v>
      </c>
      <c r="L105" s="41">
        <v>212.81666666666669</v>
      </c>
      <c r="M105" s="31">
        <v>211.65</v>
      </c>
      <c r="N105" s="31">
        <v>210.05</v>
      </c>
      <c r="O105" s="42">
        <v>172102400</v>
      </c>
      <c r="P105" s="43">
        <v>1.1472203415331377E-2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391.15</v>
      </c>
      <c r="F106" s="40">
        <v>391.7</v>
      </c>
      <c r="G106" s="41">
        <v>385.84999999999997</v>
      </c>
      <c r="H106" s="41">
        <v>380.54999999999995</v>
      </c>
      <c r="I106" s="41">
        <v>374.69999999999993</v>
      </c>
      <c r="J106" s="41">
        <v>397</v>
      </c>
      <c r="K106" s="41">
        <v>402.85</v>
      </c>
      <c r="L106" s="41">
        <v>408.15000000000003</v>
      </c>
      <c r="M106" s="31">
        <v>397.55</v>
      </c>
      <c r="N106" s="31">
        <v>386.4</v>
      </c>
      <c r="O106" s="42">
        <v>39992500</v>
      </c>
      <c r="P106" s="43">
        <v>2.7094703049759229E-2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689.6</v>
      </c>
      <c r="F107" s="40">
        <v>689.85</v>
      </c>
      <c r="G107" s="41">
        <v>683</v>
      </c>
      <c r="H107" s="41">
        <v>676.4</v>
      </c>
      <c r="I107" s="41">
        <v>669.55</v>
      </c>
      <c r="J107" s="41">
        <v>696.45</v>
      </c>
      <c r="K107" s="41">
        <v>703.30000000000018</v>
      </c>
      <c r="L107" s="41">
        <v>709.90000000000009</v>
      </c>
      <c r="M107" s="31">
        <v>696.7</v>
      </c>
      <c r="N107" s="31">
        <v>683.25</v>
      </c>
      <c r="O107" s="42">
        <v>48336750</v>
      </c>
      <c r="P107" s="43">
        <v>2.0521590423257803E-2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4169.25</v>
      </c>
      <c r="F108" s="40">
        <v>4159.4000000000005</v>
      </c>
      <c r="G108" s="41">
        <v>4093.8000000000011</v>
      </c>
      <c r="H108" s="41">
        <v>4018.3500000000004</v>
      </c>
      <c r="I108" s="41">
        <v>3952.7500000000009</v>
      </c>
      <c r="J108" s="41">
        <v>4234.8500000000013</v>
      </c>
      <c r="K108" s="41">
        <v>4300.4500000000016</v>
      </c>
      <c r="L108" s="41">
        <v>4375.9000000000015</v>
      </c>
      <c r="M108" s="31">
        <v>4225</v>
      </c>
      <c r="N108" s="31">
        <v>4083.95</v>
      </c>
      <c r="O108" s="42">
        <v>1580250</v>
      </c>
      <c r="P108" s="43">
        <v>5.7279236276849641E-3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1781.35</v>
      </c>
      <c r="F109" s="40">
        <v>1782.9166666666667</v>
      </c>
      <c r="G109" s="41">
        <v>1754.6333333333334</v>
      </c>
      <c r="H109" s="41">
        <v>1727.9166666666667</v>
      </c>
      <c r="I109" s="41">
        <v>1699.6333333333334</v>
      </c>
      <c r="J109" s="41">
        <v>1809.6333333333334</v>
      </c>
      <c r="K109" s="41">
        <v>1837.9166666666667</v>
      </c>
      <c r="L109" s="41">
        <v>1864.6333333333334</v>
      </c>
      <c r="M109" s="31">
        <v>1811.2</v>
      </c>
      <c r="N109" s="31">
        <v>1756.2</v>
      </c>
      <c r="O109" s="42">
        <v>17587600</v>
      </c>
      <c r="P109" s="43">
        <v>1.1156648451730419E-3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84.75</v>
      </c>
      <c r="F110" s="40">
        <v>84.966666666666654</v>
      </c>
      <c r="G110" s="41">
        <v>84.233333333333306</v>
      </c>
      <c r="H110" s="41">
        <v>83.716666666666654</v>
      </c>
      <c r="I110" s="41">
        <v>82.983333333333306</v>
      </c>
      <c r="J110" s="41">
        <v>85.483333333333306</v>
      </c>
      <c r="K110" s="41">
        <v>86.216666666666654</v>
      </c>
      <c r="L110" s="41">
        <v>86.733333333333306</v>
      </c>
      <c r="M110" s="31">
        <v>85.7</v>
      </c>
      <c r="N110" s="31">
        <v>84.45</v>
      </c>
      <c r="O110" s="42">
        <v>55935632</v>
      </c>
      <c r="P110" s="43">
        <v>-1.5548924140097377E-2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4105.6000000000004</v>
      </c>
      <c r="F111" s="40">
        <v>4119.3499999999995</v>
      </c>
      <c r="G111" s="41">
        <v>4080.6999999999989</v>
      </c>
      <c r="H111" s="41">
        <v>4055.7999999999993</v>
      </c>
      <c r="I111" s="41">
        <v>4017.1499999999987</v>
      </c>
      <c r="J111" s="41">
        <v>4144.2499999999991</v>
      </c>
      <c r="K111" s="41">
        <v>4182.8999999999987</v>
      </c>
      <c r="L111" s="41">
        <v>4207.7999999999993</v>
      </c>
      <c r="M111" s="31">
        <v>4158</v>
      </c>
      <c r="N111" s="31">
        <v>4094.45</v>
      </c>
      <c r="O111" s="42">
        <v>382500</v>
      </c>
      <c r="P111" s="43">
        <v>8.569545154911009E-3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398.15</v>
      </c>
      <c r="F112" s="40">
        <v>398.75</v>
      </c>
      <c r="G112" s="41">
        <v>396</v>
      </c>
      <c r="H112" s="41">
        <v>393.85</v>
      </c>
      <c r="I112" s="41">
        <v>391.1</v>
      </c>
      <c r="J112" s="41">
        <v>400.9</v>
      </c>
      <c r="K112" s="41">
        <v>403.65</v>
      </c>
      <c r="L112" s="41">
        <v>405.79999999999995</v>
      </c>
      <c r="M112" s="31">
        <v>401.5</v>
      </c>
      <c r="N112" s="31">
        <v>396.6</v>
      </c>
      <c r="O112" s="42">
        <v>21702000</v>
      </c>
      <c r="P112" s="43">
        <v>-1.3455768706246022E-2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1701</v>
      </c>
      <c r="F113" s="40">
        <v>1704.9666666666665</v>
      </c>
      <c r="G113" s="41">
        <v>1690.9833333333329</v>
      </c>
      <c r="H113" s="41">
        <v>1680.9666666666665</v>
      </c>
      <c r="I113" s="41">
        <v>1666.9833333333329</v>
      </c>
      <c r="J113" s="41">
        <v>1714.9833333333329</v>
      </c>
      <c r="K113" s="41">
        <v>1728.9666666666665</v>
      </c>
      <c r="L113" s="41">
        <v>1738.9833333333329</v>
      </c>
      <c r="M113" s="31">
        <v>1718.95</v>
      </c>
      <c r="N113" s="31">
        <v>1694.95</v>
      </c>
      <c r="O113" s="42">
        <v>14585450</v>
      </c>
      <c r="P113" s="43">
        <v>5.3107165504121751E-3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5467.55</v>
      </c>
      <c r="F114" s="40">
        <v>5473.7666666666664</v>
      </c>
      <c r="G114" s="41">
        <v>5417.5333333333328</v>
      </c>
      <c r="H114" s="41">
        <v>5367.5166666666664</v>
      </c>
      <c r="I114" s="41">
        <v>5311.2833333333328</v>
      </c>
      <c r="J114" s="41">
        <v>5523.7833333333328</v>
      </c>
      <c r="K114" s="41">
        <v>5580.0166666666664</v>
      </c>
      <c r="L114" s="41">
        <v>5630.0333333333328</v>
      </c>
      <c r="M114" s="31">
        <v>5530</v>
      </c>
      <c r="N114" s="31">
        <v>5423.75</v>
      </c>
      <c r="O114" s="42">
        <v>792150</v>
      </c>
      <c r="P114" s="43">
        <v>3.0389363722697054E-3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4363.25</v>
      </c>
      <c r="F115" s="40">
        <v>4366.3500000000004</v>
      </c>
      <c r="G115" s="41">
        <v>4308.5000000000009</v>
      </c>
      <c r="H115" s="41">
        <v>4253.7500000000009</v>
      </c>
      <c r="I115" s="41">
        <v>4195.9000000000015</v>
      </c>
      <c r="J115" s="41">
        <v>4421.1000000000004</v>
      </c>
      <c r="K115" s="41">
        <v>4478.9499999999989</v>
      </c>
      <c r="L115" s="41">
        <v>4533.7</v>
      </c>
      <c r="M115" s="31">
        <v>4424.2</v>
      </c>
      <c r="N115" s="31">
        <v>4311.6000000000004</v>
      </c>
      <c r="O115" s="42">
        <v>628400</v>
      </c>
      <c r="P115" s="43">
        <v>6.1127997298210064E-2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986.5</v>
      </c>
      <c r="F116" s="40">
        <v>984.75</v>
      </c>
      <c r="G116" s="41">
        <v>971.1</v>
      </c>
      <c r="H116" s="41">
        <v>955.7</v>
      </c>
      <c r="I116" s="41">
        <v>942.05000000000007</v>
      </c>
      <c r="J116" s="41">
        <v>1000.15</v>
      </c>
      <c r="K116" s="41">
        <v>1013.8000000000001</v>
      </c>
      <c r="L116" s="41">
        <v>1029.1999999999998</v>
      </c>
      <c r="M116" s="31">
        <v>998.4</v>
      </c>
      <c r="N116" s="31">
        <v>969.35</v>
      </c>
      <c r="O116" s="42">
        <v>9886350</v>
      </c>
      <c r="P116" s="43">
        <v>-4.2794831701094563E-2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757.1</v>
      </c>
      <c r="F117" s="40">
        <v>755.88333333333321</v>
      </c>
      <c r="G117" s="41">
        <v>750.76666666666642</v>
      </c>
      <c r="H117" s="41">
        <v>744.43333333333317</v>
      </c>
      <c r="I117" s="41">
        <v>739.31666666666638</v>
      </c>
      <c r="J117" s="41">
        <v>762.21666666666647</v>
      </c>
      <c r="K117" s="41">
        <v>767.33333333333326</v>
      </c>
      <c r="L117" s="41">
        <v>773.66666666666652</v>
      </c>
      <c r="M117" s="31">
        <v>761</v>
      </c>
      <c r="N117" s="31">
        <v>749.55</v>
      </c>
      <c r="O117" s="42">
        <v>14181300</v>
      </c>
      <c r="P117" s="43">
        <v>3.5577365434749271E-2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168.65</v>
      </c>
      <c r="F118" s="40">
        <v>170.26666666666668</v>
      </c>
      <c r="G118" s="41">
        <v>165.58333333333337</v>
      </c>
      <c r="H118" s="41">
        <v>162.51666666666668</v>
      </c>
      <c r="I118" s="41">
        <v>157.83333333333337</v>
      </c>
      <c r="J118" s="41">
        <v>173.33333333333337</v>
      </c>
      <c r="K118" s="41">
        <v>178.01666666666671</v>
      </c>
      <c r="L118" s="41">
        <v>181.08333333333337</v>
      </c>
      <c r="M118" s="31">
        <v>174.95</v>
      </c>
      <c r="N118" s="31">
        <v>167.2</v>
      </c>
      <c r="O118" s="42">
        <v>28996000</v>
      </c>
      <c r="P118" s="43">
        <v>-4.8312984114480768E-2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168.75</v>
      </c>
      <c r="F119" s="40">
        <v>167.66666666666666</v>
      </c>
      <c r="G119" s="41">
        <v>165.83333333333331</v>
      </c>
      <c r="H119" s="41">
        <v>162.91666666666666</v>
      </c>
      <c r="I119" s="41">
        <v>161.08333333333331</v>
      </c>
      <c r="J119" s="41">
        <v>170.58333333333331</v>
      </c>
      <c r="K119" s="41">
        <v>172.41666666666663</v>
      </c>
      <c r="L119" s="41">
        <v>175.33333333333331</v>
      </c>
      <c r="M119" s="31">
        <v>169.5</v>
      </c>
      <c r="N119" s="31">
        <v>164.75</v>
      </c>
      <c r="O119" s="42">
        <v>25266000</v>
      </c>
      <c r="P119" s="43">
        <v>-2.9276164130935915E-2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557.29999999999995</v>
      </c>
      <c r="F120" s="40">
        <v>559.7166666666667</v>
      </c>
      <c r="G120" s="41">
        <v>553.73333333333335</v>
      </c>
      <c r="H120" s="41">
        <v>550.16666666666663</v>
      </c>
      <c r="I120" s="41">
        <v>544.18333333333328</v>
      </c>
      <c r="J120" s="41">
        <v>563.28333333333342</v>
      </c>
      <c r="K120" s="41">
        <v>569.26666666666677</v>
      </c>
      <c r="L120" s="41">
        <v>572.83333333333348</v>
      </c>
      <c r="M120" s="31">
        <v>565.70000000000005</v>
      </c>
      <c r="N120" s="31">
        <v>556.15</v>
      </c>
      <c r="O120" s="42">
        <v>10370000</v>
      </c>
      <c r="P120" s="43">
        <v>-4.4162826420890934E-3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6869.65</v>
      </c>
      <c r="F121" s="40">
        <v>6899.8666666666659</v>
      </c>
      <c r="G121" s="41">
        <v>6829.7833333333319</v>
      </c>
      <c r="H121" s="41">
        <v>6789.9166666666661</v>
      </c>
      <c r="I121" s="41">
        <v>6719.8333333333321</v>
      </c>
      <c r="J121" s="41">
        <v>6939.7333333333318</v>
      </c>
      <c r="K121" s="41">
        <v>7009.8166666666657</v>
      </c>
      <c r="L121" s="41">
        <v>7049.6833333333316</v>
      </c>
      <c r="M121" s="31">
        <v>6969.95</v>
      </c>
      <c r="N121" s="31">
        <v>6860</v>
      </c>
      <c r="O121" s="42">
        <v>3373400</v>
      </c>
      <c r="P121" s="43">
        <v>1.6298617178320731E-2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752.65</v>
      </c>
      <c r="F122" s="40">
        <v>754.33333333333337</v>
      </c>
      <c r="G122" s="41">
        <v>746.66666666666674</v>
      </c>
      <c r="H122" s="41">
        <v>740.68333333333339</v>
      </c>
      <c r="I122" s="41">
        <v>733.01666666666677</v>
      </c>
      <c r="J122" s="41">
        <v>760.31666666666672</v>
      </c>
      <c r="K122" s="41">
        <v>767.98333333333346</v>
      </c>
      <c r="L122" s="41">
        <v>773.9666666666667</v>
      </c>
      <c r="M122" s="31">
        <v>762</v>
      </c>
      <c r="N122" s="31">
        <v>748.35</v>
      </c>
      <c r="O122" s="42">
        <v>14998750</v>
      </c>
      <c r="P122" s="43">
        <v>-6.78751758960351E-3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1651.2</v>
      </c>
      <c r="F123" s="40">
        <v>1643.1333333333332</v>
      </c>
      <c r="G123" s="41">
        <v>1599.2666666666664</v>
      </c>
      <c r="H123" s="41">
        <v>1547.3333333333333</v>
      </c>
      <c r="I123" s="41">
        <v>1503.4666666666665</v>
      </c>
      <c r="J123" s="41">
        <v>1695.0666666666664</v>
      </c>
      <c r="K123" s="41">
        <v>1738.9333333333332</v>
      </c>
      <c r="L123" s="41">
        <v>1790.8666666666663</v>
      </c>
      <c r="M123" s="31">
        <v>1687</v>
      </c>
      <c r="N123" s="31">
        <v>1591.2</v>
      </c>
      <c r="O123" s="42">
        <v>2033850</v>
      </c>
      <c r="P123" s="43">
        <v>0.160111798762228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2934.65</v>
      </c>
      <c r="F124" s="40">
        <v>2909.7666666666664</v>
      </c>
      <c r="G124" s="41">
        <v>2859.8833333333328</v>
      </c>
      <c r="H124" s="41">
        <v>2785.1166666666663</v>
      </c>
      <c r="I124" s="41">
        <v>2735.2333333333327</v>
      </c>
      <c r="J124" s="41">
        <v>2984.5333333333328</v>
      </c>
      <c r="K124" s="41">
        <v>3034.4166666666661</v>
      </c>
      <c r="L124" s="41">
        <v>3109.1833333333329</v>
      </c>
      <c r="M124" s="31">
        <v>2959.65</v>
      </c>
      <c r="N124" s="31">
        <v>2835</v>
      </c>
      <c r="O124" s="42">
        <v>325400</v>
      </c>
      <c r="P124" s="43">
        <v>8.6114819759679578E-2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1076.7</v>
      </c>
      <c r="F125" s="40">
        <v>1079.6500000000001</v>
      </c>
      <c r="G125" s="41">
        <v>1064.9500000000003</v>
      </c>
      <c r="H125" s="41">
        <v>1053.2000000000003</v>
      </c>
      <c r="I125" s="41">
        <v>1038.5000000000005</v>
      </c>
      <c r="J125" s="41">
        <v>1091.4000000000001</v>
      </c>
      <c r="K125" s="41">
        <v>1106.0999999999999</v>
      </c>
      <c r="L125" s="41">
        <v>1117.8499999999999</v>
      </c>
      <c r="M125" s="31">
        <v>1094.3499999999999</v>
      </c>
      <c r="N125" s="31">
        <v>1067.9000000000001</v>
      </c>
      <c r="O125" s="42">
        <v>3227250</v>
      </c>
      <c r="P125" s="43">
        <v>1.4300306435137897E-2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1178.5999999999999</v>
      </c>
      <c r="F126" s="40">
        <v>1171.6000000000001</v>
      </c>
      <c r="G126" s="41">
        <v>1162.2000000000003</v>
      </c>
      <c r="H126" s="41">
        <v>1145.8000000000002</v>
      </c>
      <c r="I126" s="41">
        <v>1136.4000000000003</v>
      </c>
      <c r="J126" s="41">
        <v>1188.0000000000002</v>
      </c>
      <c r="K126" s="41">
        <v>1197.4000000000003</v>
      </c>
      <c r="L126" s="41">
        <v>1213.8000000000002</v>
      </c>
      <c r="M126" s="31">
        <v>1181</v>
      </c>
      <c r="N126" s="31">
        <v>1155.2</v>
      </c>
      <c r="O126" s="42">
        <v>1873800</v>
      </c>
      <c r="P126" s="43">
        <v>2.5682182985553772E-3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3829.1</v>
      </c>
      <c r="F127" s="40">
        <v>3810.6666666666665</v>
      </c>
      <c r="G127" s="41">
        <v>3774.4333333333329</v>
      </c>
      <c r="H127" s="41">
        <v>3719.7666666666664</v>
      </c>
      <c r="I127" s="41">
        <v>3683.5333333333328</v>
      </c>
      <c r="J127" s="41">
        <v>3865.333333333333</v>
      </c>
      <c r="K127" s="41">
        <v>3901.5666666666666</v>
      </c>
      <c r="L127" s="41">
        <v>3956.2333333333331</v>
      </c>
      <c r="M127" s="31">
        <v>3846.9</v>
      </c>
      <c r="N127" s="31">
        <v>3756</v>
      </c>
      <c r="O127" s="42">
        <v>2042400</v>
      </c>
      <c r="P127" s="43">
        <v>-2.0149683362118594E-2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215.35</v>
      </c>
      <c r="F128" s="40">
        <v>216.6</v>
      </c>
      <c r="G128" s="41">
        <v>213.64999999999998</v>
      </c>
      <c r="H128" s="41">
        <v>211.95</v>
      </c>
      <c r="I128" s="41">
        <v>208.99999999999997</v>
      </c>
      <c r="J128" s="41">
        <v>218.29999999999998</v>
      </c>
      <c r="K128" s="41">
        <v>221.24999999999997</v>
      </c>
      <c r="L128" s="41">
        <v>222.95</v>
      </c>
      <c r="M128" s="31">
        <v>219.55</v>
      </c>
      <c r="N128" s="31">
        <v>214.9</v>
      </c>
      <c r="O128" s="42">
        <v>33883500</v>
      </c>
      <c r="P128" s="43">
        <v>2.8689831048772714E-2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2974.75</v>
      </c>
      <c r="F129" s="40">
        <v>2946.25</v>
      </c>
      <c r="G129" s="41">
        <v>2908.5</v>
      </c>
      <c r="H129" s="41">
        <v>2842.25</v>
      </c>
      <c r="I129" s="41">
        <v>2804.5</v>
      </c>
      <c r="J129" s="41">
        <v>3012.5</v>
      </c>
      <c r="K129" s="41">
        <v>3050.25</v>
      </c>
      <c r="L129" s="41">
        <v>3116.5</v>
      </c>
      <c r="M129" s="31">
        <v>2984</v>
      </c>
      <c r="N129" s="31">
        <v>2880</v>
      </c>
      <c r="O129" s="42">
        <v>1890200</v>
      </c>
      <c r="P129" s="43">
        <v>0.10402429764616553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81785.75</v>
      </c>
      <c r="F130" s="40">
        <v>82415.833333333328</v>
      </c>
      <c r="G130" s="41">
        <v>80870.21666666666</v>
      </c>
      <c r="H130" s="41">
        <v>79954.683333333334</v>
      </c>
      <c r="I130" s="41">
        <v>78409.066666666666</v>
      </c>
      <c r="J130" s="41">
        <v>83331.366666666654</v>
      </c>
      <c r="K130" s="41">
        <v>84876.983333333323</v>
      </c>
      <c r="L130" s="41">
        <v>85792.516666666648</v>
      </c>
      <c r="M130" s="31">
        <v>83961.45</v>
      </c>
      <c r="N130" s="31">
        <v>81500.3</v>
      </c>
      <c r="O130" s="42">
        <v>40730</v>
      </c>
      <c r="P130" s="43">
        <v>1.9680196801968018E-3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1532.1</v>
      </c>
      <c r="F131" s="40">
        <v>1526.7666666666667</v>
      </c>
      <c r="G131" s="41">
        <v>1514.3333333333333</v>
      </c>
      <c r="H131" s="41">
        <v>1496.5666666666666</v>
      </c>
      <c r="I131" s="41">
        <v>1484.1333333333332</v>
      </c>
      <c r="J131" s="41">
        <v>1544.5333333333333</v>
      </c>
      <c r="K131" s="41">
        <v>1556.9666666666667</v>
      </c>
      <c r="L131" s="41">
        <v>1574.7333333333333</v>
      </c>
      <c r="M131" s="31">
        <v>1539.2</v>
      </c>
      <c r="N131" s="31">
        <v>1509</v>
      </c>
      <c r="O131" s="42">
        <v>2902500</v>
      </c>
      <c r="P131" s="43">
        <v>-2.8858218318695106E-2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422.5</v>
      </c>
      <c r="F132" s="40">
        <v>426.18333333333339</v>
      </c>
      <c r="G132" s="41">
        <v>417.4166666666668</v>
      </c>
      <c r="H132" s="41">
        <v>412.33333333333343</v>
      </c>
      <c r="I132" s="41">
        <v>403.56666666666683</v>
      </c>
      <c r="J132" s="41">
        <v>431.26666666666677</v>
      </c>
      <c r="K132" s="41">
        <v>440.03333333333342</v>
      </c>
      <c r="L132" s="41">
        <v>445.11666666666673</v>
      </c>
      <c r="M132" s="31">
        <v>434.95</v>
      </c>
      <c r="N132" s="31">
        <v>421.1</v>
      </c>
      <c r="O132" s="42">
        <v>3742400</v>
      </c>
      <c r="P132" s="43">
        <v>1.0367170626349892E-2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98.3</v>
      </c>
      <c r="F133" s="40">
        <v>97.666666666666671</v>
      </c>
      <c r="G133" s="41">
        <v>93.783333333333346</v>
      </c>
      <c r="H133" s="41">
        <v>89.26666666666668</v>
      </c>
      <c r="I133" s="41">
        <v>85.383333333333354</v>
      </c>
      <c r="J133" s="41">
        <v>102.18333333333334</v>
      </c>
      <c r="K133" s="41">
        <v>106.06666666666666</v>
      </c>
      <c r="L133" s="41">
        <v>110.58333333333333</v>
      </c>
      <c r="M133" s="31">
        <v>101.55</v>
      </c>
      <c r="N133" s="31">
        <v>93.15</v>
      </c>
      <c r="O133" s="42">
        <v>129778000</v>
      </c>
      <c r="P133" s="43">
        <v>0.21715561224489796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6247</v>
      </c>
      <c r="F134" s="40">
        <v>6229.2333333333336</v>
      </c>
      <c r="G134" s="41">
        <v>6188.5166666666673</v>
      </c>
      <c r="H134" s="41">
        <v>6130.0333333333338</v>
      </c>
      <c r="I134" s="41">
        <v>6089.3166666666675</v>
      </c>
      <c r="J134" s="41">
        <v>6287.7166666666672</v>
      </c>
      <c r="K134" s="41">
        <v>6328.4333333333343</v>
      </c>
      <c r="L134" s="41">
        <v>6386.916666666667</v>
      </c>
      <c r="M134" s="31">
        <v>6269.95</v>
      </c>
      <c r="N134" s="31">
        <v>6170.75</v>
      </c>
      <c r="O134" s="42">
        <v>1018500</v>
      </c>
      <c r="P134" s="43">
        <v>1.8118205672872673E-2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4159.45</v>
      </c>
      <c r="F135" s="40">
        <v>4150.6333333333332</v>
      </c>
      <c r="G135" s="41">
        <v>4093.8166666666666</v>
      </c>
      <c r="H135" s="41">
        <v>4028.1833333333334</v>
      </c>
      <c r="I135" s="41">
        <v>3971.3666666666668</v>
      </c>
      <c r="J135" s="41">
        <v>4216.2666666666664</v>
      </c>
      <c r="K135" s="41">
        <v>4273.0833333333321</v>
      </c>
      <c r="L135" s="41">
        <v>4338.7166666666662</v>
      </c>
      <c r="M135" s="31">
        <v>4207.45</v>
      </c>
      <c r="N135" s="31">
        <v>4085</v>
      </c>
      <c r="O135" s="42">
        <v>432225</v>
      </c>
      <c r="P135" s="43">
        <v>7.341373885684321E-3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20290.2</v>
      </c>
      <c r="F136" s="40">
        <v>20297.833333333332</v>
      </c>
      <c r="G136" s="41">
        <v>20220.666666666664</v>
      </c>
      <c r="H136" s="41">
        <v>20151.133333333331</v>
      </c>
      <c r="I136" s="41">
        <v>20073.966666666664</v>
      </c>
      <c r="J136" s="41">
        <v>20367.366666666665</v>
      </c>
      <c r="K136" s="41">
        <v>20444.533333333329</v>
      </c>
      <c r="L136" s="41">
        <v>20514.066666666666</v>
      </c>
      <c r="M136" s="31">
        <v>20375</v>
      </c>
      <c r="N136" s="31">
        <v>20228.3</v>
      </c>
      <c r="O136" s="42">
        <v>412100</v>
      </c>
      <c r="P136" s="43">
        <v>6.9639584605986557E-3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154.19999999999999</v>
      </c>
      <c r="F137" s="40">
        <v>154.18333333333334</v>
      </c>
      <c r="G137" s="41">
        <v>151.81666666666666</v>
      </c>
      <c r="H137" s="41">
        <v>149.43333333333334</v>
      </c>
      <c r="I137" s="41">
        <v>147.06666666666666</v>
      </c>
      <c r="J137" s="41">
        <v>156.56666666666666</v>
      </c>
      <c r="K137" s="41">
        <v>158.93333333333334</v>
      </c>
      <c r="L137" s="41">
        <v>161.31666666666666</v>
      </c>
      <c r="M137" s="31">
        <v>156.55000000000001</v>
      </c>
      <c r="N137" s="31">
        <v>151.80000000000001</v>
      </c>
      <c r="O137" s="42">
        <v>97384500</v>
      </c>
      <c r="P137" s="43">
        <v>6.6475896984371563E-2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113.85</v>
      </c>
      <c r="F138" s="40">
        <v>113.89999999999999</v>
      </c>
      <c r="G138" s="41">
        <v>113.19999999999999</v>
      </c>
      <c r="H138" s="41">
        <v>112.55</v>
      </c>
      <c r="I138" s="41">
        <v>111.85</v>
      </c>
      <c r="J138" s="41">
        <v>114.54999999999998</v>
      </c>
      <c r="K138" s="41">
        <v>115.25</v>
      </c>
      <c r="L138" s="41">
        <v>115.89999999999998</v>
      </c>
      <c r="M138" s="31">
        <v>114.6</v>
      </c>
      <c r="N138" s="31">
        <v>113.25</v>
      </c>
      <c r="O138" s="42">
        <v>65863500</v>
      </c>
      <c r="P138" s="43">
        <v>-4.0510256852266851E-3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4842.3999999999996</v>
      </c>
      <c r="F139" s="40">
        <v>4814.75</v>
      </c>
      <c r="G139" s="41">
        <v>4757.7</v>
      </c>
      <c r="H139" s="41">
        <v>4673</v>
      </c>
      <c r="I139" s="41">
        <v>4615.95</v>
      </c>
      <c r="J139" s="41">
        <v>4899.45</v>
      </c>
      <c r="K139" s="41">
        <v>4956.4999999999991</v>
      </c>
      <c r="L139" s="41">
        <v>5041.2</v>
      </c>
      <c r="M139" s="31">
        <v>4871.8</v>
      </c>
      <c r="N139" s="31">
        <v>4730.05</v>
      </c>
      <c r="O139" s="42">
        <v>324750</v>
      </c>
      <c r="P139" s="43">
        <v>0.21971830985915494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120.1</v>
      </c>
      <c r="F140" s="40">
        <v>120.8</v>
      </c>
      <c r="G140" s="41">
        <v>118.8</v>
      </c>
      <c r="H140" s="41">
        <v>117.5</v>
      </c>
      <c r="I140" s="41">
        <v>115.5</v>
      </c>
      <c r="J140" s="41">
        <v>122.1</v>
      </c>
      <c r="K140" s="41">
        <v>124.1</v>
      </c>
      <c r="L140" s="41">
        <v>125.39999999999999</v>
      </c>
      <c r="M140" s="31">
        <v>122.8</v>
      </c>
      <c r="N140" s="31">
        <v>119.5</v>
      </c>
      <c r="O140" s="42">
        <v>55247500</v>
      </c>
      <c r="P140" s="43">
        <v>-5.0549159719465393E-2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32159.200000000001</v>
      </c>
      <c r="F141" s="40">
        <v>32273.083333333332</v>
      </c>
      <c r="G141" s="41">
        <v>31686.166666666664</v>
      </c>
      <c r="H141" s="41">
        <v>31213.133333333331</v>
      </c>
      <c r="I141" s="41">
        <v>30626.216666666664</v>
      </c>
      <c r="J141" s="41">
        <v>32746.116666666665</v>
      </c>
      <c r="K141" s="41">
        <v>33333.033333333326</v>
      </c>
      <c r="L141" s="41">
        <v>33806.066666666666</v>
      </c>
      <c r="M141" s="31">
        <v>32860</v>
      </c>
      <c r="N141" s="31">
        <v>31800.05</v>
      </c>
      <c r="O141" s="42">
        <v>91110</v>
      </c>
      <c r="P141" s="43">
        <v>3.6165131354486527E-2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2654.8</v>
      </c>
      <c r="F142" s="40">
        <v>2654.2833333333333</v>
      </c>
      <c r="G142" s="41">
        <v>2620.5666666666666</v>
      </c>
      <c r="H142" s="41">
        <v>2586.3333333333335</v>
      </c>
      <c r="I142" s="41">
        <v>2552.6166666666668</v>
      </c>
      <c r="J142" s="41">
        <v>2688.5166666666664</v>
      </c>
      <c r="K142" s="41">
        <v>2722.2333333333327</v>
      </c>
      <c r="L142" s="41">
        <v>2756.4666666666662</v>
      </c>
      <c r="M142" s="31">
        <v>2688</v>
      </c>
      <c r="N142" s="31">
        <v>2620.0500000000002</v>
      </c>
      <c r="O142" s="42">
        <v>3701775</v>
      </c>
      <c r="P142" s="43">
        <v>2.4741169305724727E-2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231.55</v>
      </c>
      <c r="F143" s="40">
        <v>230.70000000000002</v>
      </c>
      <c r="G143" s="41">
        <v>229.40000000000003</v>
      </c>
      <c r="H143" s="41">
        <v>227.25000000000003</v>
      </c>
      <c r="I143" s="41">
        <v>225.95000000000005</v>
      </c>
      <c r="J143" s="41">
        <v>232.85000000000002</v>
      </c>
      <c r="K143" s="41">
        <v>234.15000000000003</v>
      </c>
      <c r="L143" s="41">
        <v>236.3</v>
      </c>
      <c r="M143" s="31">
        <v>232</v>
      </c>
      <c r="N143" s="31">
        <v>228.55</v>
      </c>
      <c r="O143" s="42">
        <v>21741000</v>
      </c>
      <c r="P143" s="43">
        <v>-2.1469079125033756E-2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128.85</v>
      </c>
      <c r="F144" s="40">
        <v>129.18333333333331</v>
      </c>
      <c r="G144" s="41">
        <v>127.91666666666663</v>
      </c>
      <c r="H144" s="41">
        <v>126.98333333333332</v>
      </c>
      <c r="I144" s="41">
        <v>125.71666666666664</v>
      </c>
      <c r="J144" s="41">
        <v>130.11666666666662</v>
      </c>
      <c r="K144" s="41">
        <v>131.38333333333333</v>
      </c>
      <c r="L144" s="41">
        <v>132.31666666666661</v>
      </c>
      <c r="M144" s="31">
        <v>130.44999999999999</v>
      </c>
      <c r="N144" s="31">
        <v>128.25</v>
      </c>
      <c r="O144" s="42">
        <v>28892000</v>
      </c>
      <c r="P144" s="43">
        <v>-1.9153862344769523E-2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6061.3</v>
      </c>
      <c r="F145" s="40">
        <v>6068.4333333333334</v>
      </c>
      <c r="G145" s="41">
        <v>6021.8666666666668</v>
      </c>
      <c r="H145" s="41">
        <v>5982.4333333333334</v>
      </c>
      <c r="I145" s="41">
        <v>5935.8666666666668</v>
      </c>
      <c r="J145" s="41">
        <v>6107.8666666666668</v>
      </c>
      <c r="K145" s="41">
        <v>6154.4333333333343</v>
      </c>
      <c r="L145" s="41">
        <v>6193.8666666666668</v>
      </c>
      <c r="M145" s="31">
        <v>6115</v>
      </c>
      <c r="N145" s="31">
        <v>6029</v>
      </c>
      <c r="O145" s="42">
        <v>266125</v>
      </c>
      <c r="P145" s="43">
        <v>-5.1401869158878505E-3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2347.4499999999998</v>
      </c>
      <c r="F146" s="40">
        <v>2342.8333333333335</v>
      </c>
      <c r="G146" s="41">
        <v>2326.166666666667</v>
      </c>
      <c r="H146" s="41">
        <v>2304.8833333333337</v>
      </c>
      <c r="I146" s="41">
        <v>2288.2166666666672</v>
      </c>
      <c r="J146" s="41">
        <v>2364.1166666666668</v>
      </c>
      <c r="K146" s="41">
        <v>2380.7833333333338</v>
      </c>
      <c r="L146" s="41">
        <v>2402.0666666666666</v>
      </c>
      <c r="M146" s="31">
        <v>2359.5</v>
      </c>
      <c r="N146" s="31">
        <v>2321.5500000000002</v>
      </c>
      <c r="O146" s="42">
        <v>3090500</v>
      </c>
      <c r="P146" s="43">
        <v>-1.2146396036439189E-2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3416.4</v>
      </c>
      <c r="F147" s="40">
        <v>3412.6833333333329</v>
      </c>
      <c r="G147" s="41">
        <v>3380.516666666666</v>
      </c>
      <c r="H147" s="41">
        <v>3344.6333333333332</v>
      </c>
      <c r="I147" s="41">
        <v>3312.4666666666662</v>
      </c>
      <c r="J147" s="41">
        <v>3448.5666666666657</v>
      </c>
      <c r="K147" s="41">
        <v>3480.7333333333327</v>
      </c>
      <c r="L147" s="41">
        <v>3516.6166666666654</v>
      </c>
      <c r="M147" s="31">
        <v>3444.85</v>
      </c>
      <c r="N147" s="31">
        <v>3376.8</v>
      </c>
      <c r="O147" s="42">
        <v>1013500</v>
      </c>
      <c r="P147" s="43">
        <v>-9.7703957010258913E-3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37.950000000000003</v>
      </c>
      <c r="F148" s="40">
        <v>38.133333333333333</v>
      </c>
      <c r="G148" s="41">
        <v>37.666666666666664</v>
      </c>
      <c r="H148" s="41">
        <v>37.383333333333333</v>
      </c>
      <c r="I148" s="41">
        <v>36.916666666666664</v>
      </c>
      <c r="J148" s="41">
        <v>38.416666666666664</v>
      </c>
      <c r="K148" s="41">
        <v>38.883333333333333</v>
      </c>
      <c r="L148" s="41">
        <v>39.166666666666664</v>
      </c>
      <c r="M148" s="31">
        <v>38.6</v>
      </c>
      <c r="N148" s="31">
        <v>37.85</v>
      </c>
      <c r="O148" s="42">
        <v>295776000</v>
      </c>
      <c r="P148" s="43">
        <v>2.0818377602297201E-2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2327.9499999999998</v>
      </c>
      <c r="F149" s="40">
        <v>2304.0166666666664</v>
      </c>
      <c r="G149" s="41">
        <v>2234.0333333333328</v>
      </c>
      <c r="H149" s="41">
        <v>2140.1166666666663</v>
      </c>
      <c r="I149" s="41">
        <v>2070.1333333333328</v>
      </c>
      <c r="J149" s="41">
        <v>2397.9333333333329</v>
      </c>
      <c r="K149" s="41">
        <v>2467.9166666666665</v>
      </c>
      <c r="L149" s="41">
        <v>2561.833333333333</v>
      </c>
      <c r="M149" s="31">
        <v>2374</v>
      </c>
      <c r="N149" s="31">
        <v>2210.1</v>
      </c>
      <c r="O149" s="42">
        <v>457200</v>
      </c>
      <c r="P149" s="43">
        <v>0.1099781500364166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171.85</v>
      </c>
      <c r="F150" s="40">
        <v>172.44999999999996</v>
      </c>
      <c r="G150" s="41">
        <v>170.19999999999993</v>
      </c>
      <c r="H150" s="41">
        <v>168.54999999999998</v>
      </c>
      <c r="I150" s="41">
        <v>166.29999999999995</v>
      </c>
      <c r="J150" s="41">
        <v>174.09999999999991</v>
      </c>
      <c r="K150" s="41">
        <v>176.34999999999997</v>
      </c>
      <c r="L150" s="41">
        <v>177.99999999999989</v>
      </c>
      <c r="M150" s="31">
        <v>174.7</v>
      </c>
      <c r="N150" s="31">
        <v>170.8</v>
      </c>
      <c r="O150" s="42">
        <v>31678020</v>
      </c>
      <c r="P150" s="43">
        <v>5.2072263549415514E-2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1383.65</v>
      </c>
      <c r="F151" s="40">
        <v>1377.9833333333333</v>
      </c>
      <c r="G151" s="41">
        <v>1350.7166666666667</v>
      </c>
      <c r="H151" s="41">
        <v>1317.7833333333333</v>
      </c>
      <c r="I151" s="41">
        <v>1290.5166666666667</v>
      </c>
      <c r="J151" s="41">
        <v>1410.9166666666667</v>
      </c>
      <c r="K151" s="41">
        <v>1438.1833333333336</v>
      </c>
      <c r="L151" s="41">
        <v>1471.1166666666668</v>
      </c>
      <c r="M151" s="31">
        <v>1405.25</v>
      </c>
      <c r="N151" s="31">
        <v>1345.05</v>
      </c>
      <c r="O151" s="42">
        <v>2477002</v>
      </c>
      <c r="P151" s="43">
        <v>0.19146436961628818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1051.5</v>
      </c>
      <c r="F152" s="40">
        <v>1057.5666666666666</v>
      </c>
      <c r="G152" s="41">
        <v>1041.8833333333332</v>
      </c>
      <c r="H152" s="41">
        <v>1032.2666666666667</v>
      </c>
      <c r="I152" s="41">
        <v>1016.5833333333333</v>
      </c>
      <c r="J152" s="41">
        <v>1067.1833333333332</v>
      </c>
      <c r="K152" s="41">
        <v>1082.8666666666666</v>
      </c>
      <c r="L152" s="41">
        <v>1092.4833333333331</v>
      </c>
      <c r="M152" s="31">
        <v>1073.25</v>
      </c>
      <c r="N152" s="31">
        <v>1047.95</v>
      </c>
      <c r="O152" s="42">
        <v>1874250</v>
      </c>
      <c r="P152" s="43">
        <v>-1.8107741059302852E-3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174.2</v>
      </c>
      <c r="F153" s="40">
        <v>174.41666666666666</v>
      </c>
      <c r="G153" s="41">
        <v>172.38333333333333</v>
      </c>
      <c r="H153" s="41">
        <v>170.56666666666666</v>
      </c>
      <c r="I153" s="41">
        <v>168.53333333333333</v>
      </c>
      <c r="J153" s="41">
        <v>176.23333333333332</v>
      </c>
      <c r="K153" s="41">
        <v>178.26666666666668</v>
      </c>
      <c r="L153" s="41">
        <v>180.08333333333331</v>
      </c>
      <c r="M153" s="31">
        <v>176.45</v>
      </c>
      <c r="N153" s="31">
        <v>172.6</v>
      </c>
      <c r="O153" s="42">
        <v>31900000</v>
      </c>
      <c r="P153" s="43">
        <v>-2.4130589070262599E-2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151.80000000000001</v>
      </c>
      <c r="F154" s="40">
        <v>152.43333333333334</v>
      </c>
      <c r="G154" s="41">
        <v>150.91666666666669</v>
      </c>
      <c r="H154" s="41">
        <v>150.03333333333336</v>
      </c>
      <c r="I154" s="41">
        <v>148.51666666666671</v>
      </c>
      <c r="J154" s="41">
        <v>153.31666666666666</v>
      </c>
      <c r="K154" s="41">
        <v>154.83333333333331</v>
      </c>
      <c r="L154" s="41">
        <v>155.71666666666664</v>
      </c>
      <c r="M154" s="31">
        <v>153.94999999999999</v>
      </c>
      <c r="N154" s="31">
        <v>151.55000000000001</v>
      </c>
      <c r="O154" s="42">
        <v>22338000</v>
      </c>
      <c r="P154" s="43">
        <v>1.8047579983593111E-2</v>
      </c>
    </row>
    <row r="155" spans="1:16" ht="12.75" customHeight="1">
      <c r="A155" s="31">
        <v>145</v>
      </c>
      <c r="B155" s="295" t="s">
        <v>80</v>
      </c>
      <c r="C155" s="33" t="s">
        <v>188</v>
      </c>
      <c r="D155" s="34">
        <v>44469</v>
      </c>
      <c r="E155" s="40">
        <v>2428.4</v>
      </c>
      <c r="F155" s="40">
        <v>2441.8833333333332</v>
      </c>
      <c r="G155" s="41">
        <v>2401.5166666666664</v>
      </c>
      <c r="H155" s="41">
        <v>2374.6333333333332</v>
      </c>
      <c r="I155" s="41">
        <v>2334.2666666666664</v>
      </c>
      <c r="J155" s="41">
        <v>2468.7666666666664</v>
      </c>
      <c r="K155" s="41">
        <v>2509.1333333333332</v>
      </c>
      <c r="L155" s="41">
        <v>2536.0166666666664</v>
      </c>
      <c r="M155" s="31">
        <v>2482.25</v>
      </c>
      <c r="N155" s="31">
        <v>2415</v>
      </c>
      <c r="O155" s="42">
        <v>33285750</v>
      </c>
      <c r="P155" s="43">
        <v>-1.7822497952920867E-2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119.95</v>
      </c>
      <c r="F156" s="40">
        <v>119.8</v>
      </c>
      <c r="G156" s="41">
        <v>117.89999999999999</v>
      </c>
      <c r="H156" s="41">
        <v>115.85</v>
      </c>
      <c r="I156" s="41">
        <v>113.94999999999999</v>
      </c>
      <c r="J156" s="41">
        <v>121.85</v>
      </c>
      <c r="K156" s="41">
        <v>123.75</v>
      </c>
      <c r="L156" s="41">
        <v>125.8</v>
      </c>
      <c r="M156" s="31">
        <v>121.7</v>
      </c>
      <c r="N156" s="31">
        <v>117.75</v>
      </c>
      <c r="O156" s="42">
        <v>167352000</v>
      </c>
      <c r="P156" s="43">
        <v>2.145425026093007E-2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1246.1500000000001</v>
      </c>
      <c r="F157" s="40">
        <v>1243.8500000000001</v>
      </c>
      <c r="G157" s="41">
        <v>1238.9500000000003</v>
      </c>
      <c r="H157" s="41">
        <v>1231.7500000000002</v>
      </c>
      <c r="I157" s="41">
        <v>1226.8500000000004</v>
      </c>
      <c r="J157" s="41">
        <v>1251.0500000000002</v>
      </c>
      <c r="K157" s="41">
        <v>1255.9500000000003</v>
      </c>
      <c r="L157" s="41">
        <v>1263.1500000000001</v>
      </c>
      <c r="M157" s="31">
        <v>1248.75</v>
      </c>
      <c r="N157" s="31">
        <v>1236.6500000000001</v>
      </c>
      <c r="O157" s="42">
        <v>6900750</v>
      </c>
      <c r="P157" s="43">
        <v>6.6739606126914658E-3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431.65</v>
      </c>
      <c r="F158" s="40">
        <v>432.34999999999997</v>
      </c>
      <c r="G158" s="41">
        <v>429.99999999999994</v>
      </c>
      <c r="H158" s="41">
        <v>428.34999999999997</v>
      </c>
      <c r="I158" s="41">
        <v>425.99999999999994</v>
      </c>
      <c r="J158" s="41">
        <v>433.99999999999994</v>
      </c>
      <c r="K158" s="41">
        <v>436.34999999999997</v>
      </c>
      <c r="L158" s="41">
        <v>437.99999999999994</v>
      </c>
      <c r="M158" s="31">
        <v>434.7</v>
      </c>
      <c r="N158" s="31">
        <v>430.7</v>
      </c>
      <c r="O158" s="42">
        <v>90744000</v>
      </c>
      <c r="P158" s="43">
        <v>1.2247194730396213E-3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30617.35</v>
      </c>
      <c r="F159" s="40">
        <v>30795.683333333334</v>
      </c>
      <c r="G159" s="41">
        <v>30301.466666666667</v>
      </c>
      <c r="H159" s="41">
        <v>29985.583333333332</v>
      </c>
      <c r="I159" s="41">
        <v>29491.366666666665</v>
      </c>
      <c r="J159" s="41">
        <v>31111.566666666669</v>
      </c>
      <c r="K159" s="41">
        <v>31605.783333333336</v>
      </c>
      <c r="L159" s="41">
        <v>31921.666666666672</v>
      </c>
      <c r="M159" s="31">
        <v>31289.9</v>
      </c>
      <c r="N159" s="31">
        <v>30479.8</v>
      </c>
      <c r="O159" s="42">
        <v>178850</v>
      </c>
      <c r="P159" s="43">
        <v>7.889546351084813E-3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2243</v>
      </c>
      <c r="F160" s="40">
        <v>2256.4333333333334</v>
      </c>
      <c r="G160" s="41">
        <v>2224.5666666666666</v>
      </c>
      <c r="H160" s="41">
        <v>2206.1333333333332</v>
      </c>
      <c r="I160" s="41">
        <v>2174.2666666666664</v>
      </c>
      <c r="J160" s="41">
        <v>2274.8666666666668</v>
      </c>
      <c r="K160" s="41">
        <v>2306.7333333333336</v>
      </c>
      <c r="L160" s="41">
        <v>2325.166666666667</v>
      </c>
      <c r="M160" s="31">
        <v>2288.3000000000002</v>
      </c>
      <c r="N160" s="31">
        <v>2238</v>
      </c>
      <c r="O160" s="42">
        <v>1967900</v>
      </c>
      <c r="P160" s="43">
        <v>2.0536223616657159E-2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10278.5</v>
      </c>
      <c r="F161" s="40">
        <v>10318.816666666668</v>
      </c>
      <c r="G161" s="41">
        <v>10214.683333333334</v>
      </c>
      <c r="H161" s="41">
        <v>10150.866666666667</v>
      </c>
      <c r="I161" s="41">
        <v>10046.733333333334</v>
      </c>
      <c r="J161" s="41">
        <v>10382.633333333335</v>
      </c>
      <c r="K161" s="41">
        <v>10486.76666666667</v>
      </c>
      <c r="L161" s="41">
        <v>10550.583333333336</v>
      </c>
      <c r="M161" s="31">
        <v>10422.950000000001</v>
      </c>
      <c r="N161" s="31">
        <v>10255</v>
      </c>
      <c r="O161" s="42">
        <v>665375</v>
      </c>
      <c r="P161" s="43">
        <v>7.6658576051779934E-2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1348.25</v>
      </c>
      <c r="F162" s="40">
        <v>1356.2666666666667</v>
      </c>
      <c r="G162" s="41">
        <v>1333.5333333333333</v>
      </c>
      <c r="H162" s="41">
        <v>1318.8166666666666</v>
      </c>
      <c r="I162" s="41">
        <v>1296.0833333333333</v>
      </c>
      <c r="J162" s="41">
        <v>1370.9833333333333</v>
      </c>
      <c r="K162" s="41">
        <v>1393.7166666666665</v>
      </c>
      <c r="L162" s="41">
        <v>1408.4333333333334</v>
      </c>
      <c r="M162" s="31">
        <v>1379</v>
      </c>
      <c r="N162" s="31">
        <v>1341.55</v>
      </c>
      <c r="O162" s="42">
        <v>4565200</v>
      </c>
      <c r="P162" s="43">
        <v>-9.9757113115891746E-3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612.15</v>
      </c>
      <c r="F163" s="40">
        <v>612.86666666666667</v>
      </c>
      <c r="G163" s="41">
        <v>605.83333333333337</v>
      </c>
      <c r="H163" s="41">
        <v>599.51666666666665</v>
      </c>
      <c r="I163" s="41">
        <v>592.48333333333335</v>
      </c>
      <c r="J163" s="41">
        <v>619.18333333333339</v>
      </c>
      <c r="K163" s="41">
        <v>626.2166666666667</v>
      </c>
      <c r="L163" s="41">
        <v>632.53333333333342</v>
      </c>
      <c r="M163" s="31">
        <v>619.9</v>
      </c>
      <c r="N163" s="31">
        <v>606.54999999999995</v>
      </c>
      <c r="O163" s="42">
        <v>2029050</v>
      </c>
      <c r="P163" s="43">
        <v>-1.9889142484512554E-2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784.6</v>
      </c>
      <c r="F164" s="40">
        <v>787.06666666666661</v>
      </c>
      <c r="G164" s="41">
        <v>778.13333333333321</v>
      </c>
      <c r="H164" s="41">
        <v>771.66666666666663</v>
      </c>
      <c r="I164" s="41">
        <v>762.73333333333323</v>
      </c>
      <c r="J164" s="41">
        <v>793.53333333333319</v>
      </c>
      <c r="K164" s="41">
        <v>802.46666666666658</v>
      </c>
      <c r="L164" s="41">
        <v>808.93333333333317</v>
      </c>
      <c r="M164" s="31">
        <v>796</v>
      </c>
      <c r="N164" s="31">
        <v>780.6</v>
      </c>
      <c r="O164" s="42">
        <v>33896800</v>
      </c>
      <c r="P164" s="43">
        <v>-4.3533222722604091E-2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492.65</v>
      </c>
      <c r="F165" s="40">
        <v>493.83333333333331</v>
      </c>
      <c r="G165" s="41">
        <v>488.76666666666665</v>
      </c>
      <c r="H165" s="41">
        <v>484.88333333333333</v>
      </c>
      <c r="I165" s="41">
        <v>479.81666666666666</v>
      </c>
      <c r="J165" s="41">
        <v>497.71666666666664</v>
      </c>
      <c r="K165" s="41">
        <v>502.78333333333336</v>
      </c>
      <c r="L165" s="41">
        <v>506.66666666666663</v>
      </c>
      <c r="M165" s="31">
        <v>498.9</v>
      </c>
      <c r="N165" s="31">
        <v>489.95</v>
      </c>
      <c r="O165" s="42">
        <v>14263500</v>
      </c>
      <c r="P165" s="43">
        <v>1.0628122010840685E-2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631.79999999999995</v>
      </c>
      <c r="F166" s="40">
        <v>634.4</v>
      </c>
      <c r="G166" s="41">
        <v>624.79999999999995</v>
      </c>
      <c r="H166" s="41">
        <v>617.79999999999995</v>
      </c>
      <c r="I166" s="41">
        <v>608.19999999999993</v>
      </c>
      <c r="J166" s="41">
        <v>641.4</v>
      </c>
      <c r="K166" s="41">
        <v>651.00000000000011</v>
      </c>
      <c r="L166" s="41">
        <v>658</v>
      </c>
      <c r="M166" s="31">
        <v>644</v>
      </c>
      <c r="N166" s="31">
        <v>627.4</v>
      </c>
      <c r="O166" s="42">
        <v>963900</v>
      </c>
      <c r="P166" s="43">
        <v>0.1442986881937437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842.7</v>
      </c>
      <c r="F167" s="40">
        <v>843.66666666666663</v>
      </c>
      <c r="G167" s="41">
        <v>837.63333333333321</v>
      </c>
      <c r="H167" s="41">
        <v>832.56666666666661</v>
      </c>
      <c r="I167" s="41">
        <v>826.53333333333319</v>
      </c>
      <c r="J167" s="41">
        <v>848.73333333333323</v>
      </c>
      <c r="K167" s="41">
        <v>854.76666666666677</v>
      </c>
      <c r="L167" s="41">
        <v>859.83333333333326</v>
      </c>
      <c r="M167" s="31">
        <v>849.7</v>
      </c>
      <c r="N167" s="31">
        <v>838.6</v>
      </c>
      <c r="O167" s="42">
        <v>11721000</v>
      </c>
      <c r="P167" s="43">
        <v>9.2130187704494576E-3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873.7</v>
      </c>
      <c r="F168" s="40">
        <v>875.41666666666663</v>
      </c>
      <c r="G168" s="41">
        <v>865.0333333333333</v>
      </c>
      <c r="H168" s="41">
        <v>856.36666666666667</v>
      </c>
      <c r="I168" s="41">
        <v>845.98333333333335</v>
      </c>
      <c r="J168" s="41">
        <v>884.08333333333326</v>
      </c>
      <c r="K168" s="41">
        <v>894.4666666666667</v>
      </c>
      <c r="L168" s="41">
        <v>903.13333333333321</v>
      </c>
      <c r="M168" s="31">
        <v>885.8</v>
      </c>
      <c r="N168" s="31">
        <v>866.75</v>
      </c>
      <c r="O168" s="42">
        <v>8002800</v>
      </c>
      <c r="P168" s="43">
        <v>-5.0581689428426911E-4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297.8</v>
      </c>
      <c r="F169" s="40">
        <v>297.9666666666667</v>
      </c>
      <c r="G169" s="41">
        <v>296.08333333333337</v>
      </c>
      <c r="H169" s="41">
        <v>294.36666666666667</v>
      </c>
      <c r="I169" s="41">
        <v>292.48333333333335</v>
      </c>
      <c r="J169" s="41">
        <v>299.68333333333339</v>
      </c>
      <c r="K169" s="41">
        <v>301.56666666666672</v>
      </c>
      <c r="L169" s="41">
        <v>303.28333333333342</v>
      </c>
      <c r="M169" s="31">
        <v>299.85000000000002</v>
      </c>
      <c r="N169" s="31">
        <v>296.25</v>
      </c>
      <c r="O169" s="42">
        <v>104888550</v>
      </c>
      <c r="P169" s="43">
        <v>-2.8149673875729489E-2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132.69999999999999</v>
      </c>
      <c r="F170" s="40">
        <v>133.29999999999998</v>
      </c>
      <c r="G170" s="41">
        <v>131.74999999999997</v>
      </c>
      <c r="H170" s="41">
        <v>130.79999999999998</v>
      </c>
      <c r="I170" s="41">
        <v>129.24999999999997</v>
      </c>
      <c r="J170" s="41">
        <v>134.24999999999997</v>
      </c>
      <c r="K170" s="41">
        <v>135.79999999999998</v>
      </c>
      <c r="L170" s="41">
        <v>136.74999999999997</v>
      </c>
      <c r="M170" s="31">
        <v>134.85</v>
      </c>
      <c r="N170" s="31">
        <v>132.35</v>
      </c>
      <c r="O170" s="42">
        <v>127514250</v>
      </c>
      <c r="P170" s="43">
        <v>6.4464571124134258E-3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1443.2</v>
      </c>
      <c r="F171" s="40">
        <v>1442.2666666666664</v>
      </c>
      <c r="G171" s="41">
        <v>1426.5333333333328</v>
      </c>
      <c r="H171" s="41">
        <v>1409.8666666666663</v>
      </c>
      <c r="I171" s="41">
        <v>1394.1333333333328</v>
      </c>
      <c r="J171" s="41">
        <v>1458.9333333333329</v>
      </c>
      <c r="K171" s="41">
        <v>1474.6666666666665</v>
      </c>
      <c r="L171" s="41">
        <v>1491.333333333333</v>
      </c>
      <c r="M171" s="31">
        <v>1458</v>
      </c>
      <c r="N171" s="31">
        <v>1425.6</v>
      </c>
      <c r="O171" s="42">
        <v>41474050</v>
      </c>
      <c r="P171" s="43">
        <v>1.0709255116413952E-2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3867.8</v>
      </c>
      <c r="F172" s="40">
        <v>3855.3166666666671</v>
      </c>
      <c r="G172" s="41">
        <v>3817.6333333333341</v>
      </c>
      <c r="H172" s="41">
        <v>3767.4666666666672</v>
      </c>
      <c r="I172" s="41">
        <v>3729.7833333333342</v>
      </c>
      <c r="J172" s="41">
        <v>3905.483333333334</v>
      </c>
      <c r="K172" s="41">
        <v>3943.1666666666674</v>
      </c>
      <c r="L172" s="41">
        <v>3993.3333333333339</v>
      </c>
      <c r="M172" s="31">
        <v>3893</v>
      </c>
      <c r="N172" s="31">
        <v>3805.15</v>
      </c>
      <c r="O172" s="42">
        <v>9966300</v>
      </c>
      <c r="P172" s="43">
        <v>-7.6766831949339866E-3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1467.45</v>
      </c>
      <c r="F173" s="40">
        <v>1459.7</v>
      </c>
      <c r="G173" s="41">
        <v>1446.3500000000001</v>
      </c>
      <c r="H173" s="41">
        <v>1425.25</v>
      </c>
      <c r="I173" s="41">
        <v>1411.9</v>
      </c>
      <c r="J173" s="41">
        <v>1480.8000000000002</v>
      </c>
      <c r="K173" s="41">
        <v>1494.15</v>
      </c>
      <c r="L173" s="41">
        <v>1515.2500000000002</v>
      </c>
      <c r="M173" s="31">
        <v>1473.05</v>
      </c>
      <c r="N173" s="31">
        <v>1438.6</v>
      </c>
      <c r="O173" s="42">
        <v>10163400</v>
      </c>
      <c r="P173" s="43">
        <v>-9.4367443232084929E-4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2023.7</v>
      </c>
      <c r="F174" s="40">
        <v>2021.6166666666668</v>
      </c>
      <c r="G174" s="41">
        <v>2010.9333333333336</v>
      </c>
      <c r="H174" s="41">
        <v>1998.1666666666667</v>
      </c>
      <c r="I174" s="41">
        <v>1987.4833333333336</v>
      </c>
      <c r="J174" s="41">
        <v>2034.3833333333337</v>
      </c>
      <c r="K174" s="41">
        <v>2045.0666666666671</v>
      </c>
      <c r="L174" s="41">
        <v>2057.8333333333339</v>
      </c>
      <c r="M174" s="31">
        <v>2032.3</v>
      </c>
      <c r="N174" s="31">
        <v>2008.85</v>
      </c>
      <c r="O174" s="42">
        <v>5262000</v>
      </c>
      <c r="P174" s="43">
        <v>-6.5137354856981029E-3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3142</v>
      </c>
      <c r="F175" s="40">
        <v>3161.3333333333335</v>
      </c>
      <c r="G175" s="41">
        <v>3116.666666666667</v>
      </c>
      <c r="H175" s="41">
        <v>3091.3333333333335</v>
      </c>
      <c r="I175" s="41">
        <v>3046.666666666667</v>
      </c>
      <c r="J175" s="41">
        <v>3186.666666666667</v>
      </c>
      <c r="K175" s="41">
        <v>3231.3333333333339</v>
      </c>
      <c r="L175" s="41">
        <v>3256.666666666667</v>
      </c>
      <c r="M175" s="31">
        <v>3206</v>
      </c>
      <c r="N175" s="31">
        <v>3136</v>
      </c>
      <c r="O175" s="42">
        <v>809500</v>
      </c>
      <c r="P175" s="43">
        <v>-2.6458208057727001E-2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480.05</v>
      </c>
      <c r="F176" s="40">
        <v>482.06666666666666</v>
      </c>
      <c r="G176" s="41">
        <v>476.83333333333331</v>
      </c>
      <c r="H176" s="41">
        <v>473.61666666666667</v>
      </c>
      <c r="I176" s="41">
        <v>468.38333333333333</v>
      </c>
      <c r="J176" s="41">
        <v>485.2833333333333</v>
      </c>
      <c r="K176" s="41">
        <v>490.51666666666665</v>
      </c>
      <c r="L176" s="41">
        <v>493.73333333333329</v>
      </c>
      <c r="M176" s="31">
        <v>487.3</v>
      </c>
      <c r="N176" s="31">
        <v>478.85</v>
      </c>
      <c r="O176" s="42">
        <v>3544500</v>
      </c>
      <c r="P176" s="43">
        <v>-1.3772954924874792E-2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1014.8</v>
      </c>
      <c r="F177" s="40">
        <v>1014.2333333333332</v>
      </c>
      <c r="G177" s="41">
        <v>1000.4666666666665</v>
      </c>
      <c r="H177" s="41">
        <v>986.13333333333321</v>
      </c>
      <c r="I177" s="41">
        <v>972.36666666666645</v>
      </c>
      <c r="J177" s="41">
        <v>1028.5666666666666</v>
      </c>
      <c r="K177" s="41">
        <v>1042.333333333333</v>
      </c>
      <c r="L177" s="41">
        <v>1056.6666666666665</v>
      </c>
      <c r="M177" s="31">
        <v>1028</v>
      </c>
      <c r="N177" s="31">
        <v>999.9</v>
      </c>
      <c r="O177" s="42">
        <v>1488425</v>
      </c>
      <c r="P177" s="43">
        <v>5.2280881599179908E-2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546.95000000000005</v>
      </c>
      <c r="F178" s="40">
        <v>545.86666666666667</v>
      </c>
      <c r="G178" s="41">
        <v>541.13333333333333</v>
      </c>
      <c r="H178" s="41">
        <v>535.31666666666661</v>
      </c>
      <c r="I178" s="41">
        <v>530.58333333333326</v>
      </c>
      <c r="J178" s="41">
        <v>551.68333333333339</v>
      </c>
      <c r="K178" s="41">
        <v>556.41666666666674</v>
      </c>
      <c r="L178" s="41">
        <v>562.23333333333346</v>
      </c>
      <c r="M178" s="31">
        <v>550.6</v>
      </c>
      <c r="N178" s="31">
        <v>540.04999999999995</v>
      </c>
      <c r="O178" s="42">
        <v>5167400</v>
      </c>
      <c r="P178" s="43">
        <v>2.1023513139695714E-2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1581.3</v>
      </c>
      <c r="F179" s="40">
        <v>1583.2</v>
      </c>
      <c r="G179" s="41">
        <v>1568.2</v>
      </c>
      <c r="H179" s="41">
        <v>1555.1</v>
      </c>
      <c r="I179" s="41">
        <v>1540.1</v>
      </c>
      <c r="J179" s="41">
        <v>1596.3000000000002</v>
      </c>
      <c r="K179" s="41">
        <v>1611.3000000000002</v>
      </c>
      <c r="L179" s="41">
        <v>1624.4000000000003</v>
      </c>
      <c r="M179" s="31">
        <v>1598.2</v>
      </c>
      <c r="N179" s="31">
        <v>1570.1</v>
      </c>
      <c r="O179" s="42">
        <v>1619100</v>
      </c>
      <c r="P179" s="43">
        <v>-6.2043795620437957E-2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7974.7</v>
      </c>
      <c r="F180" s="40">
        <v>7992</v>
      </c>
      <c r="G180" s="41">
        <v>7918.05</v>
      </c>
      <c r="H180" s="41">
        <v>7861.4000000000005</v>
      </c>
      <c r="I180" s="41">
        <v>7787.4500000000007</v>
      </c>
      <c r="J180" s="41">
        <v>8048.65</v>
      </c>
      <c r="K180" s="41">
        <v>8122.6</v>
      </c>
      <c r="L180" s="41">
        <v>8179.2499999999991</v>
      </c>
      <c r="M180" s="31">
        <v>8065.95</v>
      </c>
      <c r="N180" s="31">
        <v>7935.35</v>
      </c>
      <c r="O180" s="42">
        <v>1726000</v>
      </c>
      <c r="P180" s="43">
        <v>-4.9005477082732776E-3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757</v>
      </c>
      <c r="F181" s="40">
        <v>756.4666666666667</v>
      </c>
      <c r="G181" s="41">
        <v>751.53333333333342</v>
      </c>
      <c r="H181" s="41">
        <v>746.06666666666672</v>
      </c>
      <c r="I181" s="41">
        <v>741.13333333333344</v>
      </c>
      <c r="J181" s="41">
        <v>761.93333333333339</v>
      </c>
      <c r="K181" s="41">
        <v>766.86666666666679</v>
      </c>
      <c r="L181" s="41">
        <v>772.33333333333337</v>
      </c>
      <c r="M181" s="31">
        <v>761.4</v>
      </c>
      <c r="N181" s="31">
        <v>751</v>
      </c>
      <c r="O181" s="42">
        <v>23344100</v>
      </c>
      <c r="P181" s="43">
        <v>-1.394761407940256E-2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315.85000000000002</v>
      </c>
      <c r="F182" s="40">
        <v>314.05</v>
      </c>
      <c r="G182" s="41">
        <v>311.20000000000005</v>
      </c>
      <c r="H182" s="41">
        <v>306.55</v>
      </c>
      <c r="I182" s="41">
        <v>303.70000000000005</v>
      </c>
      <c r="J182" s="41">
        <v>318.70000000000005</v>
      </c>
      <c r="K182" s="41">
        <v>321.55000000000007</v>
      </c>
      <c r="L182" s="41">
        <v>326.20000000000005</v>
      </c>
      <c r="M182" s="31">
        <v>316.89999999999998</v>
      </c>
      <c r="N182" s="31">
        <v>309.39999999999998</v>
      </c>
      <c r="O182" s="42">
        <v>130544100</v>
      </c>
      <c r="P182" s="43">
        <v>-2.4635792964586047E-3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1124.7</v>
      </c>
      <c r="F183" s="40">
        <v>1119.4166666666667</v>
      </c>
      <c r="G183" s="41">
        <v>1097.3833333333334</v>
      </c>
      <c r="H183" s="41">
        <v>1070.0666666666666</v>
      </c>
      <c r="I183" s="41">
        <v>1048.0333333333333</v>
      </c>
      <c r="J183" s="41">
        <v>1146.7333333333336</v>
      </c>
      <c r="K183" s="41">
        <v>1168.7666666666669</v>
      </c>
      <c r="L183" s="41">
        <v>1196.0833333333337</v>
      </c>
      <c r="M183" s="31">
        <v>1141.45</v>
      </c>
      <c r="N183" s="31">
        <v>1092.0999999999999</v>
      </c>
      <c r="O183" s="42">
        <v>3521500</v>
      </c>
      <c r="P183" s="43">
        <v>5.925703113250113E-2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686.6</v>
      </c>
      <c r="F184" s="40">
        <v>677.25000000000011</v>
      </c>
      <c r="G184" s="41">
        <v>666.55000000000018</v>
      </c>
      <c r="H184" s="41">
        <v>646.50000000000011</v>
      </c>
      <c r="I184" s="41">
        <v>635.80000000000018</v>
      </c>
      <c r="J184" s="41">
        <v>697.30000000000018</v>
      </c>
      <c r="K184" s="41">
        <v>708.00000000000023</v>
      </c>
      <c r="L184" s="41">
        <v>728.05000000000018</v>
      </c>
      <c r="M184" s="31">
        <v>687.95</v>
      </c>
      <c r="N184" s="31">
        <v>657.2</v>
      </c>
      <c r="O184" s="42">
        <v>28208000</v>
      </c>
      <c r="P184" s="43">
        <v>4.2825032532828579E-2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180.35</v>
      </c>
      <c r="F185" s="40">
        <v>180.48333333333335</v>
      </c>
      <c r="G185" s="41">
        <v>177.66666666666669</v>
      </c>
      <c r="H185" s="41">
        <v>174.98333333333335</v>
      </c>
      <c r="I185" s="41">
        <v>172.16666666666669</v>
      </c>
      <c r="J185" s="41">
        <v>183.16666666666669</v>
      </c>
      <c r="K185" s="41">
        <v>185.98333333333335</v>
      </c>
      <c r="L185" s="41">
        <v>188.66666666666669</v>
      </c>
      <c r="M185" s="31">
        <v>183.3</v>
      </c>
      <c r="N185" s="31">
        <v>177.8</v>
      </c>
      <c r="O185" s="42">
        <v>75408000</v>
      </c>
      <c r="P185" s="43">
        <v>3.7306041597887092E-2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7" t="s">
        <v>16</v>
      </c>
      <c r="B8" s="449"/>
      <c r="C8" s="453" t="s">
        <v>20</v>
      </c>
      <c r="D8" s="453" t="s">
        <v>21</v>
      </c>
      <c r="E8" s="444" t="s">
        <v>22</v>
      </c>
      <c r="F8" s="445"/>
      <c r="G8" s="446"/>
      <c r="H8" s="444" t="s">
        <v>23</v>
      </c>
      <c r="I8" s="445"/>
      <c r="J8" s="446"/>
      <c r="K8" s="26"/>
      <c r="L8" s="53"/>
      <c r="M8" s="53"/>
      <c r="N8" s="1"/>
      <c r="O8" s="1"/>
    </row>
    <row r="9" spans="1:15" ht="36" customHeight="1">
      <c r="A9" s="451"/>
      <c r="B9" s="452"/>
      <c r="C9" s="452"/>
      <c r="D9" s="4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17377.8</v>
      </c>
      <c r="D10" s="35">
        <v>17384.3</v>
      </c>
      <c r="E10" s="35">
        <v>17339.05</v>
      </c>
      <c r="F10" s="35">
        <v>17300.3</v>
      </c>
      <c r="G10" s="35">
        <v>17255.05</v>
      </c>
      <c r="H10" s="35">
        <v>17423.05</v>
      </c>
      <c r="I10" s="35">
        <v>17468.3</v>
      </c>
      <c r="J10" s="35">
        <v>17507.05</v>
      </c>
      <c r="K10" s="37">
        <v>17429.55</v>
      </c>
      <c r="L10" s="37">
        <v>17345.55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36592.35</v>
      </c>
      <c r="D11" s="40">
        <v>36690.15</v>
      </c>
      <c r="E11" s="40">
        <v>36456.65</v>
      </c>
      <c r="F11" s="40">
        <v>36320.949999999997</v>
      </c>
      <c r="G11" s="40">
        <v>36087.449999999997</v>
      </c>
      <c r="H11" s="40">
        <v>36825.850000000006</v>
      </c>
      <c r="I11" s="40">
        <v>37059.350000000006</v>
      </c>
      <c r="J11" s="40">
        <v>37195.05000000001</v>
      </c>
      <c r="K11" s="31">
        <v>36923.65</v>
      </c>
      <c r="L11" s="31">
        <v>36554.449999999997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2053.1999999999998</v>
      </c>
      <c r="D12" s="40">
        <v>2061.4166666666665</v>
      </c>
      <c r="E12" s="40">
        <v>2041.1333333333332</v>
      </c>
      <c r="F12" s="40">
        <v>2029.0666666666666</v>
      </c>
      <c r="G12" s="40">
        <v>2008.7833333333333</v>
      </c>
      <c r="H12" s="40">
        <v>2073.4833333333331</v>
      </c>
      <c r="I12" s="40">
        <v>2093.7666666666669</v>
      </c>
      <c r="J12" s="40">
        <v>2105.833333333333</v>
      </c>
      <c r="K12" s="31">
        <v>2081.6999999999998</v>
      </c>
      <c r="L12" s="31">
        <v>2049.35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4840.8</v>
      </c>
      <c r="D13" s="40">
        <v>4854.6833333333334</v>
      </c>
      <c r="E13" s="40">
        <v>4820.8166666666666</v>
      </c>
      <c r="F13" s="40">
        <v>4800.833333333333</v>
      </c>
      <c r="G13" s="40">
        <v>4766.9666666666662</v>
      </c>
      <c r="H13" s="40">
        <v>4874.666666666667</v>
      </c>
      <c r="I13" s="40">
        <v>4908.5333333333338</v>
      </c>
      <c r="J13" s="40">
        <v>4928.5166666666673</v>
      </c>
      <c r="K13" s="31">
        <v>4888.55</v>
      </c>
      <c r="L13" s="31">
        <v>4834.7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35415.1</v>
      </c>
      <c r="D14" s="40">
        <v>35245.15</v>
      </c>
      <c r="E14" s="40">
        <v>35025.9</v>
      </c>
      <c r="F14" s="40">
        <v>34636.699999999997</v>
      </c>
      <c r="G14" s="40">
        <v>34417.449999999997</v>
      </c>
      <c r="H14" s="40">
        <v>35634.350000000006</v>
      </c>
      <c r="I14" s="40">
        <v>35853.600000000006</v>
      </c>
      <c r="J14" s="40">
        <v>36242.80000000001</v>
      </c>
      <c r="K14" s="31">
        <v>35464.400000000001</v>
      </c>
      <c r="L14" s="31">
        <v>34855.949999999997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3703.3</v>
      </c>
      <c r="D15" s="40">
        <v>3715.3166666666671</v>
      </c>
      <c r="E15" s="40">
        <v>3687.1833333333343</v>
      </c>
      <c r="F15" s="40">
        <v>3671.0666666666671</v>
      </c>
      <c r="G15" s="40">
        <v>3642.9333333333343</v>
      </c>
      <c r="H15" s="40">
        <v>3731.4333333333343</v>
      </c>
      <c r="I15" s="40">
        <v>3759.5666666666666</v>
      </c>
      <c r="J15" s="40">
        <v>3775.6833333333343</v>
      </c>
      <c r="K15" s="31">
        <v>3743.45</v>
      </c>
      <c r="L15" s="31">
        <v>3699.2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7757.75</v>
      </c>
      <c r="D16" s="40">
        <v>7769.2166666666672</v>
      </c>
      <c r="E16" s="40">
        <v>7735.3333333333339</v>
      </c>
      <c r="F16" s="40">
        <v>7712.916666666667</v>
      </c>
      <c r="G16" s="40">
        <v>7679.0333333333338</v>
      </c>
      <c r="H16" s="40">
        <v>7791.6333333333341</v>
      </c>
      <c r="I16" s="40">
        <v>7825.5166666666673</v>
      </c>
      <c r="J16" s="40">
        <v>7847.9333333333343</v>
      </c>
      <c r="K16" s="31">
        <v>7803.1</v>
      </c>
      <c r="L16" s="31">
        <v>7746.8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2472.75</v>
      </c>
      <c r="D17" s="40">
        <v>2483.5833333333335</v>
      </c>
      <c r="E17" s="40">
        <v>2458.166666666667</v>
      </c>
      <c r="F17" s="40">
        <v>2443.5833333333335</v>
      </c>
      <c r="G17" s="40">
        <v>2418.166666666667</v>
      </c>
      <c r="H17" s="40">
        <v>2498.166666666667</v>
      </c>
      <c r="I17" s="40">
        <v>2523.5833333333339</v>
      </c>
      <c r="J17" s="40">
        <v>2538.166666666667</v>
      </c>
      <c r="K17" s="31">
        <v>2509</v>
      </c>
      <c r="L17" s="31">
        <v>2469</v>
      </c>
      <c r="M17" s="31">
        <v>4.2655200000000004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1167.45</v>
      </c>
      <c r="D18" s="40">
        <v>1167.45</v>
      </c>
      <c r="E18" s="40">
        <v>1146.3000000000002</v>
      </c>
      <c r="F18" s="40">
        <v>1125.1500000000001</v>
      </c>
      <c r="G18" s="40">
        <v>1104.0000000000002</v>
      </c>
      <c r="H18" s="40">
        <v>1188.6000000000001</v>
      </c>
      <c r="I18" s="40">
        <v>1209.7500000000002</v>
      </c>
      <c r="J18" s="40">
        <v>1230.9000000000001</v>
      </c>
      <c r="K18" s="31">
        <v>1188.5999999999999</v>
      </c>
      <c r="L18" s="31">
        <v>1146.3</v>
      </c>
      <c r="M18" s="31">
        <v>12.28538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912.55</v>
      </c>
      <c r="D19" s="40">
        <v>916.33333333333337</v>
      </c>
      <c r="E19" s="40">
        <v>906.66666666666674</v>
      </c>
      <c r="F19" s="40">
        <v>900.78333333333342</v>
      </c>
      <c r="G19" s="40">
        <v>891.11666666666679</v>
      </c>
      <c r="H19" s="40">
        <v>922.2166666666667</v>
      </c>
      <c r="I19" s="40">
        <v>931.88333333333344</v>
      </c>
      <c r="J19" s="40">
        <v>937.76666666666665</v>
      </c>
      <c r="K19" s="31">
        <v>926</v>
      </c>
      <c r="L19" s="31">
        <v>910.45</v>
      </c>
      <c r="M19" s="31">
        <v>8.3518699999999999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19617.900000000001</v>
      </c>
      <c r="D20" s="40">
        <v>19704.3</v>
      </c>
      <c r="E20" s="40">
        <v>19422.599999999999</v>
      </c>
      <c r="F20" s="40">
        <v>19227.3</v>
      </c>
      <c r="G20" s="40">
        <v>18945.599999999999</v>
      </c>
      <c r="H20" s="40">
        <v>19899.599999999999</v>
      </c>
      <c r="I20" s="40">
        <v>20181.300000000003</v>
      </c>
      <c r="J20" s="40">
        <v>20376.599999999999</v>
      </c>
      <c r="K20" s="31">
        <v>19986</v>
      </c>
      <c r="L20" s="31">
        <v>19509</v>
      </c>
      <c r="M20" s="31">
        <v>7.4319999999999997E-2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1582</v>
      </c>
      <c r="D21" s="40">
        <v>1592.1666666666667</v>
      </c>
      <c r="E21" s="40">
        <v>1555.8833333333334</v>
      </c>
      <c r="F21" s="40">
        <v>1529.7666666666667</v>
      </c>
      <c r="G21" s="40">
        <v>1493.4833333333333</v>
      </c>
      <c r="H21" s="40">
        <v>1618.2833333333335</v>
      </c>
      <c r="I21" s="40">
        <v>1654.5666666666668</v>
      </c>
      <c r="J21" s="40">
        <v>1680.6833333333336</v>
      </c>
      <c r="K21" s="31">
        <v>1628.45</v>
      </c>
      <c r="L21" s="31">
        <v>1566.05</v>
      </c>
      <c r="M21" s="31">
        <v>55.62312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1112.75</v>
      </c>
      <c r="D22" s="40">
        <v>1110.9833333333333</v>
      </c>
      <c r="E22" s="40">
        <v>1086.9666666666667</v>
      </c>
      <c r="F22" s="40">
        <v>1061.1833333333334</v>
      </c>
      <c r="G22" s="40">
        <v>1037.1666666666667</v>
      </c>
      <c r="H22" s="40">
        <v>1136.7666666666667</v>
      </c>
      <c r="I22" s="40">
        <v>1160.7833333333335</v>
      </c>
      <c r="J22" s="40">
        <v>1186.5666666666666</v>
      </c>
      <c r="K22" s="31">
        <v>1135</v>
      </c>
      <c r="L22" s="31">
        <v>1085.2</v>
      </c>
      <c r="M22" s="31">
        <v>6.7486300000000004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751.2</v>
      </c>
      <c r="D23" s="40">
        <v>754.48333333333323</v>
      </c>
      <c r="E23" s="40">
        <v>743.96666666666647</v>
      </c>
      <c r="F23" s="40">
        <v>736.73333333333323</v>
      </c>
      <c r="G23" s="40">
        <v>726.21666666666647</v>
      </c>
      <c r="H23" s="40">
        <v>761.71666666666647</v>
      </c>
      <c r="I23" s="40">
        <v>772.23333333333312</v>
      </c>
      <c r="J23" s="40">
        <v>779.46666666666647</v>
      </c>
      <c r="K23" s="31">
        <v>765</v>
      </c>
      <c r="L23" s="31">
        <v>747.25</v>
      </c>
      <c r="M23" s="31">
        <v>52.6036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1404.45</v>
      </c>
      <c r="D24" s="40">
        <v>1425.2833333333335</v>
      </c>
      <c r="E24" s="40">
        <v>1382.7166666666672</v>
      </c>
      <c r="F24" s="40">
        <v>1360.9833333333336</v>
      </c>
      <c r="G24" s="40">
        <v>1318.4166666666672</v>
      </c>
      <c r="H24" s="40">
        <v>1447.0166666666671</v>
      </c>
      <c r="I24" s="40">
        <v>1489.5833333333333</v>
      </c>
      <c r="J24" s="40">
        <v>1511.3166666666671</v>
      </c>
      <c r="K24" s="31">
        <v>1467.85</v>
      </c>
      <c r="L24" s="31">
        <v>1403.55</v>
      </c>
      <c r="M24" s="31">
        <v>3.2276899999999999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1724.55</v>
      </c>
      <c r="D25" s="40">
        <v>1737.8500000000001</v>
      </c>
      <c r="E25" s="40">
        <v>1686.7000000000003</v>
      </c>
      <c r="F25" s="40">
        <v>1648.8500000000001</v>
      </c>
      <c r="G25" s="40">
        <v>1597.7000000000003</v>
      </c>
      <c r="H25" s="40">
        <v>1775.7000000000003</v>
      </c>
      <c r="I25" s="40">
        <v>1826.8500000000004</v>
      </c>
      <c r="J25" s="40">
        <v>1864.7000000000003</v>
      </c>
      <c r="K25" s="31">
        <v>1789</v>
      </c>
      <c r="L25" s="31">
        <v>1700</v>
      </c>
      <c r="M25" s="31">
        <v>4.9986699999999997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107.6</v>
      </c>
      <c r="D26" s="40">
        <v>107.75</v>
      </c>
      <c r="E26" s="40">
        <v>106.5</v>
      </c>
      <c r="F26" s="40">
        <v>105.4</v>
      </c>
      <c r="G26" s="40">
        <v>104.15</v>
      </c>
      <c r="H26" s="40">
        <v>108.85</v>
      </c>
      <c r="I26" s="40">
        <v>110.1</v>
      </c>
      <c r="J26" s="40">
        <v>111.19999999999999</v>
      </c>
      <c r="K26" s="31">
        <v>109</v>
      </c>
      <c r="L26" s="31">
        <v>106.65</v>
      </c>
      <c r="M26" s="31">
        <v>18.07685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216.8</v>
      </c>
      <c r="D27" s="40">
        <v>218.16666666666666</v>
      </c>
      <c r="E27" s="40">
        <v>215.0333333333333</v>
      </c>
      <c r="F27" s="40">
        <v>213.26666666666665</v>
      </c>
      <c r="G27" s="40">
        <v>210.1333333333333</v>
      </c>
      <c r="H27" s="40">
        <v>219.93333333333331</v>
      </c>
      <c r="I27" s="40">
        <v>223.06666666666669</v>
      </c>
      <c r="J27" s="40">
        <v>224.83333333333331</v>
      </c>
      <c r="K27" s="31">
        <v>221.3</v>
      </c>
      <c r="L27" s="31">
        <v>216.4</v>
      </c>
      <c r="M27" s="31">
        <v>11.671659999999999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2210.75</v>
      </c>
      <c r="D28" s="40">
        <v>2211.4666666666667</v>
      </c>
      <c r="E28" s="40">
        <v>2198.2833333333333</v>
      </c>
      <c r="F28" s="40">
        <v>2185.8166666666666</v>
      </c>
      <c r="G28" s="40">
        <v>2172.6333333333332</v>
      </c>
      <c r="H28" s="40">
        <v>2223.9333333333334</v>
      </c>
      <c r="I28" s="40">
        <v>2237.1166666666668</v>
      </c>
      <c r="J28" s="40">
        <v>2249.5833333333335</v>
      </c>
      <c r="K28" s="31">
        <v>2224.65</v>
      </c>
      <c r="L28" s="31">
        <v>2199</v>
      </c>
      <c r="M28" s="31">
        <v>0.35671999999999998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779.5</v>
      </c>
      <c r="D29" s="40">
        <v>779.15</v>
      </c>
      <c r="E29" s="40">
        <v>771.59999999999991</v>
      </c>
      <c r="F29" s="40">
        <v>763.69999999999993</v>
      </c>
      <c r="G29" s="40">
        <v>756.14999999999986</v>
      </c>
      <c r="H29" s="40">
        <v>787.05</v>
      </c>
      <c r="I29" s="40">
        <v>794.59999999999991</v>
      </c>
      <c r="J29" s="40">
        <v>802.5</v>
      </c>
      <c r="K29" s="31">
        <v>786.7</v>
      </c>
      <c r="L29" s="31">
        <v>771.25</v>
      </c>
      <c r="M29" s="31">
        <v>3.0634899999999998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3825.1</v>
      </c>
      <c r="D30" s="40">
        <v>3837.7333333333336</v>
      </c>
      <c r="E30" s="40">
        <v>3790.416666666667</v>
      </c>
      <c r="F30" s="40">
        <v>3755.7333333333336</v>
      </c>
      <c r="G30" s="40">
        <v>3708.416666666667</v>
      </c>
      <c r="H30" s="40">
        <v>3872.416666666667</v>
      </c>
      <c r="I30" s="40">
        <v>3919.7333333333336</v>
      </c>
      <c r="J30" s="40">
        <v>3954.416666666667</v>
      </c>
      <c r="K30" s="31">
        <v>3885.05</v>
      </c>
      <c r="L30" s="31">
        <v>3803.05</v>
      </c>
      <c r="M30" s="31">
        <v>0.67379999999999995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720.35</v>
      </c>
      <c r="D31" s="40">
        <v>721.23333333333323</v>
      </c>
      <c r="E31" s="40">
        <v>714.46666666666647</v>
      </c>
      <c r="F31" s="40">
        <v>708.58333333333326</v>
      </c>
      <c r="G31" s="40">
        <v>701.81666666666649</v>
      </c>
      <c r="H31" s="40">
        <v>727.11666666666645</v>
      </c>
      <c r="I31" s="40">
        <v>733.8833333333331</v>
      </c>
      <c r="J31" s="40">
        <v>739.76666666666642</v>
      </c>
      <c r="K31" s="31">
        <v>728</v>
      </c>
      <c r="L31" s="31">
        <v>715.35</v>
      </c>
      <c r="M31" s="31">
        <v>5.8670799999999996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438.3</v>
      </c>
      <c r="D32" s="40">
        <v>438.98333333333329</v>
      </c>
      <c r="E32" s="40">
        <v>435.96666666666658</v>
      </c>
      <c r="F32" s="40">
        <v>433.63333333333327</v>
      </c>
      <c r="G32" s="40">
        <v>430.61666666666656</v>
      </c>
      <c r="H32" s="40">
        <v>441.31666666666661</v>
      </c>
      <c r="I32" s="40">
        <v>444.33333333333337</v>
      </c>
      <c r="J32" s="40">
        <v>446.66666666666663</v>
      </c>
      <c r="K32" s="31">
        <v>442</v>
      </c>
      <c r="L32" s="31">
        <v>436.65</v>
      </c>
      <c r="M32" s="31">
        <v>35.740720000000003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4995.5</v>
      </c>
      <c r="D33" s="40">
        <v>5002.5</v>
      </c>
      <c r="E33" s="40">
        <v>4965</v>
      </c>
      <c r="F33" s="40">
        <v>4934.5</v>
      </c>
      <c r="G33" s="40">
        <v>4897</v>
      </c>
      <c r="H33" s="40">
        <v>5033</v>
      </c>
      <c r="I33" s="40">
        <v>5070.5</v>
      </c>
      <c r="J33" s="40">
        <v>5101</v>
      </c>
      <c r="K33" s="31">
        <v>5040</v>
      </c>
      <c r="L33" s="31">
        <v>4972</v>
      </c>
      <c r="M33" s="31">
        <v>4.3977599999999999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221.7</v>
      </c>
      <c r="D34" s="40">
        <v>222.29999999999998</v>
      </c>
      <c r="E34" s="40">
        <v>220.04999999999995</v>
      </c>
      <c r="F34" s="40">
        <v>218.39999999999998</v>
      </c>
      <c r="G34" s="40">
        <v>216.14999999999995</v>
      </c>
      <c r="H34" s="40">
        <v>223.94999999999996</v>
      </c>
      <c r="I34" s="40">
        <v>226.20000000000002</v>
      </c>
      <c r="J34" s="40">
        <v>227.84999999999997</v>
      </c>
      <c r="K34" s="31">
        <v>224.55</v>
      </c>
      <c r="L34" s="31">
        <v>220.65</v>
      </c>
      <c r="M34" s="31">
        <v>12.24274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121.8</v>
      </c>
      <c r="D35" s="40">
        <v>121.86666666666667</v>
      </c>
      <c r="E35" s="40">
        <v>120.83333333333334</v>
      </c>
      <c r="F35" s="40">
        <v>119.86666666666667</v>
      </c>
      <c r="G35" s="40">
        <v>118.83333333333334</v>
      </c>
      <c r="H35" s="40">
        <v>122.83333333333334</v>
      </c>
      <c r="I35" s="40">
        <v>123.86666666666667</v>
      </c>
      <c r="J35" s="40">
        <v>124.83333333333334</v>
      </c>
      <c r="K35" s="31">
        <v>122.9</v>
      </c>
      <c r="L35" s="31">
        <v>120.9</v>
      </c>
      <c r="M35" s="31">
        <v>177.85544999999999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3315.55</v>
      </c>
      <c r="D36" s="40">
        <v>3323.0499999999997</v>
      </c>
      <c r="E36" s="40">
        <v>3298.3999999999996</v>
      </c>
      <c r="F36" s="40">
        <v>3281.25</v>
      </c>
      <c r="G36" s="40">
        <v>3256.6</v>
      </c>
      <c r="H36" s="40">
        <v>3340.1999999999994</v>
      </c>
      <c r="I36" s="40">
        <v>3364.85</v>
      </c>
      <c r="J36" s="40">
        <v>3381.9999999999991</v>
      </c>
      <c r="K36" s="31">
        <v>3347.7</v>
      </c>
      <c r="L36" s="31">
        <v>3305.9</v>
      </c>
      <c r="M36" s="31">
        <v>6.6439399999999997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754.75</v>
      </c>
      <c r="D37" s="40">
        <v>754.85</v>
      </c>
      <c r="E37" s="40">
        <v>746.95</v>
      </c>
      <c r="F37" s="40">
        <v>739.15</v>
      </c>
      <c r="G37" s="40">
        <v>731.25</v>
      </c>
      <c r="H37" s="40">
        <v>762.65000000000009</v>
      </c>
      <c r="I37" s="40">
        <v>770.55</v>
      </c>
      <c r="J37" s="40">
        <v>778.35000000000014</v>
      </c>
      <c r="K37" s="31">
        <v>762.75</v>
      </c>
      <c r="L37" s="31">
        <v>747.05</v>
      </c>
      <c r="M37" s="31">
        <v>22.801089999999999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3921.3</v>
      </c>
      <c r="D38" s="40">
        <v>3927.8333333333335</v>
      </c>
      <c r="E38" s="40">
        <v>3895.666666666667</v>
      </c>
      <c r="F38" s="40">
        <v>3870.0333333333333</v>
      </c>
      <c r="G38" s="40">
        <v>3837.8666666666668</v>
      </c>
      <c r="H38" s="40">
        <v>3953.4666666666672</v>
      </c>
      <c r="I38" s="40">
        <v>3985.6333333333341</v>
      </c>
      <c r="J38" s="40">
        <v>4011.2666666666673</v>
      </c>
      <c r="K38" s="31">
        <v>3960</v>
      </c>
      <c r="L38" s="31">
        <v>3902.2</v>
      </c>
      <c r="M38" s="31">
        <v>2.2716500000000002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800.8</v>
      </c>
      <c r="D39" s="40">
        <v>800.68333333333328</v>
      </c>
      <c r="E39" s="40">
        <v>795.46666666666658</v>
      </c>
      <c r="F39" s="40">
        <v>790.13333333333333</v>
      </c>
      <c r="G39" s="40">
        <v>784.91666666666663</v>
      </c>
      <c r="H39" s="40">
        <v>806.01666666666654</v>
      </c>
      <c r="I39" s="40">
        <v>811.23333333333323</v>
      </c>
      <c r="J39" s="40">
        <v>816.56666666666649</v>
      </c>
      <c r="K39" s="31">
        <v>805.9</v>
      </c>
      <c r="L39" s="31">
        <v>795.35</v>
      </c>
      <c r="M39" s="31">
        <v>45.391919999999999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3781.1</v>
      </c>
      <c r="D40" s="40">
        <v>3793.3666666666668</v>
      </c>
      <c r="E40" s="40">
        <v>3757.7333333333336</v>
      </c>
      <c r="F40" s="40">
        <v>3734.3666666666668</v>
      </c>
      <c r="G40" s="40">
        <v>3698.7333333333336</v>
      </c>
      <c r="H40" s="40">
        <v>3816.7333333333336</v>
      </c>
      <c r="I40" s="40">
        <v>3852.3666666666668</v>
      </c>
      <c r="J40" s="40">
        <v>3875.7333333333336</v>
      </c>
      <c r="K40" s="31">
        <v>3829</v>
      </c>
      <c r="L40" s="31">
        <v>3770</v>
      </c>
      <c r="M40" s="31">
        <v>7.7971500000000002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7506.35</v>
      </c>
      <c r="D41" s="40">
        <v>7535.4833333333336</v>
      </c>
      <c r="E41" s="40">
        <v>7455.9666666666672</v>
      </c>
      <c r="F41" s="40">
        <v>7405.5833333333339</v>
      </c>
      <c r="G41" s="40">
        <v>7326.0666666666675</v>
      </c>
      <c r="H41" s="40">
        <v>7585.8666666666668</v>
      </c>
      <c r="I41" s="40">
        <v>7665.3833333333332</v>
      </c>
      <c r="J41" s="40">
        <v>7715.7666666666664</v>
      </c>
      <c r="K41" s="31">
        <v>7615</v>
      </c>
      <c r="L41" s="31">
        <v>7485.1</v>
      </c>
      <c r="M41" s="31">
        <v>8.9707100000000004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16747</v>
      </c>
      <c r="D42" s="40">
        <v>16796.983333333334</v>
      </c>
      <c r="E42" s="40">
        <v>16625.016666666666</v>
      </c>
      <c r="F42" s="40">
        <v>16503.033333333333</v>
      </c>
      <c r="G42" s="40">
        <v>16331.066666666666</v>
      </c>
      <c r="H42" s="40">
        <v>16918.966666666667</v>
      </c>
      <c r="I42" s="40">
        <v>17090.933333333334</v>
      </c>
      <c r="J42" s="40">
        <v>17212.916666666668</v>
      </c>
      <c r="K42" s="31">
        <v>16968.95</v>
      </c>
      <c r="L42" s="31">
        <v>16675</v>
      </c>
      <c r="M42" s="31">
        <v>1.7695799999999999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4249.25</v>
      </c>
      <c r="D43" s="40">
        <v>4295.1166666666668</v>
      </c>
      <c r="E43" s="40">
        <v>4195.2833333333338</v>
      </c>
      <c r="F43" s="40">
        <v>4141.3166666666666</v>
      </c>
      <c r="G43" s="40">
        <v>4041.4833333333336</v>
      </c>
      <c r="H43" s="40">
        <v>4349.0833333333339</v>
      </c>
      <c r="I43" s="40">
        <v>4448.9166666666661</v>
      </c>
      <c r="J43" s="40">
        <v>4502.8833333333341</v>
      </c>
      <c r="K43" s="31">
        <v>4394.95</v>
      </c>
      <c r="L43" s="31">
        <v>4241.1499999999996</v>
      </c>
      <c r="M43" s="31">
        <v>0.43258000000000002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2454.15</v>
      </c>
      <c r="D44" s="40">
        <v>2443.0666666666671</v>
      </c>
      <c r="E44" s="40">
        <v>2424.233333333334</v>
      </c>
      <c r="F44" s="40">
        <v>2394.3166666666671</v>
      </c>
      <c r="G44" s="40">
        <v>2375.483333333334</v>
      </c>
      <c r="H44" s="40">
        <v>2472.983333333334</v>
      </c>
      <c r="I44" s="40">
        <v>2491.8166666666671</v>
      </c>
      <c r="J44" s="40">
        <v>2521.733333333334</v>
      </c>
      <c r="K44" s="31">
        <v>2461.9</v>
      </c>
      <c r="L44" s="31">
        <v>2413.15</v>
      </c>
      <c r="M44" s="31">
        <v>4.8362499999999997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285.5</v>
      </c>
      <c r="D45" s="40">
        <v>286.18333333333334</v>
      </c>
      <c r="E45" s="40">
        <v>283.91666666666669</v>
      </c>
      <c r="F45" s="40">
        <v>282.33333333333337</v>
      </c>
      <c r="G45" s="40">
        <v>280.06666666666672</v>
      </c>
      <c r="H45" s="40">
        <v>287.76666666666665</v>
      </c>
      <c r="I45" s="40">
        <v>290.0333333333333</v>
      </c>
      <c r="J45" s="40">
        <v>291.61666666666662</v>
      </c>
      <c r="K45" s="31">
        <v>288.45</v>
      </c>
      <c r="L45" s="31">
        <v>284.60000000000002</v>
      </c>
      <c r="M45" s="31">
        <v>22.562729999999998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78.900000000000006</v>
      </c>
      <c r="D46" s="40">
        <v>79.266666666666666</v>
      </c>
      <c r="E46" s="40">
        <v>78.333333333333329</v>
      </c>
      <c r="F46" s="40">
        <v>77.766666666666666</v>
      </c>
      <c r="G46" s="40">
        <v>76.833333333333329</v>
      </c>
      <c r="H46" s="40">
        <v>79.833333333333329</v>
      </c>
      <c r="I46" s="40">
        <v>80.766666666666666</v>
      </c>
      <c r="J46" s="40">
        <v>81.333333333333329</v>
      </c>
      <c r="K46" s="31">
        <v>80.2</v>
      </c>
      <c r="L46" s="31">
        <v>78.7</v>
      </c>
      <c r="M46" s="31">
        <v>149.05577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59.9</v>
      </c>
      <c r="D47" s="40">
        <v>60.083333333333336</v>
      </c>
      <c r="E47" s="40">
        <v>59.466666666666669</v>
      </c>
      <c r="F47" s="40">
        <v>59.033333333333331</v>
      </c>
      <c r="G47" s="40">
        <v>58.416666666666664</v>
      </c>
      <c r="H47" s="40">
        <v>60.516666666666673</v>
      </c>
      <c r="I47" s="40">
        <v>61.133333333333333</v>
      </c>
      <c r="J47" s="40">
        <v>61.566666666666677</v>
      </c>
      <c r="K47" s="31">
        <v>60.7</v>
      </c>
      <c r="L47" s="31">
        <v>59.65</v>
      </c>
      <c r="M47" s="31">
        <v>59.212850000000003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1751.5</v>
      </c>
      <c r="D48" s="40">
        <v>1761.5166666666664</v>
      </c>
      <c r="E48" s="40">
        <v>1733.0833333333328</v>
      </c>
      <c r="F48" s="40">
        <v>1714.6666666666663</v>
      </c>
      <c r="G48" s="40">
        <v>1686.2333333333327</v>
      </c>
      <c r="H48" s="40">
        <v>1779.9333333333329</v>
      </c>
      <c r="I48" s="40">
        <v>1808.3666666666663</v>
      </c>
      <c r="J48" s="40">
        <v>1826.7833333333331</v>
      </c>
      <c r="K48" s="31">
        <v>1789.95</v>
      </c>
      <c r="L48" s="31">
        <v>1743.1</v>
      </c>
      <c r="M48" s="31">
        <v>3.0275500000000002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834.95</v>
      </c>
      <c r="D49" s="40">
        <v>834.31666666666661</v>
      </c>
      <c r="E49" s="40">
        <v>830.93333333333317</v>
      </c>
      <c r="F49" s="40">
        <v>826.91666666666652</v>
      </c>
      <c r="G49" s="40">
        <v>823.53333333333308</v>
      </c>
      <c r="H49" s="40">
        <v>838.33333333333326</v>
      </c>
      <c r="I49" s="40">
        <v>841.7166666666667</v>
      </c>
      <c r="J49" s="40">
        <v>845.73333333333335</v>
      </c>
      <c r="K49" s="31">
        <v>837.7</v>
      </c>
      <c r="L49" s="31">
        <v>830.3</v>
      </c>
      <c r="M49" s="31">
        <v>3.9938099999999999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195.45</v>
      </c>
      <c r="D50" s="40">
        <v>197.70000000000002</v>
      </c>
      <c r="E50" s="40">
        <v>192.50000000000003</v>
      </c>
      <c r="F50" s="40">
        <v>189.55</v>
      </c>
      <c r="G50" s="40">
        <v>184.35000000000002</v>
      </c>
      <c r="H50" s="40">
        <v>200.65000000000003</v>
      </c>
      <c r="I50" s="40">
        <v>205.85000000000002</v>
      </c>
      <c r="J50" s="40">
        <v>208.80000000000004</v>
      </c>
      <c r="K50" s="31">
        <v>202.9</v>
      </c>
      <c r="L50" s="31">
        <v>194.75</v>
      </c>
      <c r="M50" s="31">
        <v>121.21796999999999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788.15</v>
      </c>
      <c r="D51" s="40">
        <v>793.18333333333339</v>
      </c>
      <c r="E51" s="40">
        <v>781.46666666666681</v>
      </c>
      <c r="F51" s="40">
        <v>774.78333333333342</v>
      </c>
      <c r="G51" s="40">
        <v>763.06666666666683</v>
      </c>
      <c r="H51" s="40">
        <v>799.86666666666679</v>
      </c>
      <c r="I51" s="40">
        <v>811.58333333333348</v>
      </c>
      <c r="J51" s="40">
        <v>818.26666666666677</v>
      </c>
      <c r="K51" s="31">
        <v>804.9</v>
      </c>
      <c r="L51" s="31">
        <v>786.5</v>
      </c>
      <c r="M51" s="31">
        <v>15.72573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55.45</v>
      </c>
      <c r="D52" s="40">
        <v>55.616666666666674</v>
      </c>
      <c r="E52" s="40">
        <v>54.883333333333347</v>
      </c>
      <c r="F52" s="40">
        <v>54.31666666666667</v>
      </c>
      <c r="G52" s="40">
        <v>53.583333333333343</v>
      </c>
      <c r="H52" s="40">
        <v>56.183333333333351</v>
      </c>
      <c r="I52" s="40">
        <v>56.916666666666671</v>
      </c>
      <c r="J52" s="40">
        <v>57.483333333333356</v>
      </c>
      <c r="K52" s="31">
        <v>56.35</v>
      </c>
      <c r="L52" s="31">
        <v>55.05</v>
      </c>
      <c r="M52" s="31">
        <v>265.18804999999998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490.8</v>
      </c>
      <c r="D53" s="40">
        <v>492.43333333333334</v>
      </c>
      <c r="E53" s="40">
        <v>488.36666666666667</v>
      </c>
      <c r="F53" s="40">
        <v>485.93333333333334</v>
      </c>
      <c r="G53" s="40">
        <v>481.86666666666667</v>
      </c>
      <c r="H53" s="40">
        <v>494.86666666666667</v>
      </c>
      <c r="I53" s="40">
        <v>498.93333333333339</v>
      </c>
      <c r="J53" s="40">
        <v>501.36666666666667</v>
      </c>
      <c r="K53" s="31">
        <v>496.5</v>
      </c>
      <c r="L53" s="31">
        <v>490</v>
      </c>
      <c r="M53" s="31">
        <v>69.897790000000001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654.6</v>
      </c>
      <c r="D54" s="40">
        <v>657.91666666666663</v>
      </c>
      <c r="E54" s="40">
        <v>650.08333333333326</v>
      </c>
      <c r="F54" s="40">
        <v>645.56666666666661</v>
      </c>
      <c r="G54" s="40">
        <v>637.73333333333323</v>
      </c>
      <c r="H54" s="40">
        <v>662.43333333333328</v>
      </c>
      <c r="I54" s="40">
        <v>670.26666666666654</v>
      </c>
      <c r="J54" s="40">
        <v>674.7833333333333</v>
      </c>
      <c r="K54" s="31">
        <v>665.75</v>
      </c>
      <c r="L54" s="31">
        <v>653.4</v>
      </c>
      <c r="M54" s="31">
        <v>100.35041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361.5</v>
      </c>
      <c r="D55" s="40">
        <v>362.59999999999997</v>
      </c>
      <c r="E55" s="40">
        <v>358.94999999999993</v>
      </c>
      <c r="F55" s="40">
        <v>356.4</v>
      </c>
      <c r="G55" s="40">
        <v>352.74999999999994</v>
      </c>
      <c r="H55" s="40">
        <v>365.14999999999992</v>
      </c>
      <c r="I55" s="40">
        <v>368.7999999999999</v>
      </c>
      <c r="J55" s="40">
        <v>371.34999999999991</v>
      </c>
      <c r="K55" s="31">
        <v>366.25</v>
      </c>
      <c r="L55" s="31">
        <v>360.05</v>
      </c>
      <c r="M55" s="31">
        <v>10.68045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1204.05</v>
      </c>
      <c r="D56" s="40">
        <v>1211.3500000000001</v>
      </c>
      <c r="E56" s="40">
        <v>1192.7000000000003</v>
      </c>
      <c r="F56" s="40">
        <v>1181.3500000000001</v>
      </c>
      <c r="G56" s="40">
        <v>1162.7000000000003</v>
      </c>
      <c r="H56" s="40">
        <v>1222.7000000000003</v>
      </c>
      <c r="I56" s="40">
        <v>1241.3500000000004</v>
      </c>
      <c r="J56" s="40">
        <v>1252.7000000000003</v>
      </c>
      <c r="K56" s="31">
        <v>1230</v>
      </c>
      <c r="L56" s="31">
        <v>1200</v>
      </c>
      <c r="M56" s="31">
        <v>0.51476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14287.05</v>
      </c>
      <c r="D57" s="40">
        <v>14339</v>
      </c>
      <c r="E57" s="40">
        <v>14218.05</v>
      </c>
      <c r="F57" s="40">
        <v>14149.05</v>
      </c>
      <c r="G57" s="40">
        <v>14028.099999999999</v>
      </c>
      <c r="H57" s="40">
        <v>14408</v>
      </c>
      <c r="I57" s="40">
        <v>14528.95</v>
      </c>
      <c r="J57" s="40">
        <v>14597.95</v>
      </c>
      <c r="K57" s="31">
        <v>14459.95</v>
      </c>
      <c r="L57" s="31">
        <v>14270</v>
      </c>
      <c r="M57" s="31">
        <v>0.27334000000000003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4079.05</v>
      </c>
      <c r="D58" s="40">
        <v>4096.45</v>
      </c>
      <c r="E58" s="40">
        <v>4043.5999999999995</v>
      </c>
      <c r="F58" s="40">
        <v>4008.1499999999996</v>
      </c>
      <c r="G58" s="40">
        <v>3955.2999999999993</v>
      </c>
      <c r="H58" s="40">
        <v>4131.8999999999996</v>
      </c>
      <c r="I58" s="40">
        <v>4184.75</v>
      </c>
      <c r="J58" s="40">
        <v>4220.2</v>
      </c>
      <c r="K58" s="31">
        <v>4149.3</v>
      </c>
      <c r="L58" s="31">
        <v>4061</v>
      </c>
      <c r="M58" s="31">
        <v>3.12608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837.65</v>
      </c>
      <c r="D59" s="40">
        <v>839.38333333333333</v>
      </c>
      <c r="E59" s="40">
        <v>828.86666666666667</v>
      </c>
      <c r="F59" s="40">
        <v>820.08333333333337</v>
      </c>
      <c r="G59" s="40">
        <v>809.56666666666672</v>
      </c>
      <c r="H59" s="40">
        <v>848.16666666666663</v>
      </c>
      <c r="I59" s="40">
        <v>858.68333333333328</v>
      </c>
      <c r="J59" s="40">
        <v>867.46666666666658</v>
      </c>
      <c r="K59" s="31">
        <v>849.9</v>
      </c>
      <c r="L59" s="31">
        <v>830.6</v>
      </c>
      <c r="M59" s="31">
        <v>4.1001799999999999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556.9</v>
      </c>
      <c r="D60" s="40">
        <v>555.4</v>
      </c>
      <c r="E60" s="40">
        <v>553</v>
      </c>
      <c r="F60" s="40">
        <v>549.1</v>
      </c>
      <c r="G60" s="40">
        <v>546.70000000000005</v>
      </c>
      <c r="H60" s="40">
        <v>559.29999999999995</v>
      </c>
      <c r="I60" s="40">
        <v>561.69999999999982</v>
      </c>
      <c r="J60" s="40">
        <v>565.59999999999991</v>
      </c>
      <c r="K60" s="31">
        <v>557.79999999999995</v>
      </c>
      <c r="L60" s="31">
        <v>551.5</v>
      </c>
      <c r="M60" s="31">
        <v>12.42605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160.05000000000001</v>
      </c>
      <c r="D61" s="40">
        <v>161.26666666666668</v>
      </c>
      <c r="E61" s="40">
        <v>158.53333333333336</v>
      </c>
      <c r="F61" s="40">
        <v>157.01666666666668</v>
      </c>
      <c r="G61" s="40">
        <v>154.28333333333336</v>
      </c>
      <c r="H61" s="40">
        <v>162.78333333333336</v>
      </c>
      <c r="I61" s="40">
        <v>165.51666666666665</v>
      </c>
      <c r="J61" s="40">
        <v>167.03333333333336</v>
      </c>
      <c r="K61" s="31">
        <v>164</v>
      </c>
      <c r="L61" s="31">
        <v>159.75</v>
      </c>
      <c r="M61" s="31">
        <v>164.65948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135.75</v>
      </c>
      <c r="D62" s="40">
        <v>136.41666666666666</v>
      </c>
      <c r="E62" s="40">
        <v>134.33333333333331</v>
      </c>
      <c r="F62" s="40">
        <v>132.91666666666666</v>
      </c>
      <c r="G62" s="40">
        <v>130.83333333333331</v>
      </c>
      <c r="H62" s="40">
        <v>137.83333333333331</v>
      </c>
      <c r="I62" s="40">
        <v>139.91666666666663</v>
      </c>
      <c r="J62" s="40">
        <v>141.33333333333331</v>
      </c>
      <c r="K62" s="31">
        <v>138.5</v>
      </c>
      <c r="L62" s="31">
        <v>135</v>
      </c>
      <c r="M62" s="31">
        <v>10.38598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570.85</v>
      </c>
      <c r="D63" s="40">
        <v>572.73333333333335</v>
      </c>
      <c r="E63" s="40">
        <v>566.31666666666672</v>
      </c>
      <c r="F63" s="40">
        <v>561.78333333333342</v>
      </c>
      <c r="G63" s="40">
        <v>555.36666666666679</v>
      </c>
      <c r="H63" s="40">
        <v>577.26666666666665</v>
      </c>
      <c r="I63" s="40">
        <v>583.68333333333317</v>
      </c>
      <c r="J63" s="40">
        <v>588.21666666666658</v>
      </c>
      <c r="K63" s="31">
        <v>579.15</v>
      </c>
      <c r="L63" s="31">
        <v>568.20000000000005</v>
      </c>
      <c r="M63" s="31">
        <v>13.971640000000001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950.2</v>
      </c>
      <c r="D64" s="40">
        <v>950.2833333333333</v>
      </c>
      <c r="E64" s="40">
        <v>942.56666666666661</v>
      </c>
      <c r="F64" s="40">
        <v>934.93333333333328</v>
      </c>
      <c r="G64" s="40">
        <v>927.21666666666658</v>
      </c>
      <c r="H64" s="40">
        <v>957.91666666666663</v>
      </c>
      <c r="I64" s="40">
        <v>965.63333333333333</v>
      </c>
      <c r="J64" s="40">
        <v>973.26666666666665</v>
      </c>
      <c r="K64" s="31">
        <v>958</v>
      </c>
      <c r="L64" s="31">
        <v>942.65</v>
      </c>
      <c r="M64" s="31">
        <v>16.998750000000001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156.1</v>
      </c>
      <c r="D65" s="40">
        <v>155.15</v>
      </c>
      <c r="E65" s="40">
        <v>153.9</v>
      </c>
      <c r="F65" s="40">
        <v>151.69999999999999</v>
      </c>
      <c r="G65" s="40">
        <v>150.44999999999999</v>
      </c>
      <c r="H65" s="40">
        <v>157.35000000000002</v>
      </c>
      <c r="I65" s="40">
        <v>158.60000000000002</v>
      </c>
      <c r="J65" s="40">
        <v>160.80000000000004</v>
      </c>
      <c r="K65" s="31">
        <v>156.4</v>
      </c>
      <c r="L65" s="31">
        <v>152.94999999999999</v>
      </c>
      <c r="M65" s="31">
        <v>11.14123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146.35</v>
      </c>
      <c r="D66" s="40">
        <v>146.16666666666666</v>
      </c>
      <c r="E66" s="40">
        <v>144.48333333333332</v>
      </c>
      <c r="F66" s="40">
        <v>142.61666666666667</v>
      </c>
      <c r="G66" s="40">
        <v>140.93333333333334</v>
      </c>
      <c r="H66" s="40">
        <v>148.0333333333333</v>
      </c>
      <c r="I66" s="40">
        <v>149.71666666666664</v>
      </c>
      <c r="J66" s="40">
        <v>151.58333333333329</v>
      </c>
      <c r="K66" s="31">
        <v>147.85</v>
      </c>
      <c r="L66" s="31">
        <v>144.30000000000001</v>
      </c>
      <c r="M66" s="31">
        <v>97.122709999999998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5281</v>
      </c>
      <c r="D67" s="40">
        <v>5275</v>
      </c>
      <c r="E67" s="40">
        <v>5248</v>
      </c>
      <c r="F67" s="40">
        <v>5215</v>
      </c>
      <c r="G67" s="40">
        <v>5188</v>
      </c>
      <c r="H67" s="40">
        <v>5308</v>
      </c>
      <c r="I67" s="40">
        <v>5335</v>
      </c>
      <c r="J67" s="40">
        <v>5368</v>
      </c>
      <c r="K67" s="31">
        <v>5302</v>
      </c>
      <c r="L67" s="31">
        <v>5242</v>
      </c>
      <c r="M67" s="31">
        <v>3.1257299999999999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1702.55</v>
      </c>
      <c r="D68" s="40">
        <v>1713.8500000000001</v>
      </c>
      <c r="E68" s="40">
        <v>1688.7000000000003</v>
      </c>
      <c r="F68" s="40">
        <v>1674.8500000000001</v>
      </c>
      <c r="G68" s="40">
        <v>1649.7000000000003</v>
      </c>
      <c r="H68" s="40">
        <v>1727.7000000000003</v>
      </c>
      <c r="I68" s="40">
        <v>1752.8500000000004</v>
      </c>
      <c r="J68" s="40">
        <v>1766.7000000000003</v>
      </c>
      <c r="K68" s="31">
        <v>1739</v>
      </c>
      <c r="L68" s="31">
        <v>1700</v>
      </c>
      <c r="M68" s="31">
        <v>4.5316200000000002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728.7</v>
      </c>
      <c r="D69" s="40">
        <v>729.36666666666679</v>
      </c>
      <c r="E69" s="40">
        <v>717.38333333333355</v>
      </c>
      <c r="F69" s="40">
        <v>706.06666666666672</v>
      </c>
      <c r="G69" s="40">
        <v>694.08333333333348</v>
      </c>
      <c r="H69" s="40">
        <v>740.68333333333362</v>
      </c>
      <c r="I69" s="40">
        <v>752.66666666666674</v>
      </c>
      <c r="J69" s="40">
        <v>763.98333333333369</v>
      </c>
      <c r="K69" s="31">
        <v>741.35</v>
      </c>
      <c r="L69" s="31">
        <v>718.05</v>
      </c>
      <c r="M69" s="31">
        <v>11.976039999999999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797.65</v>
      </c>
      <c r="D70" s="40">
        <v>798.88333333333333</v>
      </c>
      <c r="E70" s="40">
        <v>790.86666666666667</v>
      </c>
      <c r="F70" s="40">
        <v>784.08333333333337</v>
      </c>
      <c r="G70" s="40">
        <v>776.06666666666672</v>
      </c>
      <c r="H70" s="40">
        <v>805.66666666666663</v>
      </c>
      <c r="I70" s="40">
        <v>813.68333333333328</v>
      </c>
      <c r="J70" s="40">
        <v>820.46666666666658</v>
      </c>
      <c r="K70" s="31">
        <v>806.9</v>
      </c>
      <c r="L70" s="31">
        <v>792.1</v>
      </c>
      <c r="M70" s="31">
        <v>2.0282399999999998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485.05</v>
      </c>
      <c r="D71" s="40">
        <v>480.91666666666669</v>
      </c>
      <c r="E71" s="40">
        <v>471.93333333333339</v>
      </c>
      <c r="F71" s="40">
        <v>458.81666666666672</v>
      </c>
      <c r="G71" s="40">
        <v>449.83333333333343</v>
      </c>
      <c r="H71" s="40">
        <v>494.03333333333336</v>
      </c>
      <c r="I71" s="40">
        <v>503.01666666666659</v>
      </c>
      <c r="J71" s="40">
        <v>516.13333333333333</v>
      </c>
      <c r="K71" s="31">
        <v>489.9</v>
      </c>
      <c r="L71" s="31">
        <v>467.8</v>
      </c>
      <c r="M71" s="31">
        <v>9.4569100000000006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1047.3</v>
      </c>
      <c r="D72" s="40">
        <v>1039.3999999999999</v>
      </c>
      <c r="E72" s="40">
        <v>1028.8999999999996</v>
      </c>
      <c r="F72" s="40">
        <v>1010.4999999999998</v>
      </c>
      <c r="G72" s="40">
        <v>999.99999999999955</v>
      </c>
      <c r="H72" s="40">
        <v>1057.7999999999997</v>
      </c>
      <c r="I72" s="40">
        <v>1068.3000000000002</v>
      </c>
      <c r="J72" s="40">
        <v>1086.6999999999998</v>
      </c>
      <c r="K72" s="31">
        <v>1049.9000000000001</v>
      </c>
      <c r="L72" s="31">
        <v>1021</v>
      </c>
      <c r="M72" s="31">
        <v>5.7988900000000001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345.5</v>
      </c>
      <c r="D73" s="40">
        <v>345.2833333333333</v>
      </c>
      <c r="E73" s="40">
        <v>341.76666666666659</v>
      </c>
      <c r="F73" s="40">
        <v>338.0333333333333</v>
      </c>
      <c r="G73" s="40">
        <v>334.51666666666659</v>
      </c>
      <c r="H73" s="40">
        <v>349.01666666666659</v>
      </c>
      <c r="I73" s="40">
        <v>352.53333333333325</v>
      </c>
      <c r="J73" s="40">
        <v>356.26666666666659</v>
      </c>
      <c r="K73" s="31">
        <v>348.8</v>
      </c>
      <c r="L73" s="31">
        <v>341.55</v>
      </c>
      <c r="M73" s="31">
        <v>84.48657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634.79999999999995</v>
      </c>
      <c r="D74" s="40">
        <v>637.98333333333323</v>
      </c>
      <c r="E74" s="40">
        <v>630.56666666666649</v>
      </c>
      <c r="F74" s="40">
        <v>626.33333333333326</v>
      </c>
      <c r="G74" s="40">
        <v>618.91666666666652</v>
      </c>
      <c r="H74" s="40">
        <v>642.21666666666647</v>
      </c>
      <c r="I74" s="40">
        <v>649.63333333333321</v>
      </c>
      <c r="J74" s="40">
        <v>653.86666666666645</v>
      </c>
      <c r="K74" s="31">
        <v>645.4</v>
      </c>
      <c r="L74" s="31">
        <v>633.75</v>
      </c>
      <c r="M74" s="31">
        <v>14.206480000000001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2276.75</v>
      </c>
      <c r="D75" s="40">
        <v>2273.5499999999997</v>
      </c>
      <c r="E75" s="40">
        <v>2242.1999999999994</v>
      </c>
      <c r="F75" s="40">
        <v>2207.6499999999996</v>
      </c>
      <c r="G75" s="40">
        <v>2176.2999999999993</v>
      </c>
      <c r="H75" s="40">
        <v>2308.0999999999995</v>
      </c>
      <c r="I75" s="40">
        <v>2339.4499999999998</v>
      </c>
      <c r="J75" s="40">
        <v>2373.9999999999995</v>
      </c>
      <c r="K75" s="31">
        <v>2304.9</v>
      </c>
      <c r="L75" s="31">
        <v>2239</v>
      </c>
      <c r="M75" s="31">
        <v>1.8415900000000001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2359.6</v>
      </c>
      <c r="D76" s="40">
        <v>2363.9333333333334</v>
      </c>
      <c r="E76" s="40">
        <v>2345.7166666666667</v>
      </c>
      <c r="F76" s="40">
        <v>2331.8333333333335</v>
      </c>
      <c r="G76" s="40">
        <v>2313.6166666666668</v>
      </c>
      <c r="H76" s="40">
        <v>2377.8166666666666</v>
      </c>
      <c r="I76" s="40">
        <v>2396.0333333333338</v>
      </c>
      <c r="J76" s="40">
        <v>2409.9166666666665</v>
      </c>
      <c r="K76" s="31">
        <v>2382.15</v>
      </c>
      <c r="L76" s="31">
        <v>2350.0500000000002</v>
      </c>
      <c r="M76" s="31">
        <v>5.67218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207.35</v>
      </c>
      <c r="D77" s="40">
        <v>206.13333333333335</v>
      </c>
      <c r="E77" s="40">
        <v>201.26666666666671</v>
      </c>
      <c r="F77" s="40">
        <v>195.18333333333337</v>
      </c>
      <c r="G77" s="40">
        <v>190.31666666666672</v>
      </c>
      <c r="H77" s="40">
        <v>212.2166666666667</v>
      </c>
      <c r="I77" s="40">
        <v>217.08333333333331</v>
      </c>
      <c r="J77" s="40">
        <v>223.16666666666669</v>
      </c>
      <c r="K77" s="31">
        <v>211</v>
      </c>
      <c r="L77" s="31">
        <v>200.05</v>
      </c>
      <c r="M77" s="31">
        <v>16.709499999999998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5205.1000000000004</v>
      </c>
      <c r="D78" s="40">
        <v>5211.9500000000007</v>
      </c>
      <c r="E78" s="40">
        <v>5176.3500000000013</v>
      </c>
      <c r="F78" s="40">
        <v>5147.6000000000004</v>
      </c>
      <c r="G78" s="40">
        <v>5112.0000000000009</v>
      </c>
      <c r="H78" s="40">
        <v>5240.7000000000016</v>
      </c>
      <c r="I78" s="40">
        <v>5276.3</v>
      </c>
      <c r="J78" s="40">
        <v>5305.050000000002</v>
      </c>
      <c r="K78" s="31">
        <v>5247.55</v>
      </c>
      <c r="L78" s="31">
        <v>5183.2</v>
      </c>
      <c r="M78" s="31">
        <v>2.71793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4288.25</v>
      </c>
      <c r="D79" s="40">
        <v>4279.45</v>
      </c>
      <c r="E79" s="40">
        <v>4248.8999999999996</v>
      </c>
      <c r="F79" s="40">
        <v>4209.55</v>
      </c>
      <c r="G79" s="40">
        <v>4179</v>
      </c>
      <c r="H79" s="40">
        <v>4318.7999999999993</v>
      </c>
      <c r="I79" s="40">
        <v>4349.3500000000004</v>
      </c>
      <c r="J79" s="40">
        <v>4388.6999999999989</v>
      </c>
      <c r="K79" s="31">
        <v>4310</v>
      </c>
      <c r="L79" s="31">
        <v>4240.1000000000004</v>
      </c>
      <c r="M79" s="31">
        <v>2.2493699999999999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4098.05</v>
      </c>
      <c r="D80" s="40">
        <v>4115.0666666666666</v>
      </c>
      <c r="E80" s="40">
        <v>4066.6333333333332</v>
      </c>
      <c r="F80" s="40">
        <v>4035.2166666666667</v>
      </c>
      <c r="G80" s="40">
        <v>3986.7833333333333</v>
      </c>
      <c r="H80" s="40">
        <v>4146.4833333333336</v>
      </c>
      <c r="I80" s="40">
        <v>4194.9166666666661</v>
      </c>
      <c r="J80" s="40">
        <v>4226.333333333333</v>
      </c>
      <c r="K80" s="31">
        <v>4163.5</v>
      </c>
      <c r="L80" s="31">
        <v>4083.65</v>
      </c>
      <c r="M80" s="31">
        <v>1.2839100000000001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4915.95</v>
      </c>
      <c r="D81" s="40">
        <v>4910.2333333333336</v>
      </c>
      <c r="E81" s="40">
        <v>4877.166666666667</v>
      </c>
      <c r="F81" s="40">
        <v>4838.3833333333332</v>
      </c>
      <c r="G81" s="40">
        <v>4805.3166666666666</v>
      </c>
      <c r="H81" s="40">
        <v>4949.0166666666673</v>
      </c>
      <c r="I81" s="40">
        <v>4982.083333333333</v>
      </c>
      <c r="J81" s="40">
        <v>5020.8666666666677</v>
      </c>
      <c r="K81" s="31">
        <v>4943.3</v>
      </c>
      <c r="L81" s="31">
        <v>4871.45</v>
      </c>
      <c r="M81" s="31">
        <v>6.1619900000000003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2844.9</v>
      </c>
      <c r="D82" s="40">
        <v>2845.1666666666665</v>
      </c>
      <c r="E82" s="40">
        <v>2802.333333333333</v>
      </c>
      <c r="F82" s="40">
        <v>2759.7666666666664</v>
      </c>
      <c r="G82" s="40">
        <v>2716.9333333333329</v>
      </c>
      <c r="H82" s="40">
        <v>2887.7333333333331</v>
      </c>
      <c r="I82" s="40">
        <v>2930.5666666666662</v>
      </c>
      <c r="J82" s="40">
        <v>2973.1333333333332</v>
      </c>
      <c r="K82" s="31">
        <v>2888</v>
      </c>
      <c r="L82" s="31">
        <v>2802.6</v>
      </c>
      <c r="M82" s="31">
        <v>11.97932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599.45000000000005</v>
      </c>
      <c r="D83" s="40">
        <v>602.4</v>
      </c>
      <c r="E83" s="40">
        <v>593.75</v>
      </c>
      <c r="F83" s="40">
        <v>588.05000000000007</v>
      </c>
      <c r="G83" s="40">
        <v>579.40000000000009</v>
      </c>
      <c r="H83" s="40">
        <v>608.09999999999991</v>
      </c>
      <c r="I83" s="40">
        <v>616.74999999999977</v>
      </c>
      <c r="J83" s="40">
        <v>622.44999999999982</v>
      </c>
      <c r="K83" s="31">
        <v>611.04999999999995</v>
      </c>
      <c r="L83" s="31">
        <v>596.70000000000005</v>
      </c>
      <c r="M83" s="31">
        <v>1.31833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1588.5</v>
      </c>
      <c r="D84" s="40">
        <v>1599.4833333333333</v>
      </c>
      <c r="E84" s="40">
        <v>1566.9666666666667</v>
      </c>
      <c r="F84" s="40">
        <v>1545.4333333333334</v>
      </c>
      <c r="G84" s="40">
        <v>1512.9166666666667</v>
      </c>
      <c r="H84" s="40">
        <v>1621.0166666666667</v>
      </c>
      <c r="I84" s="40">
        <v>1653.5333333333335</v>
      </c>
      <c r="J84" s="40">
        <v>1675.0666666666666</v>
      </c>
      <c r="K84" s="31">
        <v>1632</v>
      </c>
      <c r="L84" s="31">
        <v>1577.95</v>
      </c>
      <c r="M84" s="31">
        <v>0.84448999999999996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1386.9</v>
      </c>
      <c r="D85" s="40">
        <v>1365.8500000000001</v>
      </c>
      <c r="E85" s="40">
        <v>1340.8000000000002</v>
      </c>
      <c r="F85" s="40">
        <v>1294.7</v>
      </c>
      <c r="G85" s="40">
        <v>1269.6500000000001</v>
      </c>
      <c r="H85" s="40">
        <v>1411.9500000000003</v>
      </c>
      <c r="I85" s="40">
        <v>1437</v>
      </c>
      <c r="J85" s="40">
        <v>1483.1000000000004</v>
      </c>
      <c r="K85" s="31">
        <v>1390.9</v>
      </c>
      <c r="L85" s="31">
        <v>1319.75</v>
      </c>
      <c r="M85" s="31">
        <v>21.51756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188.6</v>
      </c>
      <c r="D86" s="40">
        <v>189.16666666666666</v>
      </c>
      <c r="E86" s="40">
        <v>184.5333333333333</v>
      </c>
      <c r="F86" s="40">
        <v>180.46666666666664</v>
      </c>
      <c r="G86" s="40">
        <v>175.83333333333329</v>
      </c>
      <c r="H86" s="40">
        <v>193.23333333333332</v>
      </c>
      <c r="I86" s="40">
        <v>197.8666666666667</v>
      </c>
      <c r="J86" s="40">
        <v>201.93333333333334</v>
      </c>
      <c r="K86" s="31">
        <v>193.8</v>
      </c>
      <c r="L86" s="31">
        <v>185.1</v>
      </c>
      <c r="M86" s="31">
        <v>173.96344999999999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82.4</v>
      </c>
      <c r="D87" s="40">
        <v>82.733333333333334</v>
      </c>
      <c r="E87" s="40">
        <v>81.966666666666669</v>
      </c>
      <c r="F87" s="40">
        <v>81.533333333333331</v>
      </c>
      <c r="G87" s="40">
        <v>80.766666666666666</v>
      </c>
      <c r="H87" s="40">
        <v>83.166666666666671</v>
      </c>
      <c r="I87" s="40">
        <v>83.933333333333351</v>
      </c>
      <c r="J87" s="40">
        <v>84.366666666666674</v>
      </c>
      <c r="K87" s="31">
        <v>83.5</v>
      </c>
      <c r="L87" s="31">
        <v>82.3</v>
      </c>
      <c r="M87" s="31">
        <v>63.171250000000001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283.35000000000002</v>
      </c>
      <c r="D88" s="40">
        <v>286.18333333333334</v>
      </c>
      <c r="E88" s="40">
        <v>279.66666666666669</v>
      </c>
      <c r="F88" s="40">
        <v>275.98333333333335</v>
      </c>
      <c r="G88" s="40">
        <v>269.4666666666667</v>
      </c>
      <c r="H88" s="40">
        <v>289.86666666666667</v>
      </c>
      <c r="I88" s="40">
        <v>296.38333333333333</v>
      </c>
      <c r="J88" s="40">
        <v>300.06666666666666</v>
      </c>
      <c r="K88" s="31">
        <v>292.7</v>
      </c>
      <c r="L88" s="31">
        <v>282.5</v>
      </c>
      <c r="M88" s="31">
        <v>31.407489999999999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146.9</v>
      </c>
      <c r="D89" s="40">
        <v>147.66666666666666</v>
      </c>
      <c r="E89" s="40">
        <v>145.73333333333332</v>
      </c>
      <c r="F89" s="40">
        <v>144.56666666666666</v>
      </c>
      <c r="G89" s="40">
        <v>142.63333333333333</v>
      </c>
      <c r="H89" s="40">
        <v>148.83333333333331</v>
      </c>
      <c r="I89" s="40">
        <v>150.76666666666665</v>
      </c>
      <c r="J89" s="40">
        <v>151.93333333333331</v>
      </c>
      <c r="K89" s="31">
        <v>149.6</v>
      </c>
      <c r="L89" s="31">
        <v>146.5</v>
      </c>
      <c r="M89" s="31">
        <v>73.912459999999996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30.85</v>
      </c>
      <c r="D90" s="40">
        <v>30.933333333333334</v>
      </c>
      <c r="E90" s="40">
        <v>30.366666666666667</v>
      </c>
      <c r="F90" s="40">
        <v>29.883333333333333</v>
      </c>
      <c r="G90" s="40">
        <v>29.316666666666666</v>
      </c>
      <c r="H90" s="40">
        <v>31.416666666666668</v>
      </c>
      <c r="I90" s="40">
        <v>31.983333333333338</v>
      </c>
      <c r="J90" s="40">
        <v>32.466666666666669</v>
      </c>
      <c r="K90" s="31">
        <v>31.5</v>
      </c>
      <c r="L90" s="31">
        <v>30.45</v>
      </c>
      <c r="M90" s="31">
        <v>126.35608000000001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3989.65</v>
      </c>
      <c r="D91" s="40">
        <v>3997.1833333333329</v>
      </c>
      <c r="E91" s="40">
        <v>3944.3666666666659</v>
      </c>
      <c r="F91" s="40">
        <v>3899.083333333333</v>
      </c>
      <c r="G91" s="40">
        <v>3846.266666666666</v>
      </c>
      <c r="H91" s="40">
        <v>4042.4666666666658</v>
      </c>
      <c r="I91" s="40">
        <v>4095.2833333333324</v>
      </c>
      <c r="J91" s="40">
        <v>4140.5666666666657</v>
      </c>
      <c r="K91" s="31">
        <v>4050</v>
      </c>
      <c r="L91" s="31">
        <v>3951.9</v>
      </c>
      <c r="M91" s="31">
        <v>2.5948500000000001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535.85</v>
      </c>
      <c r="D92" s="40">
        <v>534.03333333333342</v>
      </c>
      <c r="E92" s="40">
        <v>529.11666666666679</v>
      </c>
      <c r="F92" s="40">
        <v>522.38333333333333</v>
      </c>
      <c r="G92" s="40">
        <v>517.4666666666667</v>
      </c>
      <c r="H92" s="40">
        <v>540.76666666666688</v>
      </c>
      <c r="I92" s="40">
        <v>545.68333333333362</v>
      </c>
      <c r="J92" s="40">
        <v>552.41666666666697</v>
      </c>
      <c r="K92" s="31">
        <v>538.95000000000005</v>
      </c>
      <c r="L92" s="31">
        <v>527.29999999999995</v>
      </c>
      <c r="M92" s="31">
        <v>9.4821899999999992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669.85</v>
      </c>
      <c r="D93" s="40">
        <v>659.25</v>
      </c>
      <c r="E93" s="40">
        <v>643.6</v>
      </c>
      <c r="F93" s="40">
        <v>617.35</v>
      </c>
      <c r="G93" s="40">
        <v>601.70000000000005</v>
      </c>
      <c r="H93" s="40">
        <v>685.5</v>
      </c>
      <c r="I93" s="40">
        <v>701.15000000000009</v>
      </c>
      <c r="J93" s="40">
        <v>727.4</v>
      </c>
      <c r="K93" s="31">
        <v>674.9</v>
      </c>
      <c r="L93" s="31">
        <v>633</v>
      </c>
      <c r="M93" s="31">
        <v>6.4998199999999997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1113</v>
      </c>
      <c r="D94" s="40">
        <v>1115.2666666666667</v>
      </c>
      <c r="E94" s="40">
        <v>1101.5333333333333</v>
      </c>
      <c r="F94" s="40">
        <v>1090.0666666666666</v>
      </c>
      <c r="G94" s="40">
        <v>1076.3333333333333</v>
      </c>
      <c r="H94" s="40">
        <v>1126.7333333333333</v>
      </c>
      <c r="I94" s="40">
        <v>1140.4666666666665</v>
      </c>
      <c r="J94" s="40">
        <v>1151.9333333333334</v>
      </c>
      <c r="K94" s="31">
        <v>1129</v>
      </c>
      <c r="L94" s="31">
        <v>1103.8</v>
      </c>
      <c r="M94" s="31">
        <v>9.0833300000000001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574.54999999999995</v>
      </c>
      <c r="D95" s="40">
        <v>576.55000000000007</v>
      </c>
      <c r="E95" s="40">
        <v>570.10000000000014</v>
      </c>
      <c r="F95" s="40">
        <v>565.65000000000009</v>
      </c>
      <c r="G95" s="40">
        <v>559.20000000000016</v>
      </c>
      <c r="H95" s="40">
        <v>581.00000000000011</v>
      </c>
      <c r="I95" s="40">
        <v>587.45000000000016</v>
      </c>
      <c r="J95" s="40">
        <v>591.90000000000009</v>
      </c>
      <c r="K95" s="31">
        <v>583</v>
      </c>
      <c r="L95" s="31">
        <v>572.1</v>
      </c>
      <c r="M95" s="31">
        <v>4.4134399999999996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1605.25</v>
      </c>
      <c r="D96" s="40">
        <v>1598.8833333333332</v>
      </c>
      <c r="E96" s="40">
        <v>1583.9166666666665</v>
      </c>
      <c r="F96" s="40">
        <v>1562.5833333333333</v>
      </c>
      <c r="G96" s="40">
        <v>1547.6166666666666</v>
      </c>
      <c r="H96" s="40">
        <v>1620.2166666666665</v>
      </c>
      <c r="I96" s="40">
        <v>1635.1833333333332</v>
      </c>
      <c r="J96" s="40">
        <v>1656.5166666666664</v>
      </c>
      <c r="K96" s="31">
        <v>1613.85</v>
      </c>
      <c r="L96" s="31">
        <v>1577.55</v>
      </c>
      <c r="M96" s="31">
        <v>6.5636000000000001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1531</v>
      </c>
      <c r="D97" s="40">
        <v>1536.6666666666667</v>
      </c>
      <c r="E97" s="40">
        <v>1506.3333333333335</v>
      </c>
      <c r="F97" s="40">
        <v>1481.6666666666667</v>
      </c>
      <c r="G97" s="40">
        <v>1451.3333333333335</v>
      </c>
      <c r="H97" s="40">
        <v>1561.3333333333335</v>
      </c>
      <c r="I97" s="40">
        <v>1591.666666666667</v>
      </c>
      <c r="J97" s="40">
        <v>1616.3333333333335</v>
      </c>
      <c r="K97" s="31">
        <v>1567</v>
      </c>
      <c r="L97" s="31">
        <v>1512</v>
      </c>
      <c r="M97" s="31">
        <v>25.103349999999999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686.1</v>
      </c>
      <c r="D98" s="40">
        <v>692.08333333333337</v>
      </c>
      <c r="E98" s="40">
        <v>679.01666666666677</v>
      </c>
      <c r="F98" s="40">
        <v>671.93333333333339</v>
      </c>
      <c r="G98" s="40">
        <v>658.86666666666679</v>
      </c>
      <c r="H98" s="40">
        <v>699.16666666666674</v>
      </c>
      <c r="I98" s="40">
        <v>712.23333333333335</v>
      </c>
      <c r="J98" s="40">
        <v>719.31666666666672</v>
      </c>
      <c r="K98" s="31">
        <v>705.15</v>
      </c>
      <c r="L98" s="31">
        <v>685</v>
      </c>
      <c r="M98" s="31">
        <v>15.81043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348.45</v>
      </c>
      <c r="D99" s="40">
        <v>350.09999999999997</v>
      </c>
      <c r="E99" s="40">
        <v>345.39999999999992</v>
      </c>
      <c r="F99" s="40">
        <v>342.34999999999997</v>
      </c>
      <c r="G99" s="40">
        <v>337.64999999999992</v>
      </c>
      <c r="H99" s="40">
        <v>353.14999999999992</v>
      </c>
      <c r="I99" s="40">
        <v>357.84999999999997</v>
      </c>
      <c r="J99" s="40">
        <v>360.89999999999992</v>
      </c>
      <c r="K99" s="31">
        <v>354.8</v>
      </c>
      <c r="L99" s="31">
        <v>347.05</v>
      </c>
      <c r="M99" s="31">
        <v>9.2167600000000007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1200.1500000000001</v>
      </c>
      <c r="D100" s="40">
        <v>1194.75</v>
      </c>
      <c r="E100" s="40">
        <v>1179.4000000000001</v>
      </c>
      <c r="F100" s="40">
        <v>1158.6500000000001</v>
      </c>
      <c r="G100" s="40">
        <v>1143.3000000000002</v>
      </c>
      <c r="H100" s="40">
        <v>1215.5</v>
      </c>
      <c r="I100" s="40">
        <v>1230.8499999999999</v>
      </c>
      <c r="J100" s="40">
        <v>1251.5999999999999</v>
      </c>
      <c r="K100" s="31">
        <v>1210.0999999999999</v>
      </c>
      <c r="L100" s="31">
        <v>1174</v>
      </c>
      <c r="M100" s="31">
        <v>43.319159999999997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3188.75</v>
      </c>
      <c r="D101" s="40">
        <v>3200.7833333333333</v>
      </c>
      <c r="E101" s="40">
        <v>3138.9666666666667</v>
      </c>
      <c r="F101" s="40">
        <v>3089.1833333333334</v>
      </c>
      <c r="G101" s="40">
        <v>3027.3666666666668</v>
      </c>
      <c r="H101" s="40">
        <v>3250.5666666666666</v>
      </c>
      <c r="I101" s="40">
        <v>3312.3833333333332</v>
      </c>
      <c r="J101" s="40">
        <v>3362.1666666666665</v>
      </c>
      <c r="K101" s="31">
        <v>3262.6</v>
      </c>
      <c r="L101" s="31">
        <v>3151</v>
      </c>
      <c r="M101" s="31">
        <v>5.3774100000000002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1565.7</v>
      </c>
      <c r="D102" s="40">
        <v>1569.5333333333335</v>
      </c>
      <c r="E102" s="40">
        <v>1558.116666666667</v>
      </c>
      <c r="F102" s="40">
        <v>1550.5333333333335</v>
      </c>
      <c r="G102" s="40">
        <v>1539.116666666667</v>
      </c>
      <c r="H102" s="40">
        <v>1577.116666666667</v>
      </c>
      <c r="I102" s="40">
        <v>1588.5333333333335</v>
      </c>
      <c r="J102" s="40">
        <v>1596.116666666667</v>
      </c>
      <c r="K102" s="31">
        <v>1580.95</v>
      </c>
      <c r="L102" s="31">
        <v>1561.95</v>
      </c>
      <c r="M102" s="31">
        <v>39.384480000000003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736.05</v>
      </c>
      <c r="D103" s="40">
        <v>736.16666666666663</v>
      </c>
      <c r="E103" s="40">
        <v>728.58333333333326</v>
      </c>
      <c r="F103" s="40">
        <v>721.11666666666667</v>
      </c>
      <c r="G103" s="40">
        <v>713.5333333333333</v>
      </c>
      <c r="H103" s="40">
        <v>743.63333333333321</v>
      </c>
      <c r="I103" s="40">
        <v>751.21666666666647</v>
      </c>
      <c r="J103" s="40">
        <v>758.68333333333317</v>
      </c>
      <c r="K103" s="31">
        <v>743.75</v>
      </c>
      <c r="L103" s="31">
        <v>728.7</v>
      </c>
      <c r="M103" s="31">
        <v>80.843429999999998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1430.45</v>
      </c>
      <c r="D104" s="40">
        <v>1430.2333333333333</v>
      </c>
      <c r="E104" s="40">
        <v>1420.6666666666667</v>
      </c>
      <c r="F104" s="40">
        <v>1410.8833333333334</v>
      </c>
      <c r="G104" s="40">
        <v>1401.3166666666668</v>
      </c>
      <c r="H104" s="40">
        <v>1440.0166666666667</v>
      </c>
      <c r="I104" s="40">
        <v>1449.5833333333333</v>
      </c>
      <c r="J104" s="40">
        <v>1459.3666666666666</v>
      </c>
      <c r="K104" s="31">
        <v>1439.8</v>
      </c>
      <c r="L104" s="31">
        <v>1420.45</v>
      </c>
      <c r="M104" s="31">
        <v>12.446899999999999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2817.2</v>
      </c>
      <c r="D105" s="40">
        <v>2816.0666666666671</v>
      </c>
      <c r="E105" s="40">
        <v>2802.1333333333341</v>
      </c>
      <c r="F105" s="40">
        <v>2787.0666666666671</v>
      </c>
      <c r="G105" s="40">
        <v>2773.1333333333341</v>
      </c>
      <c r="H105" s="40">
        <v>2831.1333333333341</v>
      </c>
      <c r="I105" s="40">
        <v>2845.0666666666675</v>
      </c>
      <c r="J105" s="40">
        <v>2860.1333333333341</v>
      </c>
      <c r="K105" s="31">
        <v>2830</v>
      </c>
      <c r="L105" s="31">
        <v>2801</v>
      </c>
      <c r="M105" s="31">
        <v>5.8093500000000002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469.25</v>
      </c>
      <c r="D106" s="40">
        <v>468.65000000000003</v>
      </c>
      <c r="E106" s="40">
        <v>462.30000000000007</v>
      </c>
      <c r="F106" s="40">
        <v>455.35</v>
      </c>
      <c r="G106" s="40">
        <v>449.00000000000006</v>
      </c>
      <c r="H106" s="40">
        <v>475.60000000000008</v>
      </c>
      <c r="I106" s="40">
        <v>481.9500000000001</v>
      </c>
      <c r="J106" s="40">
        <v>488.90000000000009</v>
      </c>
      <c r="K106" s="31">
        <v>475</v>
      </c>
      <c r="L106" s="31">
        <v>461.7</v>
      </c>
      <c r="M106" s="31">
        <v>121.83839999999999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1361.15</v>
      </c>
      <c r="D107" s="40">
        <v>1379.5333333333335</v>
      </c>
      <c r="E107" s="40">
        <v>1335.166666666667</v>
      </c>
      <c r="F107" s="40">
        <v>1309.1833333333334</v>
      </c>
      <c r="G107" s="40">
        <v>1264.8166666666668</v>
      </c>
      <c r="H107" s="40">
        <v>1405.5166666666671</v>
      </c>
      <c r="I107" s="40">
        <v>1449.8833333333334</v>
      </c>
      <c r="J107" s="40">
        <v>1475.8666666666672</v>
      </c>
      <c r="K107" s="31">
        <v>1423.9</v>
      </c>
      <c r="L107" s="31">
        <v>1353.55</v>
      </c>
      <c r="M107" s="31">
        <v>9.5895700000000001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269.95</v>
      </c>
      <c r="D108" s="40">
        <v>272.31666666666666</v>
      </c>
      <c r="E108" s="40">
        <v>266.63333333333333</v>
      </c>
      <c r="F108" s="40">
        <v>263.31666666666666</v>
      </c>
      <c r="G108" s="40">
        <v>257.63333333333333</v>
      </c>
      <c r="H108" s="40">
        <v>275.63333333333333</v>
      </c>
      <c r="I108" s="40">
        <v>281.31666666666661</v>
      </c>
      <c r="J108" s="40">
        <v>284.63333333333333</v>
      </c>
      <c r="K108" s="31">
        <v>278</v>
      </c>
      <c r="L108" s="31">
        <v>269</v>
      </c>
      <c r="M108" s="31">
        <v>40.359740000000002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2780.6</v>
      </c>
      <c r="D109" s="40">
        <v>2793.6333333333337</v>
      </c>
      <c r="E109" s="40">
        <v>2762.2666666666673</v>
      </c>
      <c r="F109" s="40">
        <v>2743.9333333333338</v>
      </c>
      <c r="G109" s="40">
        <v>2712.5666666666675</v>
      </c>
      <c r="H109" s="40">
        <v>2811.9666666666672</v>
      </c>
      <c r="I109" s="40">
        <v>2843.333333333333</v>
      </c>
      <c r="J109" s="40">
        <v>2861.666666666667</v>
      </c>
      <c r="K109" s="31">
        <v>2825</v>
      </c>
      <c r="L109" s="31">
        <v>2775.3</v>
      </c>
      <c r="M109" s="31">
        <v>14.449780000000001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328.05</v>
      </c>
      <c r="D110" s="40">
        <v>326.46666666666664</v>
      </c>
      <c r="E110" s="40">
        <v>323.23333333333329</v>
      </c>
      <c r="F110" s="40">
        <v>318.41666666666663</v>
      </c>
      <c r="G110" s="40">
        <v>315.18333333333328</v>
      </c>
      <c r="H110" s="40">
        <v>331.2833333333333</v>
      </c>
      <c r="I110" s="40">
        <v>334.51666666666665</v>
      </c>
      <c r="J110" s="40">
        <v>339.33333333333331</v>
      </c>
      <c r="K110" s="31">
        <v>329.7</v>
      </c>
      <c r="L110" s="31">
        <v>321.64999999999998</v>
      </c>
      <c r="M110" s="31">
        <v>6.9032299999999998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2765.3</v>
      </c>
      <c r="D111" s="40">
        <v>2761.4</v>
      </c>
      <c r="E111" s="40">
        <v>2745.1000000000004</v>
      </c>
      <c r="F111" s="40">
        <v>2724.9</v>
      </c>
      <c r="G111" s="40">
        <v>2708.6000000000004</v>
      </c>
      <c r="H111" s="40">
        <v>2781.6000000000004</v>
      </c>
      <c r="I111" s="40">
        <v>2797.9000000000005</v>
      </c>
      <c r="J111" s="40">
        <v>2818.1000000000004</v>
      </c>
      <c r="K111" s="31">
        <v>2777.7</v>
      </c>
      <c r="L111" s="31">
        <v>2741.2</v>
      </c>
      <c r="M111" s="31">
        <v>17.290800000000001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721.15</v>
      </c>
      <c r="D112" s="40">
        <v>723.05000000000007</v>
      </c>
      <c r="E112" s="40">
        <v>718.10000000000014</v>
      </c>
      <c r="F112" s="40">
        <v>715.05000000000007</v>
      </c>
      <c r="G112" s="40">
        <v>710.10000000000014</v>
      </c>
      <c r="H112" s="40">
        <v>726.10000000000014</v>
      </c>
      <c r="I112" s="40">
        <v>731.05000000000018</v>
      </c>
      <c r="J112" s="40">
        <v>734.10000000000014</v>
      </c>
      <c r="K112" s="31">
        <v>728</v>
      </c>
      <c r="L112" s="31">
        <v>720</v>
      </c>
      <c r="M112" s="31">
        <v>53.299950000000003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1563.35</v>
      </c>
      <c r="D113" s="40">
        <v>1589.75</v>
      </c>
      <c r="E113" s="40">
        <v>1534.15</v>
      </c>
      <c r="F113" s="40">
        <v>1504.95</v>
      </c>
      <c r="G113" s="40">
        <v>1449.3500000000001</v>
      </c>
      <c r="H113" s="40">
        <v>1618.95</v>
      </c>
      <c r="I113" s="40">
        <v>1674.55</v>
      </c>
      <c r="J113" s="40">
        <v>1703.75</v>
      </c>
      <c r="K113" s="31">
        <v>1645.35</v>
      </c>
      <c r="L113" s="31">
        <v>1560.55</v>
      </c>
      <c r="M113" s="31">
        <v>11.243819999999999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693.95</v>
      </c>
      <c r="D114" s="40">
        <v>696.29999999999984</v>
      </c>
      <c r="E114" s="40">
        <v>687.9499999999997</v>
      </c>
      <c r="F114" s="40">
        <v>681.94999999999982</v>
      </c>
      <c r="G114" s="40">
        <v>673.59999999999968</v>
      </c>
      <c r="H114" s="40">
        <v>702.29999999999973</v>
      </c>
      <c r="I114" s="40">
        <v>710.64999999999986</v>
      </c>
      <c r="J114" s="40">
        <v>716.64999999999975</v>
      </c>
      <c r="K114" s="31">
        <v>704.65</v>
      </c>
      <c r="L114" s="31">
        <v>690.3</v>
      </c>
      <c r="M114" s="31">
        <v>14.323700000000001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753.35</v>
      </c>
      <c r="D115" s="40">
        <v>756.29999999999984</v>
      </c>
      <c r="E115" s="40">
        <v>737.59999999999968</v>
      </c>
      <c r="F115" s="40">
        <v>721.8499999999998</v>
      </c>
      <c r="G115" s="40">
        <v>703.14999999999964</v>
      </c>
      <c r="H115" s="40">
        <v>772.04999999999973</v>
      </c>
      <c r="I115" s="40">
        <v>790.74999999999977</v>
      </c>
      <c r="J115" s="40">
        <v>806.49999999999977</v>
      </c>
      <c r="K115" s="31">
        <v>775</v>
      </c>
      <c r="L115" s="31">
        <v>740.55</v>
      </c>
      <c r="M115" s="31">
        <v>5.6306799999999999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45.15</v>
      </c>
      <c r="D116" s="40">
        <v>45.4</v>
      </c>
      <c r="E116" s="40">
        <v>44.8</v>
      </c>
      <c r="F116" s="40">
        <v>44.449999999999996</v>
      </c>
      <c r="G116" s="40">
        <v>43.849999999999994</v>
      </c>
      <c r="H116" s="40">
        <v>45.75</v>
      </c>
      <c r="I116" s="40">
        <v>46.350000000000009</v>
      </c>
      <c r="J116" s="40">
        <v>46.7</v>
      </c>
      <c r="K116" s="31">
        <v>46</v>
      </c>
      <c r="L116" s="31">
        <v>45.05</v>
      </c>
      <c r="M116" s="31">
        <v>128.44248999999999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209.3</v>
      </c>
      <c r="D117" s="40">
        <v>209.85</v>
      </c>
      <c r="E117" s="40">
        <v>208.5</v>
      </c>
      <c r="F117" s="40">
        <v>207.70000000000002</v>
      </c>
      <c r="G117" s="40">
        <v>206.35000000000002</v>
      </c>
      <c r="H117" s="40">
        <v>210.64999999999998</v>
      </c>
      <c r="I117" s="40">
        <v>211.99999999999994</v>
      </c>
      <c r="J117" s="40">
        <v>212.79999999999995</v>
      </c>
      <c r="K117" s="31">
        <v>211.2</v>
      </c>
      <c r="L117" s="31">
        <v>209.05</v>
      </c>
      <c r="M117" s="31">
        <v>106.32156000000001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231.1</v>
      </c>
      <c r="D118" s="40">
        <v>231.63333333333333</v>
      </c>
      <c r="E118" s="40">
        <v>229.46666666666664</v>
      </c>
      <c r="F118" s="40">
        <v>227.83333333333331</v>
      </c>
      <c r="G118" s="40">
        <v>225.66666666666663</v>
      </c>
      <c r="H118" s="40">
        <v>233.26666666666665</v>
      </c>
      <c r="I118" s="40">
        <v>235.43333333333334</v>
      </c>
      <c r="J118" s="40">
        <v>237.06666666666666</v>
      </c>
      <c r="K118" s="31">
        <v>233.8</v>
      </c>
      <c r="L118" s="31">
        <v>230</v>
      </c>
      <c r="M118" s="31">
        <v>55.683689999999999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8920.2000000000007</v>
      </c>
      <c r="D119" s="40">
        <v>8739.0833333333339</v>
      </c>
      <c r="E119" s="40">
        <v>8347.8666666666686</v>
      </c>
      <c r="F119" s="40">
        <v>7775.5333333333347</v>
      </c>
      <c r="G119" s="40">
        <v>7384.3166666666693</v>
      </c>
      <c r="H119" s="40">
        <v>9311.4166666666679</v>
      </c>
      <c r="I119" s="40">
        <v>9702.6333333333314</v>
      </c>
      <c r="J119" s="40">
        <v>10274.966666666667</v>
      </c>
      <c r="K119" s="31">
        <v>9130.2999999999993</v>
      </c>
      <c r="L119" s="31">
        <v>8166.75</v>
      </c>
      <c r="M119" s="31">
        <v>7.8216099999999997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145.94999999999999</v>
      </c>
      <c r="D120" s="40">
        <v>146.38333333333333</v>
      </c>
      <c r="E120" s="40">
        <v>144.76666666666665</v>
      </c>
      <c r="F120" s="40">
        <v>143.58333333333331</v>
      </c>
      <c r="G120" s="40">
        <v>141.96666666666664</v>
      </c>
      <c r="H120" s="40">
        <v>147.56666666666666</v>
      </c>
      <c r="I120" s="40">
        <v>149.18333333333334</v>
      </c>
      <c r="J120" s="40">
        <v>150.36666666666667</v>
      </c>
      <c r="K120" s="31">
        <v>148</v>
      </c>
      <c r="L120" s="31">
        <v>145.19999999999999</v>
      </c>
      <c r="M120" s="31">
        <v>16.00198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111.6</v>
      </c>
      <c r="D121" s="40">
        <v>112.21666666666665</v>
      </c>
      <c r="E121" s="40">
        <v>110.63333333333331</v>
      </c>
      <c r="F121" s="40">
        <v>109.66666666666666</v>
      </c>
      <c r="G121" s="40">
        <v>108.08333333333331</v>
      </c>
      <c r="H121" s="40">
        <v>113.18333333333331</v>
      </c>
      <c r="I121" s="40">
        <v>114.76666666666665</v>
      </c>
      <c r="J121" s="40">
        <v>115.73333333333331</v>
      </c>
      <c r="K121" s="31">
        <v>113.8</v>
      </c>
      <c r="L121" s="31">
        <v>111.25</v>
      </c>
      <c r="M121" s="31">
        <v>75.352909999999994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3008.4</v>
      </c>
      <c r="D122" s="40">
        <v>2975.85</v>
      </c>
      <c r="E122" s="40">
        <v>2911.7</v>
      </c>
      <c r="F122" s="40">
        <v>2815</v>
      </c>
      <c r="G122" s="40">
        <v>2750.85</v>
      </c>
      <c r="H122" s="40">
        <v>3072.5499999999997</v>
      </c>
      <c r="I122" s="40">
        <v>3136.7000000000003</v>
      </c>
      <c r="J122" s="40">
        <v>3233.3999999999996</v>
      </c>
      <c r="K122" s="31">
        <v>3040</v>
      </c>
      <c r="L122" s="31">
        <v>2879.15</v>
      </c>
      <c r="M122" s="31">
        <v>50.605139999999999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571.35</v>
      </c>
      <c r="D123" s="40">
        <v>567.58333333333337</v>
      </c>
      <c r="E123" s="40">
        <v>560.86666666666679</v>
      </c>
      <c r="F123" s="40">
        <v>550.38333333333344</v>
      </c>
      <c r="G123" s="40">
        <v>543.66666666666686</v>
      </c>
      <c r="H123" s="40">
        <v>578.06666666666672</v>
      </c>
      <c r="I123" s="40">
        <v>584.78333333333319</v>
      </c>
      <c r="J123" s="40">
        <v>595.26666666666665</v>
      </c>
      <c r="K123" s="31">
        <v>574.29999999999995</v>
      </c>
      <c r="L123" s="31">
        <v>557.1</v>
      </c>
      <c r="M123" s="31">
        <v>19.328990000000001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223.85</v>
      </c>
      <c r="D124" s="40">
        <v>224.1</v>
      </c>
      <c r="E124" s="40">
        <v>221.85</v>
      </c>
      <c r="F124" s="40">
        <v>219.85</v>
      </c>
      <c r="G124" s="40">
        <v>217.6</v>
      </c>
      <c r="H124" s="40">
        <v>226.1</v>
      </c>
      <c r="I124" s="40">
        <v>228.35</v>
      </c>
      <c r="J124" s="40">
        <v>230.35</v>
      </c>
      <c r="K124" s="31">
        <v>226.35</v>
      </c>
      <c r="L124" s="31">
        <v>222.1</v>
      </c>
      <c r="M124" s="31">
        <v>25.106359999999999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991.95</v>
      </c>
      <c r="D125" s="40">
        <v>997.08333333333337</v>
      </c>
      <c r="E125" s="40">
        <v>985.86666666666679</v>
      </c>
      <c r="F125" s="40">
        <v>979.78333333333342</v>
      </c>
      <c r="G125" s="40">
        <v>968.56666666666683</v>
      </c>
      <c r="H125" s="40">
        <v>1003.1666666666667</v>
      </c>
      <c r="I125" s="40">
        <v>1014.3833333333332</v>
      </c>
      <c r="J125" s="40">
        <v>1020.4666666666667</v>
      </c>
      <c r="K125" s="31">
        <v>1008.3</v>
      </c>
      <c r="L125" s="31">
        <v>991</v>
      </c>
      <c r="M125" s="31">
        <v>33.497489999999999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6218.9</v>
      </c>
      <c r="D126" s="40">
        <v>6206.45</v>
      </c>
      <c r="E126" s="40">
        <v>6167.9</v>
      </c>
      <c r="F126" s="40">
        <v>6116.9</v>
      </c>
      <c r="G126" s="40">
        <v>6078.3499999999995</v>
      </c>
      <c r="H126" s="40">
        <v>6257.45</v>
      </c>
      <c r="I126" s="40">
        <v>6296.0000000000009</v>
      </c>
      <c r="J126" s="40">
        <v>6347</v>
      </c>
      <c r="K126" s="31">
        <v>6245</v>
      </c>
      <c r="L126" s="31">
        <v>6155.45</v>
      </c>
      <c r="M126" s="31">
        <v>2.5373199999999998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1730.4</v>
      </c>
      <c r="D127" s="40">
        <v>1720.5833333333333</v>
      </c>
      <c r="E127" s="40">
        <v>1709.1666666666665</v>
      </c>
      <c r="F127" s="40">
        <v>1687.9333333333332</v>
      </c>
      <c r="G127" s="40">
        <v>1676.5166666666664</v>
      </c>
      <c r="H127" s="40">
        <v>1741.8166666666666</v>
      </c>
      <c r="I127" s="40">
        <v>1753.2333333333331</v>
      </c>
      <c r="J127" s="40">
        <v>1774.4666666666667</v>
      </c>
      <c r="K127" s="31">
        <v>1732</v>
      </c>
      <c r="L127" s="31">
        <v>1699.35</v>
      </c>
      <c r="M127" s="31">
        <v>48.760260000000002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1968.7</v>
      </c>
      <c r="D128" s="40">
        <v>1969.5666666666666</v>
      </c>
      <c r="E128" s="40">
        <v>1954.1333333333332</v>
      </c>
      <c r="F128" s="40">
        <v>1939.5666666666666</v>
      </c>
      <c r="G128" s="40">
        <v>1924.1333333333332</v>
      </c>
      <c r="H128" s="40">
        <v>1984.1333333333332</v>
      </c>
      <c r="I128" s="40">
        <v>1999.5666666666666</v>
      </c>
      <c r="J128" s="40">
        <v>2014.1333333333332</v>
      </c>
      <c r="K128" s="31">
        <v>1985</v>
      </c>
      <c r="L128" s="31">
        <v>1955</v>
      </c>
      <c r="M128" s="31">
        <v>5.9818100000000003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2499.4499999999998</v>
      </c>
      <c r="D129" s="40">
        <v>2513.1666666666665</v>
      </c>
      <c r="E129" s="40">
        <v>2470.333333333333</v>
      </c>
      <c r="F129" s="40">
        <v>2441.2166666666667</v>
      </c>
      <c r="G129" s="40">
        <v>2398.3833333333332</v>
      </c>
      <c r="H129" s="40">
        <v>2542.2833333333328</v>
      </c>
      <c r="I129" s="40">
        <v>2585.1166666666659</v>
      </c>
      <c r="J129" s="40">
        <v>2614.2333333333327</v>
      </c>
      <c r="K129" s="31">
        <v>2556</v>
      </c>
      <c r="L129" s="31">
        <v>2484.0500000000002</v>
      </c>
      <c r="M129" s="31">
        <v>1.57758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256.7</v>
      </c>
      <c r="D130" s="40">
        <v>255.86666666666665</v>
      </c>
      <c r="E130" s="40">
        <v>251.83333333333331</v>
      </c>
      <c r="F130" s="40">
        <v>246.96666666666667</v>
      </c>
      <c r="G130" s="40">
        <v>242.93333333333334</v>
      </c>
      <c r="H130" s="40">
        <v>260.73333333333329</v>
      </c>
      <c r="I130" s="40">
        <v>264.76666666666665</v>
      </c>
      <c r="J130" s="40">
        <v>269.63333333333327</v>
      </c>
      <c r="K130" s="31">
        <v>259.89999999999998</v>
      </c>
      <c r="L130" s="31">
        <v>251</v>
      </c>
      <c r="M130" s="31">
        <v>16.474129999999999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686.65</v>
      </c>
      <c r="D131" s="40">
        <v>688.41666666666663</v>
      </c>
      <c r="E131" s="40">
        <v>679.83333333333326</v>
      </c>
      <c r="F131" s="40">
        <v>673.01666666666665</v>
      </c>
      <c r="G131" s="40">
        <v>664.43333333333328</v>
      </c>
      <c r="H131" s="40">
        <v>695.23333333333323</v>
      </c>
      <c r="I131" s="40">
        <v>703.81666666666649</v>
      </c>
      <c r="J131" s="40">
        <v>710.63333333333321</v>
      </c>
      <c r="K131" s="31">
        <v>697</v>
      </c>
      <c r="L131" s="31">
        <v>681.6</v>
      </c>
      <c r="M131" s="31">
        <v>51.794899999999998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390.3</v>
      </c>
      <c r="D132" s="40">
        <v>391.11666666666662</v>
      </c>
      <c r="E132" s="40">
        <v>385.33333333333326</v>
      </c>
      <c r="F132" s="40">
        <v>380.36666666666662</v>
      </c>
      <c r="G132" s="40">
        <v>374.58333333333326</v>
      </c>
      <c r="H132" s="40">
        <v>396.08333333333326</v>
      </c>
      <c r="I132" s="40">
        <v>401.86666666666667</v>
      </c>
      <c r="J132" s="40">
        <v>406.83333333333326</v>
      </c>
      <c r="K132" s="31">
        <v>396.9</v>
      </c>
      <c r="L132" s="31">
        <v>386.15</v>
      </c>
      <c r="M132" s="31">
        <v>83.038709999999995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4153.1000000000004</v>
      </c>
      <c r="D133" s="40">
        <v>4147.2</v>
      </c>
      <c r="E133" s="40">
        <v>4086.3999999999996</v>
      </c>
      <c r="F133" s="40">
        <v>4019.7</v>
      </c>
      <c r="G133" s="40">
        <v>3958.8999999999996</v>
      </c>
      <c r="H133" s="40">
        <v>4213.8999999999996</v>
      </c>
      <c r="I133" s="40">
        <v>4274.7000000000007</v>
      </c>
      <c r="J133" s="40">
        <v>4341.3999999999996</v>
      </c>
      <c r="K133" s="31">
        <v>4208</v>
      </c>
      <c r="L133" s="31">
        <v>4080.5</v>
      </c>
      <c r="M133" s="31">
        <v>4.1562200000000002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1774.55</v>
      </c>
      <c r="D134" s="40">
        <v>1784.1833333333334</v>
      </c>
      <c r="E134" s="40">
        <v>1760.3666666666668</v>
      </c>
      <c r="F134" s="40">
        <v>1746.1833333333334</v>
      </c>
      <c r="G134" s="40">
        <v>1722.3666666666668</v>
      </c>
      <c r="H134" s="40">
        <v>1798.3666666666668</v>
      </c>
      <c r="I134" s="40">
        <v>1822.1833333333334</v>
      </c>
      <c r="J134" s="40">
        <v>1836.3666666666668</v>
      </c>
      <c r="K134" s="31">
        <v>1808</v>
      </c>
      <c r="L134" s="31">
        <v>1770</v>
      </c>
      <c r="M134" s="31">
        <v>19.019310000000001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84.35</v>
      </c>
      <c r="D135" s="40">
        <v>84.666666666666671</v>
      </c>
      <c r="E135" s="40">
        <v>83.833333333333343</v>
      </c>
      <c r="F135" s="40">
        <v>83.316666666666677</v>
      </c>
      <c r="G135" s="40">
        <v>82.483333333333348</v>
      </c>
      <c r="H135" s="40">
        <v>85.183333333333337</v>
      </c>
      <c r="I135" s="40">
        <v>86.01666666666668</v>
      </c>
      <c r="J135" s="40">
        <v>86.533333333333331</v>
      </c>
      <c r="K135" s="31">
        <v>85.5</v>
      </c>
      <c r="L135" s="31">
        <v>84.15</v>
      </c>
      <c r="M135" s="31">
        <v>38.825809999999997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4343.05</v>
      </c>
      <c r="D136" s="40">
        <v>4352.7666666666664</v>
      </c>
      <c r="E136" s="40">
        <v>4290.5333333333328</v>
      </c>
      <c r="F136" s="40">
        <v>4238.0166666666664</v>
      </c>
      <c r="G136" s="40">
        <v>4175.7833333333328</v>
      </c>
      <c r="H136" s="40">
        <v>4405.2833333333328</v>
      </c>
      <c r="I136" s="40">
        <v>4467.5166666666664</v>
      </c>
      <c r="J136" s="40">
        <v>4520.0333333333328</v>
      </c>
      <c r="K136" s="31">
        <v>4415</v>
      </c>
      <c r="L136" s="31">
        <v>4300.25</v>
      </c>
      <c r="M136" s="31">
        <v>3.7927499999999998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404.8</v>
      </c>
      <c r="D137" s="40">
        <v>406.15000000000003</v>
      </c>
      <c r="E137" s="40">
        <v>402.90000000000009</v>
      </c>
      <c r="F137" s="40">
        <v>401.00000000000006</v>
      </c>
      <c r="G137" s="40">
        <v>397.75000000000011</v>
      </c>
      <c r="H137" s="40">
        <v>408.05000000000007</v>
      </c>
      <c r="I137" s="40">
        <v>411.29999999999995</v>
      </c>
      <c r="J137" s="40">
        <v>413.20000000000005</v>
      </c>
      <c r="K137" s="31">
        <v>409.4</v>
      </c>
      <c r="L137" s="31">
        <v>404.25</v>
      </c>
      <c r="M137" s="31">
        <v>12.783060000000001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5444.1</v>
      </c>
      <c r="D138" s="40">
        <v>5457.75</v>
      </c>
      <c r="E138" s="40">
        <v>5400.5</v>
      </c>
      <c r="F138" s="40">
        <v>5356.9</v>
      </c>
      <c r="G138" s="40">
        <v>5299.65</v>
      </c>
      <c r="H138" s="40">
        <v>5501.35</v>
      </c>
      <c r="I138" s="40">
        <v>5558.6</v>
      </c>
      <c r="J138" s="40">
        <v>5602.2000000000007</v>
      </c>
      <c r="K138" s="31">
        <v>5515</v>
      </c>
      <c r="L138" s="31">
        <v>5414.15</v>
      </c>
      <c r="M138" s="31">
        <v>1.9185099999999999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1694.2</v>
      </c>
      <c r="D139" s="40">
        <v>1700.1333333333332</v>
      </c>
      <c r="E139" s="40">
        <v>1684.2666666666664</v>
      </c>
      <c r="F139" s="40">
        <v>1674.3333333333333</v>
      </c>
      <c r="G139" s="40">
        <v>1658.4666666666665</v>
      </c>
      <c r="H139" s="40">
        <v>1710.0666666666664</v>
      </c>
      <c r="I139" s="40">
        <v>1725.9333333333332</v>
      </c>
      <c r="J139" s="40">
        <v>1735.8666666666663</v>
      </c>
      <c r="K139" s="31">
        <v>1716</v>
      </c>
      <c r="L139" s="31">
        <v>1690.2</v>
      </c>
      <c r="M139" s="31">
        <v>18.50835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660.65</v>
      </c>
      <c r="D140" s="40">
        <v>659.15</v>
      </c>
      <c r="E140" s="40">
        <v>649.5</v>
      </c>
      <c r="F140" s="40">
        <v>638.35</v>
      </c>
      <c r="G140" s="40">
        <v>628.70000000000005</v>
      </c>
      <c r="H140" s="40">
        <v>670.3</v>
      </c>
      <c r="I140" s="40">
        <v>679.94999999999982</v>
      </c>
      <c r="J140" s="40">
        <v>691.09999999999991</v>
      </c>
      <c r="K140" s="31">
        <v>668.8</v>
      </c>
      <c r="L140" s="31">
        <v>648</v>
      </c>
      <c r="M140" s="31">
        <v>23.028189999999999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981.95</v>
      </c>
      <c r="D141" s="40">
        <v>981.5333333333333</v>
      </c>
      <c r="E141" s="40">
        <v>968.26666666666665</v>
      </c>
      <c r="F141" s="40">
        <v>954.58333333333337</v>
      </c>
      <c r="G141" s="40">
        <v>941.31666666666672</v>
      </c>
      <c r="H141" s="40">
        <v>995.21666666666658</v>
      </c>
      <c r="I141" s="40">
        <v>1008.4833333333332</v>
      </c>
      <c r="J141" s="40">
        <v>1022.1666666666665</v>
      </c>
      <c r="K141" s="31">
        <v>994.8</v>
      </c>
      <c r="L141" s="31">
        <v>967.85</v>
      </c>
      <c r="M141" s="31">
        <v>18.272790000000001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81404.850000000006</v>
      </c>
      <c r="D142" s="40">
        <v>81961.2</v>
      </c>
      <c r="E142" s="40">
        <v>80722.399999999994</v>
      </c>
      <c r="F142" s="40">
        <v>80039.95</v>
      </c>
      <c r="G142" s="40">
        <v>78801.149999999994</v>
      </c>
      <c r="H142" s="40">
        <v>82643.649999999994</v>
      </c>
      <c r="I142" s="40">
        <v>83882.450000000012</v>
      </c>
      <c r="J142" s="40">
        <v>84564.9</v>
      </c>
      <c r="K142" s="31">
        <v>83200</v>
      </c>
      <c r="L142" s="31">
        <v>81278.75</v>
      </c>
      <c r="M142" s="31">
        <v>0.1018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1187.5999999999999</v>
      </c>
      <c r="D143" s="40">
        <v>1182.0166666666667</v>
      </c>
      <c r="E143" s="40">
        <v>1172.3833333333332</v>
      </c>
      <c r="F143" s="40">
        <v>1157.1666666666665</v>
      </c>
      <c r="G143" s="40">
        <v>1147.5333333333331</v>
      </c>
      <c r="H143" s="40">
        <v>1197.2333333333333</v>
      </c>
      <c r="I143" s="40">
        <v>1206.866666666667</v>
      </c>
      <c r="J143" s="40">
        <v>1222.0833333333335</v>
      </c>
      <c r="K143" s="31">
        <v>1191.6500000000001</v>
      </c>
      <c r="L143" s="31">
        <v>1166.8</v>
      </c>
      <c r="M143" s="31">
        <v>2.38876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168.25</v>
      </c>
      <c r="D144" s="40">
        <v>169.88333333333333</v>
      </c>
      <c r="E144" s="40">
        <v>165.46666666666664</v>
      </c>
      <c r="F144" s="40">
        <v>162.68333333333331</v>
      </c>
      <c r="G144" s="40">
        <v>158.26666666666662</v>
      </c>
      <c r="H144" s="40">
        <v>172.66666666666666</v>
      </c>
      <c r="I144" s="40">
        <v>177.08333333333334</v>
      </c>
      <c r="J144" s="40">
        <v>179.86666666666667</v>
      </c>
      <c r="K144" s="31">
        <v>174.3</v>
      </c>
      <c r="L144" s="31">
        <v>167.1</v>
      </c>
      <c r="M144" s="31">
        <v>158.93751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754.75</v>
      </c>
      <c r="D145" s="40">
        <v>753.86666666666667</v>
      </c>
      <c r="E145" s="40">
        <v>747.93333333333339</v>
      </c>
      <c r="F145" s="40">
        <v>741.11666666666667</v>
      </c>
      <c r="G145" s="40">
        <v>735.18333333333339</v>
      </c>
      <c r="H145" s="40">
        <v>760.68333333333339</v>
      </c>
      <c r="I145" s="40">
        <v>766.61666666666656</v>
      </c>
      <c r="J145" s="40">
        <v>773.43333333333339</v>
      </c>
      <c r="K145" s="31">
        <v>759.8</v>
      </c>
      <c r="L145" s="31">
        <v>747.05</v>
      </c>
      <c r="M145" s="31">
        <v>36.821829999999999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168.3</v>
      </c>
      <c r="D146" s="40">
        <v>167.29999999999998</v>
      </c>
      <c r="E146" s="40">
        <v>165.59999999999997</v>
      </c>
      <c r="F146" s="40">
        <v>162.89999999999998</v>
      </c>
      <c r="G146" s="40">
        <v>161.19999999999996</v>
      </c>
      <c r="H146" s="40">
        <v>169.99999999999997</v>
      </c>
      <c r="I146" s="40">
        <v>171.69999999999996</v>
      </c>
      <c r="J146" s="40">
        <v>174.39999999999998</v>
      </c>
      <c r="K146" s="31">
        <v>169</v>
      </c>
      <c r="L146" s="31">
        <v>164.6</v>
      </c>
      <c r="M146" s="31">
        <v>58.1646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554.75</v>
      </c>
      <c r="D147" s="40">
        <v>557.85</v>
      </c>
      <c r="E147" s="40">
        <v>550.90000000000009</v>
      </c>
      <c r="F147" s="40">
        <v>547.05000000000007</v>
      </c>
      <c r="G147" s="40">
        <v>540.10000000000014</v>
      </c>
      <c r="H147" s="40">
        <v>561.70000000000005</v>
      </c>
      <c r="I147" s="40">
        <v>568.65000000000009</v>
      </c>
      <c r="J147" s="40">
        <v>572.5</v>
      </c>
      <c r="K147" s="31">
        <v>564.79999999999995</v>
      </c>
      <c r="L147" s="31">
        <v>554</v>
      </c>
      <c r="M147" s="31">
        <v>12.303100000000001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6846.9</v>
      </c>
      <c r="D148" s="40">
        <v>6879.6333333333341</v>
      </c>
      <c r="E148" s="40">
        <v>6805.2666666666682</v>
      </c>
      <c r="F148" s="40">
        <v>6763.6333333333341</v>
      </c>
      <c r="G148" s="40">
        <v>6689.2666666666682</v>
      </c>
      <c r="H148" s="40">
        <v>6921.2666666666682</v>
      </c>
      <c r="I148" s="40">
        <v>6995.633333333335</v>
      </c>
      <c r="J148" s="40">
        <v>7037.2666666666682</v>
      </c>
      <c r="K148" s="31">
        <v>6954</v>
      </c>
      <c r="L148" s="31">
        <v>6838</v>
      </c>
      <c r="M148" s="31">
        <v>8.9744399999999995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1071.5999999999999</v>
      </c>
      <c r="D149" s="40">
        <v>1077.2</v>
      </c>
      <c r="E149" s="40">
        <v>1063.45</v>
      </c>
      <c r="F149" s="40">
        <v>1055.3</v>
      </c>
      <c r="G149" s="40">
        <v>1041.55</v>
      </c>
      <c r="H149" s="40">
        <v>1085.3500000000001</v>
      </c>
      <c r="I149" s="40">
        <v>1099.1000000000001</v>
      </c>
      <c r="J149" s="40">
        <v>1107.2500000000002</v>
      </c>
      <c r="K149" s="31">
        <v>1090.95</v>
      </c>
      <c r="L149" s="31">
        <v>1069.05</v>
      </c>
      <c r="M149" s="31">
        <v>7.3802899999999996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3821.7</v>
      </c>
      <c r="D150" s="40">
        <v>3804.9333333333329</v>
      </c>
      <c r="E150" s="40">
        <v>3767.8666666666659</v>
      </c>
      <c r="F150" s="40">
        <v>3714.0333333333328</v>
      </c>
      <c r="G150" s="40">
        <v>3676.9666666666658</v>
      </c>
      <c r="H150" s="40">
        <v>3858.766666666666</v>
      </c>
      <c r="I150" s="40">
        <v>3895.8333333333326</v>
      </c>
      <c r="J150" s="40">
        <v>3949.6666666666661</v>
      </c>
      <c r="K150" s="31">
        <v>3842</v>
      </c>
      <c r="L150" s="31">
        <v>3751.1</v>
      </c>
      <c r="M150" s="31">
        <v>8.5912299999999995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3025.7</v>
      </c>
      <c r="D151" s="40">
        <v>2997.1833333333329</v>
      </c>
      <c r="E151" s="40">
        <v>2959.5666666666657</v>
      </c>
      <c r="F151" s="40">
        <v>2893.4333333333329</v>
      </c>
      <c r="G151" s="40">
        <v>2855.8166666666657</v>
      </c>
      <c r="H151" s="40">
        <v>3063.3166666666657</v>
      </c>
      <c r="I151" s="40">
        <v>3100.9333333333334</v>
      </c>
      <c r="J151" s="40">
        <v>3167.0666666666657</v>
      </c>
      <c r="K151" s="31">
        <v>3034.8</v>
      </c>
      <c r="L151" s="31">
        <v>2931.05</v>
      </c>
      <c r="M151" s="31">
        <v>8.8895099999999996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1525</v>
      </c>
      <c r="D152" s="40">
        <v>1522.3499999999997</v>
      </c>
      <c r="E152" s="40">
        <v>1510.7499999999993</v>
      </c>
      <c r="F152" s="40">
        <v>1496.4999999999995</v>
      </c>
      <c r="G152" s="40">
        <v>1484.8999999999992</v>
      </c>
      <c r="H152" s="40">
        <v>1536.5999999999995</v>
      </c>
      <c r="I152" s="40">
        <v>1548.1999999999998</v>
      </c>
      <c r="J152" s="40">
        <v>1562.4499999999996</v>
      </c>
      <c r="K152" s="31">
        <v>1533.95</v>
      </c>
      <c r="L152" s="31">
        <v>1508.1</v>
      </c>
      <c r="M152" s="31">
        <v>4.0932199999999996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980.1</v>
      </c>
      <c r="D153" s="40">
        <v>982.0333333333333</v>
      </c>
      <c r="E153" s="40">
        <v>971.06666666666661</v>
      </c>
      <c r="F153" s="40">
        <v>962.0333333333333</v>
      </c>
      <c r="G153" s="40">
        <v>951.06666666666661</v>
      </c>
      <c r="H153" s="40">
        <v>991.06666666666661</v>
      </c>
      <c r="I153" s="40">
        <v>1002.0333333333333</v>
      </c>
      <c r="J153" s="40">
        <v>1011.0666666666666</v>
      </c>
      <c r="K153" s="31">
        <v>993</v>
      </c>
      <c r="L153" s="31">
        <v>973</v>
      </c>
      <c r="M153" s="31">
        <v>0.97711999999999999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153.65</v>
      </c>
      <c r="D154" s="40">
        <v>153.61666666666667</v>
      </c>
      <c r="E154" s="40">
        <v>151.33333333333334</v>
      </c>
      <c r="F154" s="40">
        <v>149.01666666666668</v>
      </c>
      <c r="G154" s="40">
        <v>146.73333333333335</v>
      </c>
      <c r="H154" s="40">
        <v>155.93333333333334</v>
      </c>
      <c r="I154" s="40">
        <v>158.21666666666664</v>
      </c>
      <c r="J154" s="40">
        <v>160.53333333333333</v>
      </c>
      <c r="K154" s="31">
        <v>155.9</v>
      </c>
      <c r="L154" s="31">
        <v>151.30000000000001</v>
      </c>
      <c r="M154" s="31">
        <v>111.29362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116.45</v>
      </c>
      <c r="D155" s="40">
        <v>116.66666666666667</v>
      </c>
      <c r="E155" s="40">
        <v>115.68333333333334</v>
      </c>
      <c r="F155" s="40">
        <v>114.91666666666667</v>
      </c>
      <c r="G155" s="40">
        <v>113.93333333333334</v>
      </c>
      <c r="H155" s="40">
        <v>117.43333333333334</v>
      </c>
      <c r="I155" s="40">
        <v>118.41666666666666</v>
      </c>
      <c r="J155" s="40">
        <v>119.18333333333334</v>
      </c>
      <c r="K155" s="31">
        <v>117.65</v>
      </c>
      <c r="L155" s="31">
        <v>115.9</v>
      </c>
      <c r="M155" s="31">
        <v>70.050430000000006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4140.1000000000004</v>
      </c>
      <c r="D156" s="40">
        <v>4132.4833333333336</v>
      </c>
      <c r="E156" s="40">
        <v>4076.8666666666668</v>
      </c>
      <c r="F156" s="40">
        <v>4013.6333333333332</v>
      </c>
      <c r="G156" s="40">
        <v>3958.0166666666664</v>
      </c>
      <c r="H156" s="40">
        <v>4195.7166666666672</v>
      </c>
      <c r="I156" s="40">
        <v>4251.3333333333339</v>
      </c>
      <c r="J156" s="40">
        <v>4314.5666666666675</v>
      </c>
      <c r="K156" s="31">
        <v>4188.1000000000004</v>
      </c>
      <c r="L156" s="31">
        <v>4069.25</v>
      </c>
      <c r="M156" s="31">
        <v>1.74858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20223.2</v>
      </c>
      <c r="D157" s="40">
        <v>20243.733333333334</v>
      </c>
      <c r="E157" s="40">
        <v>20139.466666666667</v>
      </c>
      <c r="F157" s="40">
        <v>20055.733333333334</v>
      </c>
      <c r="G157" s="40">
        <v>19951.466666666667</v>
      </c>
      <c r="H157" s="40">
        <v>20327.466666666667</v>
      </c>
      <c r="I157" s="40">
        <v>20431.733333333337</v>
      </c>
      <c r="J157" s="40">
        <v>20515.466666666667</v>
      </c>
      <c r="K157" s="31">
        <v>20348</v>
      </c>
      <c r="L157" s="31">
        <v>20160</v>
      </c>
      <c r="M157" s="31">
        <v>0.34068999999999999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421.3</v>
      </c>
      <c r="D158" s="40">
        <v>424.90000000000003</v>
      </c>
      <c r="E158" s="40">
        <v>416.25000000000006</v>
      </c>
      <c r="F158" s="40">
        <v>411.20000000000005</v>
      </c>
      <c r="G158" s="40">
        <v>402.55000000000007</v>
      </c>
      <c r="H158" s="40">
        <v>429.95000000000005</v>
      </c>
      <c r="I158" s="40">
        <v>438.6</v>
      </c>
      <c r="J158" s="40">
        <v>443.65000000000003</v>
      </c>
      <c r="K158" s="31">
        <v>433.55</v>
      </c>
      <c r="L158" s="31">
        <v>419.85</v>
      </c>
      <c r="M158" s="31">
        <v>24.973870000000002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817.9</v>
      </c>
      <c r="D159" s="40">
        <v>803.35</v>
      </c>
      <c r="E159" s="40">
        <v>781.80000000000007</v>
      </c>
      <c r="F159" s="40">
        <v>745.7</v>
      </c>
      <c r="G159" s="40">
        <v>724.15000000000009</v>
      </c>
      <c r="H159" s="40">
        <v>839.45</v>
      </c>
      <c r="I159" s="40">
        <v>861</v>
      </c>
      <c r="J159" s="40">
        <v>897.1</v>
      </c>
      <c r="K159" s="31">
        <v>824.9</v>
      </c>
      <c r="L159" s="31">
        <v>767.25</v>
      </c>
      <c r="M159" s="31">
        <v>25.858000000000001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121.65</v>
      </c>
      <c r="D160" s="40">
        <v>122.38333333333333</v>
      </c>
      <c r="E160" s="40">
        <v>120.41666666666666</v>
      </c>
      <c r="F160" s="40">
        <v>119.18333333333334</v>
      </c>
      <c r="G160" s="40">
        <v>117.21666666666667</v>
      </c>
      <c r="H160" s="40">
        <v>123.61666666666665</v>
      </c>
      <c r="I160" s="40">
        <v>125.58333333333331</v>
      </c>
      <c r="J160" s="40">
        <v>126.81666666666663</v>
      </c>
      <c r="K160" s="31">
        <v>124.35</v>
      </c>
      <c r="L160" s="31">
        <v>121.15</v>
      </c>
      <c r="M160" s="31">
        <v>125.05629999999999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176.2</v>
      </c>
      <c r="D161" s="40">
        <v>176.93333333333331</v>
      </c>
      <c r="E161" s="40">
        <v>174.36666666666662</v>
      </c>
      <c r="F161" s="40">
        <v>172.5333333333333</v>
      </c>
      <c r="G161" s="40">
        <v>169.96666666666661</v>
      </c>
      <c r="H161" s="40">
        <v>178.76666666666662</v>
      </c>
      <c r="I161" s="40">
        <v>181.33333333333329</v>
      </c>
      <c r="J161" s="40">
        <v>183.16666666666663</v>
      </c>
      <c r="K161" s="31">
        <v>179.5</v>
      </c>
      <c r="L161" s="31">
        <v>175.1</v>
      </c>
      <c r="M161" s="31">
        <v>7.2256600000000004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3410.2</v>
      </c>
      <c r="D162" s="40">
        <v>3410.5833333333335</v>
      </c>
      <c r="E162" s="40">
        <v>3369.6166666666668</v>
      </c>
      <c r="F162" s="40">
        <v>3329.0333333333333</v>
      </c>
      <c r="G162" s="40">
        <v>3288.0666666666666</v>
      </c>
      <c r="H162" s="40">
        <v>3451.166666666667</v>
      </c>
      <c r="I162" s="40">
        <v>3492.1333333333332</v>
      </c>
      <c r="J162" s="40">
        <v>3532.7166666666672</v>
      </c>
      <c r="K162" s="31">
        <v>3451.55</v>
      </c>
      <c r="L162" s="31">
        <v>3370</v>
      </c>
      <c r="M162" s="31">
        <v>1.52359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32014.2</v>
      </c>
      <c r="D163" s="40">
        <v>32209.916666666668</v>
      </c>
      <c r="E163" s="40">
        <v>31669.833333333336</v>
      </c>
      <c r="F163" s="40">
        <v>31325.466666666667</v>
      </c>
      <c r="G163" s="40">
        <v>30785.383333333335</v>
      </c>
      <c r="H163" s="40">
        <v>32554.283333333336</v>
      </c>
      <c r="I163" s="40">
        <v>33094.366666666669</v>
      </c>
      <c r="J163" s="40">
        <v>33438.733333333337</v>
      </c>
      <c r="K163" s="31">
        <v>32750</v>
      </c>
      <c r="L163" s="31">
        <v>31865.55</v>
      </c>
      <c r="M163" s="31">
        <v>0.17421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230.5</v>
      </c>
      <c r="D164" s="40">
        <v>230.01666666666665</v>
      </c>
      <c r="E164" s="40">
        <v>228.18333333333331</v>
      </c>
      <c r="F164" s="40">
        <v>225.86666666666665</v>
      </c>
      <c r="G164" s="40">
        <v>224.0333333333333</v>
      </c>
      <c r="H164" s="40">
        <v>232.33333333333331</v>
      </c>
      <c r="I164" s="40">
        <v>234.16666666666669</v>
      </c>
      <c r="J164" s="40">
        <v>236.48333333333332</v>
      </c>
      <c r="K164" s="31">
        <v>231.85</v>
      </c>
      <c r="L164" s="31">
        <v>227.7</v>
      </c>
      <c r="M164" s="31">
        <v>22.389500000000002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6037.75</v>
      </c>
      <c r="D165" s="40">
        <v>6047.1333333333341</v>
      </c>
      <c r="E165" s="40">
        <v>6000.2666666666682</v>
      </c>
      <c r="F165" s="40">
        <v>5962.7833333333338</v>
      </c>
      <c r="G165" s="40">
        <v>5915.9166666666679</v>
      </c>
      <c r="H165" s="40">
        <v>6084.6166666666686</v>
      </c>
      <c r="I165" s="40">
        <v>6131.4833333333354</v>
      </c>
      <c r="J165" s="40">
        <v>6168.966666666669</v>
      </c>
      <c r="K165" s="31">
        <v>6094</v>
      </c>
      <c r="L165" s="31">
        <v>6009.65</v>
      </c>
      <c r="M165" s="31">
        <v>0.35232000000000002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2341.4</v>
      </c>
      <c r="D166" s="40">
        <v>2337.9500000000003</v>
      </c>
      <c r="E166" s="40">
        <v>2323.4500000000007</v>
      </c>
      <c r="F166" s="40">
        <v>2305.5000000000005</v>
      </c>
      <c r="G166" s="40">
        <v>2291.0000000000009</v>
      </c>
      <c r="H166" s="40">
        <v>2355.9000000000005</v>
      </c>
      <c r="I166" s="40">
        <v>2370.3999999999996</v>
      </c>
      <c r="J166" s="40">
        <v>2388.3500000000004</v>
      </c>
      <c r="K166" s="31">
        <v>2352.4499999999998</v>
      </c>
      <c r="L166" s="31">
        <v>2320</v>
      </c>
      <c r="M166" s="31">
        <v>2.5419200000000002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2640.55</v>
      </c>
      <c r="D167" s="40">
        <v>2646.1833333333334</v>
      </c>
      <c r="E167" s="40">
        <v>2612.3666666666668</v>
      </c>
      <c r="F167" s="40">
        <v>2584.1833333333334</v>
      </c>
      <c r="G167" s="40">
        <v>2550.3666666666668</v>
      </c>
      <c r="H167" s="40">
        <v>2674.3666666666668</v>
      </c>
      <c r="I167" s="40">
        <v>2708.1833333333334</v>
      </c>
      <c r="J167" s="40">
        <v>2736.3666666666668</v>
      </c>
      <c r="K167" s="31">
        <v>2680</v>
      </c>
      <c r="L167" s="31">
        <v>2618</v>
      </c>
      <c r="M167" s="31">
        <v>13.030329999999999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2326.6999999999998</v>
      </c>
      <c r="D168" s="40">
        <v>2300.9833333333336</v>
      </c>
      <c r="E168" s="40">
        <v>2236.8166666666671</v>
      </c>
      <c r="F168" s="40">
        <v>2146.9333333333334</v>
      </c>
      <c r="G168" s="40">
        <v>2082.7666666666669</v>
      </c>
      <c r="H168" s="40">
        <v>2390.8666666666672</v>
      </c>
      <c r="I168" s="40">
        <v>2455.0333333333333</v>
      </c>
      <c r="J168" s="40">
        <v>2544.9166666666674</v>
      </c>
      <c r="K168" s="31">
        <v>2365.15</v>
      </c>
      <c r="L168" s="31">
        <v>2211.1</v>
      </c>
      <c r="M168" s="31">
        <v>11.555479999999999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128.35</v>
      </c>
      <c r="D169" s="40">
        <v>128.6</v>
      </c>
      <c r="E169" s="40">
        <v>127.39999999999998</v>
      </c>
      <c r="F169" s="40">
        <v>126.44999999999999</v>
      </c>
      <c r="G169" s="40">
        <v>125.24999999999997</v>
      </c>
      <c r="H169" s="40">
        <v>129.54999999999998</v>
      </c>
      <c r="I169" s="40">
        <v>130.74999999999997</v>
      </c>
      <c r="J169" s="40">
        <v>131.69999999999999</v>
      </c>
      <c r="K169" s="31">
        <v>129.80000000000001</v>
      </c>
      <c r="L169" s="31">
        <v>127.65</v>
      </c>
      <c r="M169" s="31">
        <v>39.361190000000001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174.1</v>
      </c>
      <c r="D170" s="40">
        <v>174.48333333333335</v>
      </c>
      <c r="E170" s="40">
        <v>172.6166666666667</v>
      </c>
      <c r="F170" s="40">
        <v>171.13333333333335</v>
      </c>
      <c r="G170" s="40">
        <v>169.26666666666671</v>
      </c>
      <c r="H170" s="40">
        <v>175.9666666666667</v>
      </c>
      <c r="I170" s="40">
        <v>177.83333333333337</v>
      </c>
      <c r="J170" s="40">
        <v>179.31666666666669</v>
      </c>
      <c r="K170" s="31">
        <v>176.35</v>
      </c>
      <c r="L170" s="31">
        <v>173</v>
      </c>
      <c r="M170" s="31">
        <v>104.62864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479.45</v>
      </c>
      <c r="D171" s="40">
        <v>465.66666666666669</v>
      </c>
      <c r="E171" s="40">
        <v>429.43333333333339</v>
      </c>
      <c r="F171" s="40">
        <v>379.41666666666669</v>
      </c>
      <c r="G171" s="40">
        <v>343.18333333333339</v>
      </c>
      <c r="H171" s="40">
        <v>515.68333333333339</v>
      </c>
      <c r="I171" s="40">
        <v>551.91666666666663</v>
      </c>
      <c r="J171" s="40">
        <v>601.93333333333339</v>
      </c>
      <c r="K171" s="31">
        <v>501.9</v>
      </c>
      <c r="L171" s="31">
        <v>415.65</v>
      </c>
      <c r="M171" s="31">
        <v>107.09792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13600.15</v>
      </c>
      <c r="D172" s="40">
        <v>13598.333333333334</v>
      </c>
      <c r="E172" s="40">
        <v>13531.816666666668</v>
      </c>
      <c r="F172" s="40">
        <v>13463.483333333334</v>
      </c>
      <c r="G172" s="40">
        <v>13396.966666666667</v>
      </c>
      <c r="H172" s="40">
        <v>13666.666666666668</v>
      </c>
      <c r="I172" s="40">
        <v>13733.183333333334</v>
      </c>
      <c r="J172" s="40">
        <v>13801.516666666668</v>
      </c>
      <c r="K172" s="31">
        <v>13664.85</v>
      </c>
      <c r="L172" s="31">
        <v>13530</v>
      </c>
      <c r="M172" s="31">
        <v>6.3060000000000005E-2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37.85</v>
      </c>
      <c r="D173" s="40">
        <v>38.033333333333331</v>
      </c>
      <c r="E173" s="40">
        <v>37.566666666666663</v>
      </c>
      <c r="F173" s="40">
        <v>37.283333333333331</v>
      </c>
      <c r="G173" s="40">
        <v>36.816666666666663</v>
      </c>
      <c r="H173" s="40">
        <v>38.316666666666663</v>
      </c>
      <c r="I173" s="40">
        <v>38.783333333333331</v>
      </c>
      <c r="J173" s="40">
        <v>39.066666666666663</v>
      </c>
      <c r="K173" s="31">
        <v>38.5</v>
      </c>
      <c r="L173" s="31">
        <v>37.75</v>
      </c>
      <c r="M173" s="31">
        <v>302.64920999999998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174</v>
      </c>
      <c r="D174" s="40">
        <v>174.08333333333334</v>
      </c>
      <c r="E174" s="40">
        <v>172.16666666666669</v>
      </c>
      <c r="F174" s="40">
        <v>170.33333333333334</v>
      </c>
      <c r="G174" s="40">
        <v>168.41666666666669</v>
      </c>
      <c r="H174" s="40">
        <v>175.91666666666669</v>
      </c>
      <c r="I174" s="40">
        <v>177.83333333333337</v>
      </c>
      <c r="J174" s="40">
        <v>179.66666666666669</v>
      </c>
      <c r="K174" s="31">
        <v>176</v>
      </c>
      <c r="L174" s="31">
        <v>172.25</v>
      </c>
      <c r="M174" s="31">
        <v>59.455150000000003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152.75</v>
      </c>
      <c r="D175" s="40">
        <v>153.46666666666667</v>
      </c>
      <c r="E175" s="40">
        <v>151.73333333333335</v>
      </c>
      <c r="F175" s="40">
        <v>150.71666666666667</v>
      </c>
      <c r="G175" s="40">
        <v>148.98333333333335</v>
      </c>
      <c r="H175" s="40">
        <v>154.48333333333335</v>
      </c>
      <c r="I175" s="40">
        <v>156.21666666666664</v>
      </c>
      <c r="J175" s="40">
        <v>157.23333333333335</v>
      </c>
      <c r="K175" s="31">
        <v>155.19999999999999</v>
      </c>
      <c r="L175" s="31">
        <v>152.44999999999999</v>
      </c>
      <c r="M175" s="31">
        <v>20.441690000000001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2425.6</v>
      </c>
      <c r="D176" s="40">
        <v>2439.2000000000003</v>
      </c>
      <c r="E176" s="40">
        <v>2398.4000000000005</v>
      </c>
      <c r="F176" s="40">
        <v>2371.2000000000003</v>
      </c>
      <c r="G176" s="40">
        <v>2330.4000000000005</v>
      </c>
      <c r="H176" s="40">
        <v>2466.4000000000005</v>
      </c>
      <c r="I176" s="40">
        <v>2507.2000000000007</v>
      </c>
      <c r="J176" s="40">
        <v>2534.4000000000005</v>
      </c>
      <c r="K176" s="31">
        <v>2480</v>
      </c>
      <c r="L176" s="31">
        <v>2412</v>
      </c>
      <c r="M176" s="31">
        <v>155.25644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1092.3499999999999</v>
      </c>
      <c r="D177" s="40">
        <v>1099.75</v>
      </c>
      <c r="E177" s="40">
        <v>1080.5999999999999</v>
      </c>
      <c r="F177" s="40">
        <v>1068.8499999999999</v>
      </c>
      <c r="G177" s="40">
        <v>1049.6999999999998</v>
      </c>
      <c r="H177" s="40">
        <v>1111.5</v>
      </c>
      <c r="I177" s="40">
        <v>1130.6500000000001</v>
      </c>
      <c r="J177" s="40">
        <v>1142.4000000000001</v>
      </c>
      <c r="K177" s="31">
        <v>1118.9000000000001</v>
      </c>
      <c r="L177" s="31">
        <v>1088</v>
      </c>
      <c r="M177" s="31">
        <v>7.2019399999999996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1244.6500000000001</v>
      </c>
      <c r="D178" s="40">
        <v>1242.05</v>
      </c>
      <c r="E178" s="40">
        <v>1236.0999999999999</v>
      </c>
      <c r="F178" s="40">
        <v>1227.55</v>
      </c>
      <c r="G178" s="40">
        <v>1221.5999999999999</v>
      </c>
      <c r="H178" s="40">
        <v>1250.5999999999999</v>
      </c>
      <c r="I178" s="40">
        <v>1256.5500000000002</v>
      </c>
      <c r="J178" s="40">
        <v>1265.0999999999999</v>
      </c>
      <c r="K178" s="31">
        <v>1248</v>
      </c>
      <c r="L178" s="31">
        <v>1233.5</v>
      </c>
      <c r="M178" s="31">
        <v>11.66873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10230.450000000001</v>
      </c>
      <c r="D179" s="40">
        <v>10280.450000000001</v>
      </c>
      <c r="E179" s="40">
        <v>10157.450000000001</v>
      </c>
      <c r="F179" s="40">
        <v>10084.450000000001</v>
      </c>
      <c r="G179" s="40">
        <v>9961.4500000000007</v>
      </c>
      <c r="H179" s="40">
        <v>10353.450000000001</v>
      </c>
      <c r="I179" s="40">
        <v>10476.450000000001</v>
      </c>
      <c r="J179" s="40">
        <v>10549.45</v>
      </c>
      <c r="K179" s="31">
        <v>10403.450000000001</v>
      </c>
      <c r="L179" s="31">
        <v>10207.450000000001</v>
      </c>
      <c r="M179" s="31">
        <v>2.3768699999999998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8418.85</v>
      </c>
      <c r="D180" s="40">
        <v>8404.5666666666657</v>
      </c>
      <c r="E180" s="40">
        <v>8266.3833333333314</v>
      </c>
      <c r="F180" s="40">
        <v>8113.9166666666661</v>
      </c>
      <c r="G180" s="40">
        <v>7975.7333333333318</v>
      </c>
      <c r="H180" s="40">
        <v>8557.033333333331</v>
      </c>
      <c r="I180" s="40">
        <v>8695.2166666666653</v>
      </c>
      <c r="J180" s="40">
        <v>8847.6833333333307</v>
      </c>
      <c r="K180" s="31">
        <v>8542.75</v>
      </c>
      <c r="L180" s="31">
        <v>8252.1</v>
      </c>
      <c r="M180" s="31">
        <v>0.57757000000000003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30535.55</v>
      </c>
      <c r="D181" s="40">
        <v>30730.850000000002</v>
      </c>
      <c r="E181" s="40">
        <v>30204.750000000004</v>
      </c>
      <c r="F181" s="40">
        <v>29873.95</v>
      </c>
      <c r="G181" s="40">
        <v>29347.850000000002</v>
      </c>
      <c r="H181" s="40">
        <v>31061.650000000005</v>
      </c>
      <c r="I181" s="40">
        <v>31587.750000000004</v>
      </c>
      <c r="J181" s="40">
        <v>31918.550000000007</v>
      </c>
      <c r="K181" s="31">
        <v>31256.95</v>
      </c>
      <c r="L181" s="31">
        <v>30400.05</v>
      </c>
      <c r="M181" s="31">
        <v>0.96453999999999995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1346.45</v>
      </c>
      <c r="D182" s="40">
        <v>1354.5</v>
      </c>
      <c r="E182" s="40">
        <v>1332</v>
      </c>
      <c r="F182" s="40">
        <v>1317.55</v>
      </c>
      <c r="G182" s="40">
        <v>1295.05</v>
      </c>
      <c r="H182" s="40">
        <v>1368.95</v>
      </c>
      <c r="I182" s="40">
        <v>1391.45</v>
      </c>
      <c r="J182" s="40">
        <v>1405.9</v>
      </c>
      <c r="K182" s="31">
        <v>1377</v>
      </c>
      <c r="L182" s="31">
        <v>1340.05</v>
      </c>
      <c r="M182" s="31">
        <v>6.5907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2233.25</v>
      </c>
      <c r="D183" s="40">
        <v>2248.9333333333334</v>
      </c>
      <c r="E183" s="40">
        <v>2213.8666666666668</v>
      </c>
      <c r="F183" s="40">
        <v>2194.4833333333336</v>
      </c>
      <c r="G183" s="40">
        <v>2159.416666666667</v>
      </c>
      <c r="H183" s="40">
        <v>2268.3166666666666</v>
      </c>
      <c r="I183" s="40">
        <v>2303.3833333333332</v>
      </c>
      <c r="J183" s="40">
        <v>2322.7666666666664</v>
      </c>
      <c r="K183" s="31">
        <v>2284</v>
      </c>
      <c r="L183" s="31">
        <v>2229.5500000000002</v>
      </c>
      <c r="M183" s="31">
        <v>2.05138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431.05</v>
      </c>
      <c r="D184" s="40">
        <v>431.65000000000003</v>
      </c>
      <c r="E184" s="40">
        <v>429.45000000000005</v>
      </c>
      <c r="F184" s="40">
        <v>427.85</v>
      </c>
      <c r="G184" s="40">
        <v>425.65000000000003</v>
      </c>
      <c r="H184" s="40">
        <v>433.25000000000006</v>
      </c>
      <c r="I184" s="40">
        <v>435.45</v>
      </c>
      <c r="J184" s="40">
        <v>437.05000000000007</v>
      </c>
      <c r="K184" s="31">
        <v>433.85</v>
      </c>
      <c r="L184" s="31">
        <v>430.05</v>
      </c>
      <c r="M184" s="31">
        <v>106.94099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121.45</v>
      </c>
      <c r="D185" s="40">
        <v>121.33333333333333</v>
      </c>
      <c r="E185" s="40">
        <v>119.56666666666666</v>
      </c>
      <c r="F185" s="40">
        <v>117.68333333333334</v>
      </c>
      <c r="G185" s="40">
        <v>115.91666666666667</v>
      </c>
      <c r="H185" s="40">
        <v>123.21666666666665</v>
      </c>
      <c r="I185" s="40">
        <v>124.98333333333333</v>
      </c>
      <c r="J185" s="40">
        <v>126.86666666666665</v>
      </c>
      <c r="K185" s="31">
        <v>123.1</v>
      </c>
      <c r="L185" s="31">
        <v>119.45</v>
      </c>
      <c r="M185" s="31">
        <v>410.16120000000001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784.25</v>
      </c>
      <c r="D186" s="40">
        <v>785.69999999999993</v>
      </c>
      <c r="E186" s="40">
        <v>778.29999999999984</v>
      </c>
      <c r="F186" s="40">
        <v>772.34999999999991</v>
      </c>
      <c r="G186" s="40">
        <v>764.94999999999982</v>
      </c>
      <c r="H186" s="40">
        <v>791.64999999999986</v>
      </c>
      <c r="I186" s="40">
        <v>799.05</v>
      </c>
      <c r="J186" s="40">
        <v>804.99999999999989</v>
      </c>
      <c r="K186" s="31">
        <v>793.1</v>
      </c>
      <c r="L186" s="31">
        <v>779.75</v>
      </c>
      <c r="M186" s="31">
        <v>46.134450000000001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490.95</v>
      </c>
      <c r="D187" s="40">
        <v>492.5333333333333</v>
      </c>
      <c r="E187" s="40">
        <v>488.06666666666661</v>
      </c>
      <c r="F187" s="40">
        <v>485.18333333333328</v>
      </c>
      <c r="G187" s="40">
        <v>480.71666666666658</v>
      </c>
      <c r="H187" s="40">
        <v>495.41666666666663</v>
      </c>
      <c r="I187" s="40">
        <v>499.88333333333333</v>
      </c>
      <c r="J187" s="40">
        <v>502.76666666666665</v>
      </c>
      <c r="K187" s="31">
        <v>497</v>
      </c>
      <c r="L187" s="31">
        <v>489.65</v>
      </c>
      <c r="M187" s="31">
        <v>7.0919499999999998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628.79999999999995</v>
      </c>
      <c r="D188" s="40">
        <v>631.63333333333333</v>
      </c>
      <c r="E188" s="40">
        <v>622.26666666666665</v>
      </c>
      <c r="F188" s="40">
        <v>615.73333333333335</v>
      </c>
      <c r="G188" s="40">
        <v>606.36666666666667</v>
      </c>
      <c r="H188" s="40">
        <v>638.16666666666663</v>
      </c>
      <c r="I188" s="40">
        <v>647.53333333333319</v>
      </c>
      <c r="J188" s="40">
        <v>654.06666666666661</v>
      </c>
      <c r="K188" s="31">
        <v>641</v>
      </c>
      <c r="L188" s="31">
        <v>625.1</v>
      </c>
      <c r="M188" s="31">
        <v>4.8406799999999999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546.45000000000005</v>
      </c>
      <c r="D189" s="40">
        <v>545.28333333333342</v>
      </c>
      <c r="E189" s="40">
        <v>540.71666666666681</v>
      </c>
      <c r="F189" s="40">
        <v>534.98333333333335</v>
      </c>
      <c r="G189" s="40">
        <v>530.41666666666674</v>
      </c>
      <c r="H189" s="40">
        <v>551.01666666666688</v>
      </c>
      <c r="I189" s="40">
        <v>555.58333333333348</v>
      </c>
      <c r="J189" s="40">
        <v>561.31666666666695</v>
      </c>
      <c r="K189" s="31">
        <v>549.85</v>
      </c>
      <c r="L189" s="31">
        <v>539.54999999999995</v>
      </c>
      <c r="M189" s="31">
        <v>14.600009999999999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839.2</v>
      </c>
      <c r="D190" s="40">
        <v>840.61666666666667</v>
      </c>
      <c r="E190" s="40">
        <v>834.83333333333337</v>
      </c>
      <c r="F190" s="40">
        <v>830.4666666666667</v>
      </c>
      <c r="G190" s="40">
        <v>824.68333333333339</v>
      </c>
      <c r="H190" s="40">
        <v>844.98333333333335</v>
      </c>
      <c r="I190" s="40">
        <v>850.76666666666665</v>
      </c>
      <c r="J190" s="40">
        <v>855.13333333333333</v>
      </c>
      <c r="K190" s="31">
        <v>846.4</v>
      </c>
      <c r="L190" s="31">
        <v>836.25</v>
      </c>
      <c r="M190" s="31">
        <v>8.6466799999999999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3852</v>
      </c>
      <c r="D191" s="40">
        <v>3847.8666666666668</v>
      </c>
      <c r="E191" s="40">
        <v>3818.1333333333337</v>
      </c>
      <c r="F191" s="40">
        <v>3784.2666666666669</v>
      </c>
      <c r="G191" s="40">
        <v>3754.5333333333338</v>
      </c>
      <c r="H191" s="40">
        <v>3881.7333333333336</v>
      </c>
      <c r="I191" s="40">
        <v>3911.4666666666672</v>
      </c>
      <c r="J191" s="40">
        <v>3945.3333333333335</v>
      </c>
      <c r="K191" s="31">
        <v>3877.6</v>
      </c>
      <c r="L191" s="31">
        <v>3814</v>
      </c>
      <c r="M191" s="31">
        <v>17.236930000000001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870.05</v>
      </c>
      <c r="D192" s="40">
        <v>870.23333333333323</v>
      </c>
      <c r="E192" s="40">
        <v>862.81666666666649</v>
      </c>
      <c r="F192" s="40">
        <v>855.58333333333326</v>
      </c>
      <c r="G192" s="40">
        <v>848.16666666666652</v>
      </c>
      <c r="H192" s="40">
        <v>877.46666666666647</v>
      </c>
      <c r="I192" s="40">
        <v>884.88333333333321</v>
      </c>
      <c r="J192" s="40">
        <v>892.11666666666645</v>
      </c>
      <c r="K192" s="31">
        <v>877.65</v>
      </c>
      <c r="L192" s="31">
        <v>863</v>
      </c>
      <c r="M192" s="31">
        <v>9.8514199999999992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4876.3</v>
      </c>
      <c r="D193" s="40">
        <v>4871.25</v>
      </c>
      <c r="E193" s="40">
        <v>4832.05</v>
      </c>
      <c r="F193" s="40">
        <v>4787.8</v>
      </c>
      <c r="G193" s="40">
        <v>4748.6000000000004</v>
      </c>
      <c r="H193" s="40">
        <v>4915.5</v>
      </c>
      <c r="I193" s="40">
        <v>4954.7000000000007</v>
      </c>
      <c r="J193" s="40">
        <v>4998.95</v>
      </c>
      <c r="K193" s="31">
        <v>4910.45</v>
      </c>
      <c r="L193" s="31">
        <v>4827</v>
      </c>
      <c r="M193" s="31">
        <v>0.77585999999999999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297.45</v>
      </c>
      <c r="D194" s="40">
        <v>297.46666666666664</v>
      </c>
      <c r="E194" s="40">
        <v>295.98333333333329</v>
      </c>
      <c r="F194" s="40">
        <v>294.51666666666665</v>
      </c>
      <c r="G194" s="40">
        <v>293.0333333333333</v>
      </c>
      <c r="H194" s="40">
        <v>298.93333333333328</v>
      </c>
      <c r="I194" s="40">
        <v>300.41666666666663</v>
      </c>
      <c r="J194" s="40">
        <v>301.88333333333327</v>
      </c>
      <c r="K194" s="31">
        <v>298.95</v>
      </c>
      <c r="L194" s="31">
        <v>296</v>
      </c>
      <c r="M194" s="31">
        <v>166.22864999999999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132.19999999999999</v>
      </c>
      <c r="D195" s="40">
        <v>132.93333333333331</v>
      </c>
      <c r="E195" s="40">
        <v>131.26666666666662</v>
      </c>
      <c r="F195" s="40">
        <v>130.33333333333331</v>
      </c>
      <c r="G195" s="40">
        <v>128.66666666666663</v>
      </c>
      <c r="H195" s="40">
        <v>133.86666666666662</v>
      </c>
      <c r="I195" s="40">
        <v>135.5333333333333</v>
      </c>
      <c r="J195" s="40">
        <v>136.46666666666661</v>
      </c>
      <c r="K195" s="31">
        <v>134.6</v>
      </c>
      <c r="L195" s="31">
        <v>132</v>
      </c>
      <c r="M195" s="31">
        <v>143.04795999999999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1437</v>
      </c>
      <c r="D196" s="40">
        <v>1437.3666666666668</v>
      </c>
      <c r="E196" s="40">
        <v>1422.7833333333335</v>
      </c>
      <c r="F196" s="40">
        <v>1408.5666666666668</v>
      </c>
      <c r="G196" s="40">
        <v>1393.9833333333336</v>
      </c>
      <c r="H196" s="40">
        <v>1451.5833333333335</v>
      </c>
      <c r="I196" s="40">
        <v>1466.1666666666665</v>
      </c>
      <c r="J196" s="40">
        <v>1480.3833333333334</v>
      </c>
      <c r="K196" s="31">
        <v>1451.95</v>
      </c>
      <c r="L196" s="31">
        <v>1423.15</v>
      </c>
      <c r="M196" s="31">
        <v>69.586759999999998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1461.15</v>
      </c>
      <c r="D197" s="40">
        <v>1455.05</v>
      </c>
      <c r="E197" s="40">
        <v>1442.1999999999998</v>
      </c>
      <c r="F197" s="40">
        <v>1423.2499999999998</v>
      </c>
      <c r="G197" s="40">
        <v>1410.3999999999996</v>
      </c>
      <c r="H197" s="40">
        <v>1474</v>
      </c>
      <c r="I197" s="40">
        <v>1486.85</v>
      </c>
      <c r="J197" s="40">
        <v>1505.8000000000002</v>
      </c>
      <c r="K197" s="31">
        <v>1467.9</v>
      </c>
      <c r="L197" s="31">
        <v>1436.1</v>
      </c>
      <c r="M197" s="31">
        <v>18.011710000000001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1047.7</v>
      </c>
      <c r="D198" s="40">
        <v>1053.2333333333333</v>
      </c>
      <c r="E198" s="40">
        <v>1037.4666666666667</v>
      </c>
      <c r="F198" s="40">
        <v>1027.2333333333333</v>
      </c>
      <c r="G198" s="40">
        <v>1011.4666666666667</v>
      </c>
      <c r="H198" s="40">
        <v>1063.4666666666667</v>
      </c>
      <c r="I198" s="40">
        <v>1079.2333333333336</v>
      </c>
      <c r="J198" s="40">
        <v>1089.4666666666667</v>
      </c>
      <c r="K198" s="31">
        <v>1069</v>
      </c>
      <c r="L198" s="31">
        <v>1043</v>
      </c>
      <c r="M198" s="31">
        <v>2.5594800000000002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2020.65</v>
      </c>
      <c r="D199" s="40">
        <v>2019.8833333333332</v>
      </c>
      <c r="E199" s="40">
        <v>2006.9166666666665</v>
      </c>
      <c r="F199" s="40">
        <v>1993.1833333333334</v>
      </c>
      <c r="G199" s="40">
        <v>1980.2166666666667</v>
      </c>
      <c r="H199" s="40">
        <v>2033.6166666666663</v>
      </c>
      <c r="I199" s="40">
        <v>2046.583333333333</v>
      </c>
      <c r="J199" s="40">
        <v>2060.3166666666662</v>
      </c>
      <c r="K199" s="31">
        <v>2032.85</v>
      </c>
      <c r="L199" s="31">
        <v>2006.15</v>
      </c>
      <c r="M199" s="31">
        <v>6.7913300000000003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3130.5</v>
      </c>
      <c r="D200" s="40">
        <v>3150.3666666666668</v>
      </c>
      <c r="E200" s="40">
        <v>3101.7333333333336</v>
      </c>
      <c r="F200" s="40">
        <v>3072.9666666666667</v>
      </c>
      <c r="G200" s="40">
        <v>3024.3333333333335</v>
      </c>
      <c r="H200" s="40">
        <v>3179.1333333333337</v>
      </c>
      <c r="I200" s="40">
        <v>3227.7666666666669</v>
      </c>
      <c r="J200" s="40">
        <v>3256.5333333333338</v>
      </c>
      <c r="K200" s="31">
        <v>3199</v>
      </c>
      <c r="L200" s="31">
        <v>3121.6</v>
      </c>
      <c r="M200" s="31">
        <v>0.79108999999999996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478.85</v>
      </c>
      <c r="D201" s="40">
        <v>480.81666666666666</v>
      </c>
      <c r="E201" s="40">
        <v>476.0333333333333</v>
      </c>
      <c r="F201" s="40">
        <v>473.21666666666664</v>
      </c>
      <c r="G201" s="40">
        <v>468.43333333333328</v>
      </c>
      <c r="H201" s="40">
        <v>483.63333333333333</v>
      </c>
      <c r="I201" s="40">
        <v>488.41666666666674</v>
      </c>
      <c r="J201" s="40">
        <v>491.23333333333335</v>
      </c>
      <c r="K201" s="31">
        <v>485.6</v>
      </c>
      <c r="L201" s="31">
        <v>478</v>
      </c>
      <c r="M201" s="31">
        <v>4.8099800000000004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1009.9</v>
      </c>
      <c r="D202" s="40">
        <v>1009.8333333333334</v>
      </c>
      <c r="E202" s="40">
        <v>995.76666666666677</v>
      </c>
      <c r="F202" s="40">
        <v>981.63333333333344</v>
      </c>
      <c r="G202" s="40">
        <v>967.56666666666683</v>
      </c>
      <c r="H202" s="40">
        <v>1023.9666666666667</v>
      </c>
      <c r="I202" s="40">
        <v>1038.0333333333333</v>
      </c>
      <c r="J202" s="40">
        <v>1052.1666666666665</v>
      </c>
      <c r="K202" s="31">
        <v>1023.9</v>
      </c>
      <c r="L202" s="31">
        <v>995.7</v>
      </c>
      <c r="M202" s="31">
        <v>6.4692100000000003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755.75</v>
      </c>
      <c r="D203" s="40">
        <v>754.73333333333323</v>
      </c>
      <c r="E203" s="40">
        <v>750.46666666666647</v>
      </c>
      <c r="F203" s="40">
        <v>745.18333333333328</v>
      </c>
      <c r="G203" s="40">
        <v>740.91666666666652</v>
      </c>
      <c r="H203" s="40">
        <v>760.01666666666642</v>
      </c>
      <c r="I203" s="40">
        <v>764.28333333333308</v>
      </c>
      <c r="J203" s="40">
        <v>769.56666666666638</v>
      </c>
      <c r="K203" s="31">
        <v>759</v>
      </c>
      <c r="L203" s="31">
        <v>749.45</v>
      </c>
      <c r="M203" s="31">
        <v>14.275180000000001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7952.6</v>
      </c>
      <c r="D204" s="40">
        <v>7976.05</v>
      </c>
      <c r="E204" s="40">
        <v>7906.4500000000007</v>
      </c>
      <c r="F204" s="40">
        <v>7860.3</v>
      </c>
      <c r="G204" s="40">
        <v>7790.7000000000007</v>
      </c>
      <c r="H204" s="40">
        <v>8022.2000000000007</v>
      </c>
      <c r="I204" s="40">
        <v>8091.8000000000011</v>
      </c>
      <c r="J204" s="40">
        <v>8137.9500000000007</v>
      </c>
      <c r="K204" s="31">
        <v>8045.65</v>
      </c>
      <c r="L204" s="31">
        <v>7929.9</v>
      </c>
      <c r="M204" s="31">
        <v>2.1263399999999999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35.15</v>
      </c>
      <c r="D205" s="40">
        <v>35.266666666666666</v>
      </c>
      <c r="E205" s="40">
        <v>34.93333333333333</v>
      </c>
      <c r="F205" s="40">
        <v>34.716666666666661</v>
      </c>
      <c r="G205" s="40">
        <v>34.383333333333326</v>
      </c>
      <c r="H205" s="40">
        <v>35.483333333333334</v>
      </c>
      <c r="I205" s="40">
        <v>35.816666666666677</v>
      </c>
      <c r="J205" s="40">
        <v>36.033333333333339</v>
      </c>
      <c r="K205" s="31">
        <v>35.6</v>
      </c>
      <c r="L205" s="31">
        <v>35.049999999999997</v>
      </c>
      <c r="M205" s="31">
        <v>35.413130000000002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1581.1</v>
      </c>
      <c r="D206" s="40">
        <v>1582.3166666666666</v>
      </c>
      <c r="E206" s="40">
        <v>1566.5333333333333</v>
      </c>
      <c r="F206" s="40">
        <v>1551.9666666666667</v>
      </c>
      <c r="G206" s="40">
        <v>1536.1833333333334</v>
      </c>
      <c r="H206" s="40">
        <v>1596.8833333333332</v>
      </c>
      <c r="I206" s="40">
        <v>1612.6666666666665</v>
      </c>
      <c r="J206" s="40">
        <v>1627.2333333333331</v>
      </c>
      <c r="K206" s="31">
        <v>1598.1</v>
      </c>
      <c r="L206" s="31">
        <v>1567.75</v>
      </c>
      <c r="M206" s="31">
        <v>4.1555900000000001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749.3</v>
      </c>
      <c r="D207" s="40">
        <v>751.6</v>
      </c>
      <c r="E207" s="40">
        <v>743.90000000000009</v>
      </c>
      <c r="F207" s="40">
        <v>738.50000000000011</v>
      </c>
      <c r="G207" s="40">
        <v>730.80000000000018</v>
      </c>
      <c r="H207" s="40">
        <v>757</v>
      </c>
      <c r="I207" s="40">
        <v>764.7</v>
      </c>
      <c r="J207" s="40">
        <v>770.09999999999991</v>
      </c>
      <c r="K207" s="31">
        <v>759.3</v>
      </c>
      <c r="L207" s="31">
        <v>746.2</v>
      </c>
      <c r="M207" s="31">
        <v>10.64115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254.25</v>
      </c>
      <c r="D208" s="40">
        <v>254.33333333333334</v>
      </c>
      <c r="E208" s="40">
        <v>250.01666666666671</v>
      </c>
      <c r="F208" s="40">
        <v>245.78333333333336</v>
      </c>
      <c r="G208" s="40">
        <v>241.46666666666673</v>
      </c>
      <c r="H208" s="40">
        <v>258.56666666666672</v>
      </c>
      <c r="I208" s="40">
        <v>262.88333333333333</v>
      </c>
      <c r="J208" s="40">
        <v>267.11666666666667</v>
      </c>
      <c r="K208" s="31">
        <v>258.64999999999998</v>
      </c>
      <c r="L208" s="31">
        <v>250.1</v>
      </c>
      <c r="M208" s="31">
        <v>13.85826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939.35</v>
      </c>
      <c r="D209" s="40">
        <v>937.18333333333339</v>
      </c>
      <c r="E209" s="40">
        <v>922.36666666666679</v>
      </c>
      <c r="F209" s="40">
        <v>905.38333333333344</v>
      </c>
      <c r="G209" s="40">
        <v>890.56666666666683</v>
      </c>
      <c r="H209" s="40">
        <v>954.16666666666674</v>
      </c>
      <c r="I209" s="40">
        <v>968.98333333333335</v>
      </c>
      <c r="J209" s="40">
        <v>985.9666666666667</v>
      </c>
      <c r="K209" s="31">
        <v>952</v>
      </c>
      <c r="L209" s="31">
        <v>920.2</v>
      </c>
      <c r="M209" s="31">
        <v>12.43852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315.14999999999998</v>
      </c>
      <c r="D210" s="40">
        <v>313.36666666666662</v>
      </c>
      <c r="E210" s="40">
        <v>310.78333333333325</v>
      </c>
      <c r="F210" s="40">
        <v>306.41666666666663</v>
      </c>
      <c r="G210" s="40">
        <v>303.83333333333326</v>
      </c>
      <c r="H210" s="40">
        <v>317.73333333333323</v>
      </c>
      <c r="I210" s="40">
        <v>320.31666666666661</v>
      </c>
      <c r="J210" s="40">
        <v>324.68333333333322</v>
      </c>
      <c r="K210" s="31">
        <v>315.95</v>
      </c>
      <c r="L210" s="31">
        <v>309</v>
      </c>
      <c r="M210" s="31">
        <v>125.86099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7.25</v>
      </c>
      <c r="D211" s="40">
        <v>7.3</v>
      </c>
      <c r="E211" s="40">
        <v>7</v>
      </c>
      <c r="F211" s="40">
        <v>6.75</v>
      </c>
      <c r="G211" s="40">
        <v>6.45</v>
      </c>
      <c r="H211" s="40">
        <v>7.55</v>
      </c>
      <c r="I211" s="40">
        <v>7.8499999999999988</v>
      </c>
      <c r="J211" s="40">
        <v>8.1</v>
      </c>
      <c r="K211" s="31">
        <v>7.6</v>
      </c>
      <c r="L211" s="31">
        <v>7.05</v>
      </c>
      <c r="M211" s="31">
        <v>2526.8237600000002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1123.2</v>
      </c>
      <c r="D212" s="40">
        <v>1116.8166666666668</v>
      </c>
      <c r="E212" s="40">
        <v>1095.9833333333336</v>
      </c>
      <c r="F212" s="40">
        <v>1068.7666666666667</v>
      </c>
      <c r="G212" s="40">
        <v>1047.9333333333334</v>
      </c>
      <c r="H212" s="40">
        <v>1144.0333333333338</v>
      </c>
      <c r="I212" s="40">
        <v>1164.8666666666672</v>
      </c>
      <c r="J212" s="40">
        <v>1192.0833333333339</v>
      </c>
      <c r="K212" s="31">
        <v>1137.6500000000001</v>
      </c>
      <c r="L212" s="31">
        <v>1089.5999999999999</v>
      </c>
      <c r="M212" s="31">
        <v>32.28416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2183.4499999999998</v>
      </c>
      <c r="D213" s="40">
        <v>2190.2166666666667</v>
      </c>
      <c r="E213" s="40">
        <v>2163.4333333333334</v>
      </c>
      <c r="F213" s="40">
        <v>2143.4166666666665</v>
      </c>
      <c r="G213" s="40">
        <v>2116.6333333333332</v>
      </c>
      <c r="H213" s="40">
        <v>2210.2333333333336</v>
      </c>
      <c r="I213" s="40">
        <v>2237.0166666666673</v>
      </c>
      <c r="J213" s="40">
        <v>2257.0333333333338</v>
      </c>
      <c r="K213" s="31">
        <v>2217</v>
      </c>
      <c r="L213" s="31">
        <v>2170.1999999999998</v>
      </c>
      <c r="M213" s="31">
        <v>1.20495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686.45</v>
      </c>
      <c r="D214" s="40">
        <v>677.26666666666677</v>
      </c>
      <c r="E214" s="40">
        <v>665.83333333333348</v>
      </c>
      <c r="F214" s="40">
        <v>645.2166666666667</v>
      </c>
      <c r="G214" s="40">
        <v>633.78333333333342</v>
      </c>
      <c r="H214" s="40">
        <v>697.88333333333355</v>
      </c>
      <c r="I214" s="40">
        <v>709.31666666666672</v>
      </c>
      <c r="J214" s="40">
        <v>729.93333333333362</v>
      </c>
      <c r="K214" s="40">
        <v>688.7</v>
      </c>
      <c r="L214" s="40">
        <v>656.65</v>
      </c>
      <c r="M214" s="40">
        <v>123.38415999999999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11</v>
      </c>
      <c r="D215" s="40">
        <v>11.049999999999999</v>
      </c>
      <c r="E215" s="40">
        <v>10.899999999999999</v>
      </c>
      <c r="F215" s="40">
        <v>10.799999999999999</v>
      </c>
      <c r="G215" s="40">
        <v>10.649999999999999</v>
      </c>
      <c r="H215" s="40">
        <v>11.149999999999999</v>
      </c>
      <c r="I215" s="40">
        <v>11.3</v>
      </c>
      <c r="J215" s="40">
        <v>11.399999999999999</v>
      </c>
      <c r="K215" s="40">
        <v>11.2</v>
      </c>
      <c r="L215" s="40">
        <v>10.95</v>
      </c>
      <c r="M215" s="40">
        <v>589.76619000000005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179.5</v>
      </c>
      <c r="D216" s="40">
        <v>179.75</v>
      </c>
      <c r="E216" s="40">
        <v>177</v>
      </c>
      <c r="F216" s="40">
        <v>174.5</v>
      </c>
      <c r="G216" s="40">
        <v>171.75</v>
      </c>
      <c r="H216" s="40">
        <v>182.25</v>
      </c>
      <c r="I216" s="40">
        <v>185</v>
      </c>
      <c r="J216" s="40">
        <v>187.5</v>
      </c>
      <c r="K216" s="40">
        <v>182.5</v>
      </c>
      <c r="L216" s="40">
        <v>177.25</v>
      </c>
      <c r="M216" s="40">
        <v>110.31914999999999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4"/>
      <c r="B1" s="455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44446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7" t="s">
        <v>16</v>
      </c>
      <c r="B9" s="449" t="s">
        <v>18</v>
      </c>
      <c r="C9" s="453" t="s">
        <v>20</v>
      </c>
      <c r="D9" s="453" t="s">
        <v>21</v>
      </c>
      <c r="E9" s="444" t="s">
        <v>22</v>
      </c>
      <c r="F9" s="445"/>
      <c r="G9" s="446"/>
      <c r="H9" s="444" t="s">
        <v>23</v>
      </c>
      <c r="I9" s="445"/>
      <c r="J9" s="446"/>
      <c r="K9" s="26"/>
      <c r="L9" s="27"/>
      <c r="M9" s="53"/>
      <c r="N9" s="1"/>
      <c r="O9" s="1"/>
    </row>
    <row r="10" spans="1:15" ht="42.75" customHeight="1">
      <c r="A10" s="451"/>
      <c r="B10" s="452"/>
      <c r="C10" s="452"/>
      <c r="D10" s="4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24496.25</v>
      </c>
      <c r="D11" s="40">
        <v>24629.399999999998</v>
      </c>
      <c r="E11" s="40">
        <v>24268.849999999995</v>
      </c>
      <c r="F11" s="40">
        <v>24041.449999999997</v>
      </c>
      <c r="G11" s="40">
        <v>23680.899999999994</v>
      </c>
      <c r="H11" s="40">
        <v>24856.799999999996</v>
      </c>
      <c r="I11" s="40">
        <v>25217.35</v>
      </c>
      <c r="J11" s="40">
        <v>25444.749999999996</v>
      </c>
      <c r="K11" s="31">
        <v>24989.95</v>
      </c>
      <c r="L11" s="31">
        <v>24402</v>
      </c>
      <c r="M11" s="31">
        <v>1.4420000000000001E-2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1851.85</v>
      </c>
      <c r="D12" s="40">
        <v>1854.8666666666668</v>
      </c>
      <c r="E12" s="40">
        <v>1836.9833333333336</v>
      </c>
      <c r="F12" s="40">
        <v>1822.1166666666668</v>
      </c>
      <c r="G12" s="40">
        <v>1804.2333333333336</v>
      </c>
      <c r="H12" s="40">
        <v>1869.7333333333336</v>
      </c>
      <c r="I12" s="40">
        <v>1887.6166666666668</v>
      </c>
      <c r="J12" s="40">
        <v>1902.4833333333336</v>
      </c>
      <c r="K12" s="31">
        <v>1872.75</v>
      </c>
      <c r="L12" s="31">
        <v>1840</v>
      </c>
      <c r="M12" s="31">
        <v>0.87427999999999995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2414.9499999999998</v>
      </c>
      <c r="D13" s="40">
        <v>2436.6333333333332</v>
      </c>
      <c r="E13" s="40">
        <v>2378.3166666666666</v>
      </c>
      <c r="F13" s="40">
        <v>2341.6833333333334</v>
      </c>
      <c r="G13" s="40">
        <v>2283.3666666666668</v>
      </c>
      <c r="H13" s="40">
        <v>2473.2666666666664</v>
      </c>
      <c r="I13" s="40">
        <v>2531.583333333333</v>
      </c>
      <c r="J13" s="40">
        <v>2568.2166666666662</v>
      </c>
      <c r="K13" s="31">
        <v>2494.9499999999998</v>
      </c>
      <c r="L13" s="31">
        <v>2400</v>
      </c>
      <c r="M13" s="31">
        <v>0.50031000000000003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2472.75</v>
      </c>
      <c r="D14" s="40">
        <v>2483.5833333333335</v>
      </c>
      <c r="E14" s="40">
        <v>2458.166666666667</v>
      </c>
      <c r="F14" s="40">
        <v>2443.5833333333335</v>
      </c>
      <c r="G14" s="40">
        <v>2418.166666666667</v>
      </c>
      <c r="H14" s="40">
        <v>2498.166666666667</v>
      </c>
      <c r="I14" s="40">
        <v>2523.5833333333339</v>
      </c>
      <c r="J14" s="40">
        <v>2538.166666666667</v>
      </c>
      <c r="K14" s="31">
        <v>2509</v>
      </c>
      <c r="L14" s="31">
        <v>2469</v>
      </c>
      <c r="M14" s="31">
        <v>4.2655200000000004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2077.85</v>
      </c>
      <c r="D15" s="40">
        <v>2094.6166666666668</v>
      </c>
      <c r="E15" s="40">
        <v>2044.2333333333336</v>
      </c>
      <c r="F15" s="40">
        <v>2010.6166666666668</v>
      </c>
      <c r="G15" s="40">
        <v>1960.2333333333336</v>
      </c>
      <c r="H15" s="40">
        <v>2128.2333333333336</v>
      </c>
      <c r="I15" s="40">
        <v>2178.6166666666668</v>
      </c>
      <c r="J15" s="40">
        <v>2212.2333333333336</v>
      </c>
      <c r="K15" s="31">
        <v>2145</v>
      </c>
      <c r="L15" s="31">
        <v>2061</v>
      </c>
      <c r="M15" s="31">
        <v>0.37245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1703.05</v>
      </c>
      <c r="D16" s="40">
        <v>1698.0166666666667</v>
      </c>
      <c r="E16" s="40">
        <v>1685.0333333333333</v>
      </c>
      <c r="F16" s="40">
        <v>1667.0166666666667</v>
      </c>
      <c r="G16" s="40">
        <v>1654.0333333333333</v>
      </c>
      <c r="H16" s="40">
        <v>1716.0333333333333</v>
      </c>
      <c r="I16" s="40">
        <v>1729.0166666666664</v>
      </c>
      <c r="J16" s="40">
        <v>1747.0333333333333</v>
      </c>
      <c r="K16" s="31">
        <v>1711</v>
      </c>
      <c r="L16" s="31">
        <v>1680</v>
      </c>
      <c r="M16" s="31">
        <v>0.84169000000000005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1167.45</v>
      </c>
      <c r="D17" s="40">
        <v>1167.45</v>
      </c>
      <c r="E17" s="40">
        <v>1146.3000000000002</v>
      </c>
      <c r="F17" s="40">
        <v>1125.1500000000001</v>
      </c>
      <c r="G17" s="40">
        <v>1104.0000000000002</v>
      </c>
      <c r="H17" s="40">
        <v>1188.6000000000001</v>
      </c>
      <c r="I17" s="40">
        <v>1209.7500000000002</v>
      </c>
      <c r="J17" s="40">
        <v>1230.9000000000001</v>
      </c>
      <c r="K17" s="31">
        <v>1188.5999999999999</v>
      </c>
      <c r="L17" s="31">
        <v>1146.3</v>
      </c>
      <c r="M17" s="31">
        <v>12.28538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617.6</v>
      </c>
      <c r="D18" s="40">
        <v>620.08333333333337</v>
      </c>
      <c r="E18" s="40">
        <v>614.01666666666677</v>
      </c>
      <c r="F18" s="40">
        <v>610.43333333333339</v>
      </c>
      <c r="G18" s="40">
        <v>604.36666666666679</v>
      </c>
      <c r="H18" s="40">
        <v>623.66666666666674</v>
      </c>
      <c r="I18" s="40">
        <v>629.73333333333335</v>
      </c>
      <c r="J18" s="40">
        <v>633.31666666666672</v>
      </c>
      <c r="K18" s="31">
        <v>626.15</v>
      </c>
      <c r="L18" s="31">
        <v>616.5</v>
      </c>
      <c r="M18" s="31">
        <v>1.0125900000000001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912.55</v>
      </c>
      <c r="D19" s="40">
        <v>916.33333333333337</v>
      </c>
      <c r="E19" s="40">
        <v>906.66666666666674</v>
      </c>
      <c r="F19" s="40">
        <v>900.78333333333342</v>
      </c>
      <c r="G19" s="40">
        <v>891.11666666666679</v>
      </c>
      <c r="H19" s="40">
        <v>922.2166666666667</v>
      </c>
      <c r="I19" s="40">
        <v>931.88333333333344</v>
      </c>
      <c r="J19" s="40">
        <v>937.76666666666665</v>
      </c>
      <c r="K19" s="31">
        <v>926</v>
      </c>
      <c r="L19" s="31">
        <v>910.45</v>
      </c>
      <c r="M19" s="31">
        <v>8.3518699999999999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2422.15</v>
      </c>
      <c r="D20" s="40">
        <v>2409.0499999999997</v>
      </c>
      <c r="E20" s="40">
        <v>2386.0999999999995</v>
      </c>
      <c r="F20" s="40">
        <v>2350.0499999999997</v>
      </c>
      <c r="G20" s="40">
        <v>2327.0999999999995</v>
      </c>
      <c r="H20" s="40">
        <v>2445.0999999999995</v>
      </c>
      <c r="I20" s="40">
        <v>2468.0499999999993</v>
      </c>
      <c r="J20" s="40">
        <v>2504.0999999999995</v>
      </c>
      <c r="K20" s="31">
        <v>2432</v>
      </c>
      <c r="L20" s="31">
        <v>2373</v>
      </c>
      <c r="M20" s="31">
        <v>0.88383999999999996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19617.900000000001</v>
      </c>
      <c r="D21" s="40">
        <v>19704.3</v>
      </c>
      <c r="E21" s="40">
        <v>19422.599999999999</v>
      </c>
      <c r="F21" s="40">
        <v>19227.3</v>
      </c>
      <c r="G21" s="40">
        <v>18945.599999999999</v>
      </c>
      <c r="H21" s="40">
        <v>19899.599999999999</v>
      </c>
      <c r="I21" s="40">
        <v>20181.300000000003</v>
      </c>
      <c r="J21" s="40">
        <v>20376.599999999999</v>
      </c>
      <c r="K21" s="31">
        <v>19986</v>
      </c>
      <c r="L21" s="31">
        <v>19509</v>
      </c>
      <c r="M21" s="31">
        <v>7.4319999999999997E-2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1582</v>
      </c>
      <c r="D22" s="40">
        <v>1592.1666666666667</v>
      </c>
      <c r="E22" s="40">
        <v>1555.8833333333334</v>
      </c>
      <c r="F22" s="40">
        <v>1529.7666666666667</v>
      </c>
      <c r="G22" s="40">
        <v>1493.4833333333333</v>
      </c>
      <c r="H22" s="40">
        <v>1618.2833333333335</v>
      </c>
      <c r="I22" s="40">
        <v>1654.5666666666668</v>
      </c>
      <c r="J22" s="40">
        <v>1680.6833333333336</v>
      </c>
      <c r="K22" s="31">
        <v>1628.45</v>
      </c>
      <c r="L22" s="31">
        <v>1566.05</v>
      </c>
      <c r="M22" s="31">
        <v>55.62312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1112.75</v>
      </c>
      <c r="D23" s="40">
        <v>1110.9833333333333</v>
      </c>
      <c r="E23" s="40">
        <v>1086.9666666666667</v>
      </c>
      <c r="F23" s="40">
        <v>1061.1833333333334</v>
      </c>
      <c r="G23" s="40">
        <v>1037.1666666666667</v>
      </c>
      <c r="H23" s="40">
        <v>1136.7666666666667</v>
      </c>
      <c r="I23" s="40">
        <v>1160.7833333333335</v>
      </c>
      <c r="J23" s="40">
        <v>1186.5666666666666</v>
      </c>
      <c r="K23" s="31">
        <v>1135</v>
      </c>
      <c r="L23" s="31">
        <v>1085.2</v>
      </c>
      <c r="M23" s="31">
        <v>6.7486300000000004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751.2</v>
      </c>
      <c r="D24" s="40">
        <v>754.48333333333323</v>
      </c>
      <c r="E24" s="40">
        <v>743.96666666666647</v>
      </c>
      <c r="F24" s="40">
        <v>736.73333333333323</v>
      </c>
      <c r="G24" s="40">
        <v>726.21666666666647</v>
      </c>
      <c r="H24" s="40">
        <v>761.71666666666647</v>
      </c>
      <c r="I24" s="40">
        <v>772.23333333333312</v>
      </c>
      <c r="J24" s="40">
        <v>779.46666666666647</v>
      </c>
      <c r="K24" s="31">
        <v>765</v>
      </c>
      <c r="L24" s="31">
        <v>747.25</v>
      </c>
      <c r="M24" s="31">
        <v>52.6036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1404.45</v>
      </c>
      <c r="D25" s="40">
        <v>1425.2833333333335</v>
      </c>
      <c r="E25" s="40">
        <v>1382.7166666666672</v>
      </c>
      <c r="F25" s="40">
        <v>1360.9833333333336</v>
      </c>
      <c r="G25" s="40">
        <v>1318.4166666666672</v>
      </c>
      <c r="H25" s="40">
        <v>1447.0166666666671</v>
      </c>
      <c r="I25" s="40">
        <v>1489.5833333333333</v>
      </c>
      <c r="J25" s="40">
        <v>1511.3166666666671</v>
      </c>
      <c r="K25" s="31">
        <v>1467.85</v>
      </c>
      <c r="L25" s="31">
        <v>1403.55</v>
      </c>
      <c r="M25" s="31">
        <v>3.2276899999999999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1724.55</v>
      </c>
      <c r="D26" s="40">
        <v>1737.8500000000001</v>
      </c>
      <c r="E26" s="40">
        <v>1686.7000000000003</v>
      </c>
      <c r="F26" s="40">
        <v>1648.8500000000001</v>
      </c>
      <c r="G26" s="40">
        <v>1597.7000000000003</v>
      </c>
      <c r="H26" s="40">
        <v>1775.7000000000003</v>
      </c>
      <c r="I26" s="40">
        <v>1826.8500000000004</v>
      </c>
      <c r="J26" s="40">
        <v>1864.7000000000003</v>
      </c>
      <c r="K26" s="31">
        <v>1789</v>
      </c>
      <c r="L26" s="31">
        <v>1700</v>
      </c>
      <c r="M26" s="31">
        <v>4.9986699999999997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107.6</v>
      </c>
      <c r="D27" s="40">
        <v>107.75</v>
      </c>
      <c r="E27" s="40">
        <v>106.5</v>
      </c>
      <c r="F27" s="40">
        <v>105.4</v>
      </c>
      <c r="G27" s="40">
        <v>104.15</v>
      </c>
      <c r="H27" s="40">
        <v>108.85</v>
      </c>
      <c r="I27" s="40">
        <v>110.1</v>
      </c>
      <c r="J27" s="40">
        <v>111.19999999999999</v>
      </c>
      <c r="K27" s="31">
        <v>109</v>
      </c>
      <c r="L27" s="31">
        <v>106.65</v>
      </c>
      <c r="M27" s="31">
        <v>18.07685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216.8</v>
      </c>
      <c r="D28" s="40">
        <v>218.16666666666666</v>
      </c>
      <c r="E28" s="40">
        <v>215.0333333333333</v>
      </c>
      <c r="F28" s="40">
        <v>213.26666666666665</v>
      </c>
      <c r="G28" s="40">
        <v>210.1333333333333</v>
      </c>
      <c r="H28" s="40">
        <v>219.93333333333331</v>
      </c>
      <c r="I28" s="40">
        <v>223.06666666666669</v>
      </c>
      <c r="J28" s="40">
        <v>224.83333333333331</v>
      </c>
      <c r="K28" s="31">
        <v>221.3</v>
      </c>
      <c r="L28" s="31">
        <v>216.4</v>
      </c>
      <c r="M28" s="31">
        <v>11.671659999999999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376.2</v>
      </c>
      <c r="D29" s="40">
        <v>377.40000000000003</v>
      </c>
      <c r="E29" s="40">
        <v>373.80000000000007</v>
      </c>
      <c r="F29" s="40">
        <v>371.40000000000003</v>
      </c>
      <c r="G29" s="40">
        <v>367.80000000000007</v>
      </c>
      <c r="H29" s="40">
        <v>379.80000000000007</v>
      </c>
      <c r="I29" s="40">
        <v>383.40000000000009</v>
      </c>
      <c r="J29" s="40">
        <v>385.80000000000007</v>
      </c>
      <c r="K29" s="31">
        <v>381</v>
      </c>
      <c r="L29" s="31">
        <v>375</v>
      </c>
      <c r="M29" s="31">
        <v>0.83033999999999997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256.95</v>
      </c>
      <c r="D30" s="40">
        <v>257.66666666666669</v>
      </c>
      <c r="E30" s="40">
        <v>253.28333333333336</v>
      </c>
      <c r="F30" s="40">
        <v>249.61666666666667</v>
      </c>
      <c r="G30" s="40">
        <v>245.23333333333335</v>
      </c>
      <c r="H30" s="40">
        <v>261.33333333333337</v>
      </c>
      <c r="I30" s="40">
        <v>265.7166666666667</v>
      </c>
      <c r="J30" s="40">
        <v>269.38333333333338</v>
      </c>
      <c r="K30" s="31">
        <v>262.05</v>
      </c>
      <c r="L30" s="31">
        <v>254</v>
      </c>
      <c r="M30" s="31">
        <v>4.5778299999999996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4701.45</v>
      </c>
      <c r="D31" s="40">
        <v>4676.4833333333336</v>
      </c>
      <c r="E31" s="40">
        <v>4592.9666666666672</v>
      </c>
      <c r="F31" s="40">
        <v>4484.4833333333336</v>
      </c>
      <c r="G31" s="40">
        <v>4400.9666666666672</v>
      </c>
      <c r="H31" s="40">
        <v>4784.9666666666672</v>
      </c>
      <c r="I31" s="40">
        <v>4868.4833333333336</v>
      </c>
      <c r="J31" s="40">
        <v>4976.9666666666672</v>
      </c>
      <c r="K31" s="31">
        <v>4760</v>
      </c>
      <c r="L31" s="31">
        <v>4568</v>
      </c>
      <c r="M31" s="31">
        <v>0.48653000000000002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2210.75</v>
      </c>
      <c r="D32" s="40">
        <v>2211.4666666666667</v>
      </c>
      <c r="E32" s="40">
        <v>2198.2833333333333</v>
      </c>
      <c r="F32" s="40">
        <v>2185.8166666666666</v>
      </c>
      <c r="G32" s="40">
        <v>2172.6333333333332</v>
      </c>
      <c r="H32" s="40">
        <v>2223.9333333333334</v>
      </c>
      <c r="I32" s="40">
        <v>2237.1166666666668</v>
      </c>
      <c r="J32" s="40">
        <v>2249.5833333333335</v>
      </c>
      <c r="K32" s="31">
        <v>2224.65</v>
      </c>
      <c r="L32" s="31">
        <v>2199</v>
      </c>
      <c r="M32" s="31">
        <v>0.35671999999999998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2237.15</v>
      </c>
      <c r="D33" s="40">
        <v>2248.2999999999997</v>
      </c>
      <c r="E33" s="40">
        <v>2221.5999999999995</v>
      </c>
      <c r="F33" s="40">
        <v>2206.0499999999997</v>
      </c>
      <c r="G33" s="40">
        <v>2179.3499999999995</v>
      </c>
      <c r="H33" s="40">
        <v>2263.8499999999995</v>
      </c>
      <c r="I33" s="40">
        <v>2290.5499999999993</v>
      </c>
      <c r="J33" s="40">
        <v>2306.0999999999995</v>
      </c>
      <c r="K33" s="31">
        <v>2275</v>
      </c>
      <c r="L33" s="31">
        <v>2232.75</v>
      </c>
      <c r="M33" s="31">
        <v>0.12379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112.9</v>
      </c>
      <c r="D34" s="40">
        <v>113.76666666666667</v>
      </c>
      <c r="E34" s="40">
        <v>111.13333333333333</v>
      </c>
      <c r="F34" s="40">
        <v>109.36666666666666</v>
      </c>
      <c r="G34" s="40">
        <v>106.73333333333332</v>
      </c>
      <c r="H34" s="40">
        <v>115.53333333333333</v>
      </c>
      <c r="I34" s="40">
        <v>118.16666666666669</v>
      </c>
      <c r="J34" s="40">
        <v>119.93333333333334</v>
      </c>
      <c r="K34" s="31">
        <v>116.4</v>
      </c>
      <c r="L34" s="31">
        <v>112</v>
      </c>
      <c r="M34" s="31">
        <v>6.4887100000000002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779.5</v>
      </c>
      <c r="D35" s="40">
        <v>779.15</v>
      </c>
      <c r="E35" s="40">
        <v>771.59999999999991</v>
      </c>
      <c r="F35" s="40">
        <v>763.69999999999993</v>
      </c>
      <c r="G35" s="40">
        <v>756.14999999999986</v>
      </c>
      <c r="H35" s="40">
        <v>787.05</v>
      </c>
      <c r="I35" s="40">
        <v>794.59999999999991</v>
      </c>
      <c r="J35" s="40">
        <v>802.5</v>
      </c>
      <c r="K35" s="31">
        <v>786.7</v>
      </c>
      <c r="L35" s="31">
        <v>771.25</v>
      </c>
      <c r="M35" s="31">
        <v>3.0634899999999998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3825.1</v>
      </c>
      <c r="D36" s="40">
        <v>3837.7333333333336</v>
      </c>
      <c r="E36" s="40">
        <v>3790.416666666667</v>
      </c>
      <c r="F36" s="40">
        <v>3755.7333333333336</v>
      </c>
      <c r="G36" s="40">
        <v>3708.416666666667</v>
      </c>
      <c r="H36" s="40">
        <v>3872.416666666667</v>
      </c>
      <c r="I36" s="40">
        <v>3919.7333333333336</v>
      </c>
      <c r="J36" s="40">
        <v>3954.416666666667</v>
      </c>
      <c r="K36" s="31">
        <v>3885.05</v>
      </c>
      <c r="L36" s="31">
        <v>3803.05</v>
      </c>
      <c r="M36" s="31">
        <v>0.67379999999999995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4091.35</v>
      </c>
      <c r="D37" s="40">
        <v>4110.7833333333338</v>
      </c>
      <c r="E37" s="40">
        <v>4061.5666666666675</v>
      </c>
      <c r="F37" s="40">
        <v>4031.7833333333338</v>
      </c>
      <c r="G37" s="40">
        <v>3982.5666666666675</v>
      </c>
      <c r="H37" s="40">
        <v>4140.5666666666675</v>
      </c>
      <c r="I37" s="40">
        <v>4189.7833333333328</v>
      </c>
      <c r="J37" s="40">
        <v>4219.5666666666675</v>
      </c>
      <c r="K37" s="31">
        <v>4160</v>
      </c>
      <c r="L37" s="31">
        <v>4081</v>
      </c>
      <c r="M37" s="31">
        <v>1.02979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24.35</v>
      </c>
      <c r="D38" s="40">
        <v>24.133333333333336</v>
      </c>
      <c r="E38" s="40">
        <v>22.516666666666673</v>
      </c>
      <c r="F38" s="40">
        <v>20.683333333333337</v>
      </c>
      <c r="G38" s="40">
        <v>19.066666666666674</v>
      </c>
      <c r="H38" s="40">
        <v>25.966666666666672</v>
      </c>
      <c r="I38" s="40">
        <v>27.583333333333339</v>
      </c>
      <c r="J38" s="40">
        <v>29.416666666666671</v>
      </c>
      <c r="K38" s="31">
        <v>25.75</v>
      </c>
      <c r="L38" s="31">
        <v>22.3</v>
      </c>
      <c r="M38" s="31">
        <v>548.09968000000003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720.35</v>
      </c>
      <c r="D39" s="40">
        <v>721.23333333333323</v>
      </c>
      <c r="E39" s="40">
        <v>714.46666666666647</v>
      </c>
      <c r="F39" s="40">
        <v>708.58333333333326</v>
      </c>
      <c r="G39" s="40">
        <v>701.81666666666649</v>
      </c>
      <c r="H39" s="40">
        <v>727.11666666666645</v>
      </c>
      <c r="I39" s="40">
        <v>733.8833333333331</v>
      </c>
      <c r="J39" s="40">
        <v>739.76666666666642</v>
      </c>
      <c r="K39" s="31">
        <v>728</v>
      </c>
      <c r="L39" s="31">
        <v>715.35</v>
      </c>
      <c r="M39" s="31">
        <v>5.8670799999999996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3173.45</v>
      </c>
      <c r="D40" s="40">
        <v>3169.6</v>
      </c>
      <c r="E40" s="40">
        <v>3144.2</v>
      </c>
      <c r="F40" s="40">
        <v>3114.95</v>
      </c>
      <c r="G40" s="40">
        <v>3089.5499999999997</v>
      </c>
      <c r="H40" s="40">
        <v>3198.85</v>
      </c>
      <c r="I40" s="40">
        <v>3224.2500000000005</v>
      </c>
      <c r="J40" s="40">
        <v>3253.5</v>
      </c>
      <c r="K40" s="31">
        <v>3195</v>
      </c>
      <c r="L40" s="31">
        <v>3140.35</v>
      </c>
      <c r="M40" s="31">
        <v>0.51321000000000006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438.3</v>
      </c>
      <c r="D41" s="40">
        <v>438.98333333333329</v>
      </c>
      <c r="E41" s="40">
        <v>435.96666666666658</v>
      </c>
      <c r="F41" s="40">
        <v>433.63333333333327</v>
      </c>
      <c r="G41" s="40">
        <v>430.61666666666656</v>
      </c>
      <c r="H41" s="40">
        <v>441.31666666666661</v>
      </c>
      <c r="I41" s="40">
        <v>444.33333333333337</v>
      </c>
      <c r="J41" s="40">
        <v>446.66666666666663</v>
      </c>
      <c r="K41" s="31">
        <v>442</v>
      </c>
      <c r="L41" s="31">
        <v>436.65</v>
      </c>
      <c r="M41" s="31">
        <v>35.740720000000003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1223.5</v>
      </c>
      <c r="D42" s="40">
        <v>1228.8333333333333</v>
      </c>
      <c r="E42" s="40">
        <v>1202.6666666666665</v>
      </c>
      <c r="F42" s="40">
        <v>1181.8333333333333</v>
      </c>
      <c r="G42" s="40">
        <v>1155.6666666666665</v>
      </c>
      <c r="H42" s="40">
        <v>1249.6666666666665</v>
      </c>
      <c r="I42" s="40">
        <v>1275.833333333333</v>
      </c>
      <c r="J42" s="40">
        <v>1296.6666666666665</v>
      </c>
      <c r="K42" s="31">
        <v>1255</v>
      </c>
      <c r="L42" s="31">
        <v>1208</v>
      </c>
      <c r="M42" s="31">
        <v>1.79748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4995.5</v>
      </c>
      <c r="D43" s="40">
        <v>5002.5</v>
      </c>
      <c r="E43" s="40">
        <v>4965</v>
      </c>
      <c r="F43" s="40">
        <v>4934.5</v>
      </c>
      <c r="G43" s="40">
        <v>4897</v>
      </c>
      <c r="H43" s="40">
        <v>5033</v>
      </c>
      <c r="I43" s="40">
        <v>5070.5</v>
      </c>
      <c r="J43" s="40">
        <v>5101</v>
      </c>
      <c r="K43" s="31">
        <v>5040</v>
      </c>
      <c r="L43" s="31">
        <v>4972</v>
      </c>
      <c r="M43" s="31">
        <v>4.3977599999999999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221.7</v>
      </c>
      <c r="D44" s="40">
        <v>222.29999999999998</v>
      </c>
      <c r="E44" s="40">
        <v>220.04999999999995</v>
      </c>
      <c r="F44" s="40">
        <v>218.39999999999998</v>
      </c>
      <c r="G44" s="40">
        <v>216.14999999999995</v>
      </c>
      <c r="H44" s="40">
        <v>223.94999999999996</v>
      </c>
      <c r="I44" s="40">
        <v>226.20000000000002</v>
      </c>
      <c r="J44" s="40">
        <v>227.84999999999997</v>
      </c>
      <c r="K44" s="31">
        <v>224.55</v>
      </c>
      <c r="L44" s="31">
        <v>220.65</v>
      </c>
      <c r="M44" s="31">
        <v>12.24274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376.55</v>
      </c>
      <c r="D45" s="40">
        <v>377.48333333333335</v>
      </c>
      <c r="E45" s="40">
        <v>367.16666666666669</v>
      </c>
      <c r="F45" s="40">
        <v>357.78333333333336</v>
      </c>
      <c r="G45" s="40">
        <v>347.4666666666667</v>
      </c>
      <c r="H45" s="40">
        <v>386.86666666666667</v>
      </c>
      <c r="I45" s="40">
        <v>397.18333333333328</v>
      </c>
      <c r="J45" s="40">
        <v>406.56666666666666</v>
      </c>
      <c r="K45" s="31">
        <v>387.8</v>
      </c>
      <c r="L45" s="31">
        <v>368.1</v>
      </c>
      <c r="M45" s="31">
        <v>4.4232500000000003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121.8</v>
      </c>
      <c r="D46" s="40">
        <v>121.86666666666667</v>
      </c>
      <c r="E46" s="40">
        <v>120.83333333333334</v>
      </c>
      <c r="F46" s="40">
        <v>119.86666666666667</v>
      </c>
      <c r="G46" s="40">
        <v>118.83333333333334</v>
      </c>
      <c r="H46" s="40">
        <v>122.83333333333334</v>
      </c>
      <c r="I46" s="40">
        <v>123.86666666666667</v>
      </c>
      <c r="J46" s="40">
        <v>124.83333333333334</v>
      </c>
      <c r="K46" s="31">
        <v>122.9</v>
      </c>
      <c r="L46" s="31">
        <v>120.9</v>
      </c>
      <c r="M46" s="31">
        <v>177.85544999999999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101.65</v>
      </c>
      <c r="D47" s="40">
        <v>103.36666666666667</v>
      </c>
      <c r="E47" s="40">
        <v>99.433333333333351</v>
      </c>
      <c r="F47" s="40">
        <v>97.216666666666683</v>
      </c>
      <c r="G47" s="40">
        <v>93.28333333333336</v>
      </c>
      <c r="H47" s="40">
        <v>105.58333333333334</v>
      </c>
      <c r="I47" s="40">
        <v>109.51666666666668</v>
      </c>
      <c r="J47" s="40">
        <v>111.73333333333333</v>
      </c>
      <c r="K47" s="31">
        <v>107.3</v>
      </c>
      <c r="L47" s="31">
        <v>101.15</v>
      </c>
      <c r="M47" s="31">
        <v>44.593359999999997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3315.55</v>
      </c>
      <c r="D48" s="40">
        <v>3323.0499999999997</v>
      </c>
      <c r="E48" s="40">
        <v>3298.3999999999996</v>
      </c>
      <c r="F48" s="40">
        <v>3281.25</v>
      </c>
      <c r="G48" s="40">
        <v>3256.6</v>
      </c>
      <c r="H48" s="40">
        <v>3340.1999999999994</v>
      </c>
      <c r="I48" s="40">
        <v>3364.85</v>
      </c>
      <c r="J48" s="40">
        <v>3381.9999999999991</v>
      </c>
      <c r="K48" s="31">
        <v>3347.7</v>
      </c>
      <c r="L48" s="31">
        <v>3305.9</v>
      </c>
      <c r="M48" s="31">
        <v>6.6439399999999997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226.15</v>
      </c>
      <c r="D49" s="40">
        <v>227.73333333333335</v>
      </c>
      <c r="E49" s="40">
        <v>221.4666666666667</v>
      </c>
      <c r="F49" s="40">
        <v>216.78333333333336</v>
      </c>
      <c r="G49" s="40">
        <v>210.51666666666671</v>
      </c>
      <c r="H49" s="40">
        <v>232.41666666666669</v>
      </c>
      <c r="I49" s="40">
        <v>238.68333333333334</v>
      </c>
      <c r="J49" s="40">
        <v>243.36666666666667</v>
      </c>
      <c r="K49" s="31">
        <v>234</v>
      </c>
      <c r="L49" s="31">
        <v>223.05</v>
      </c>
      <c r="M49" s="31">
        <v>23.643170000000001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3218.3</v>
      </c>
      <c r="D50" s="40">
        <v>3221.4333333333329</v>
      </c>
      <c r="E50" s="40">
        <v>3198.8666666666659</v>
      </c>
      <c r="F50" s="40">
        <v>3179.4333333333329</v>
      </c>
      <c r="G50" s="40">
        <v>3156.8666666666659</v>
      </c>
      <c r="H50" s="40">
        <v>3240.8666666666659</v>
      </c>
      <c r="I50" s="40">
        <v>3263.4333333333325</v>
      </c>
      <c r="J50" s="40">
        <v>3282.8666666666659</v>
      </c>
      <c r="K50" s="31">
        <v>3244</v>
      </c>
      <c r="L50" s="31">
        <v>3202</v>
      </c>
      <c r="M50" s="31">
        <v>0.16497999999999999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2117.1</v>
      </c>
      <c r="D51" s="40">
        <v>2125.5666666666666</v>
      </c>
      <c r="E51" s="40">
        <v>2097.5333333333333</v>
      </c>
      <c r="F51" s="40">
        <v>2077.9666666666667</v>
      </c>
      <c r="G51" s="40">
        <v>2049.9333333333334</v>
      </c>
      <c r="H51" s="40">
        <v>2145.1333333333332</v>
      </c>
      <c r="I51" s="40">
        <v>2173.1666666666661</v>
      </c>
      <c r="J51" s="40">
        <v>2192.7333333333331</v>
      </c>
      <c r="K51" s="31">
        <v>2153.6</v>
      </c>
      <c r="L51" s="31">
        <v>2106</v>
      </c>
      <c r="M51" s="31">
        <v>2.9628800000000002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9307.5</v>
      </c>
      <c r="D52" s="40">
        <v>9310.6999999999989</v>
      </c>
      <c r="E52" s="40">
        <v>9216.3999999999978</v>
      </c>
      <c r="F52" s="40">
        <v>9125.2999999999993</v>
      </c>
      <c r="G52" s="40">
        <v>9030.9999999999982</v>
      </c>
      <c r="H52" s="40">
        <v>9401.7999999999975</v>
      </c>
      <c r="I52" s="40">
        <v>9496.0999999999967</v>
      </c>
      <c r="J52" s="40">
        <v>9587.1999999999971</v>
      </c>
      <c r="K52" s="31">
        <v>9405</v>
      </c>
      <c r="L52" s="31">
        <v>9219.6</v>
      </c>
      <c r="M52" s="31">
        <v>0.25577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754.75</v>
      </c>
      <c r="D53" s="40">
        <v>754.85</v>
      </c>
      <c r="E53" s="40">
        <v>746.95</v>
      </c>
      <c r="F53" s="40">
        <v>739.15</v>
      </c>
      <c r="G53" s="40">
        <v>731.25</v>
      </c>
      <c r="H53" s="40">
        <v>762.65000000000009</v>
      </c>
      <c r="I53" s="40">
        <v>770.55</v>
      </c>
      <c r="J53" s="40">
        <v>778.35000000000014</v>
      </c>
      <c r="K53" s="31">
        <v>762.75</v>
      </c>
      <c r="L53" s="31">
        <v>747.05</v>
      </c>
      <c r="M53" s="31">
        <v>22.801089999999999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562.15</v>
      </c>
      <c r="D54" s="40">
        <v>563.2833333333333</v>
      </c>
      <c r="E54" s="40">
        <v>556.46666666666658</v>
      </c>
      <c r="F54" s="40">
        <v>550.7833333333333</v>
      </c>
      <c r="G54" s="40">
        <v>543.96666666666658</v>
      </c>
      <c r="H54" s="40">
        <v>568.96666666666658</v>
      </c>
      <c r="I54" s="40">
        <v>575.78333333333319</v>
      </c>
      <c r="J54" s="40">
        <v>581.46666666666658</v>
      </c>
      <c r="K54" s="31">
        <v>570.1</v>
      </c>
      <c r="L54" s="31">
        <v>557.6</v>
      </c>
      <c r="M54" s="31">
        <v>1.5928100000000001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3921.3</v>
      </c>
      <c r="D55" s="40">
        <v>3927.8333333333335</v>
      </c>
      <c r="E55" s="40">
        <v>3895.666666666667</v>
      </c>
      <c r="F55" s="40">
        <v>3870.0333333333333</v>
      </c>
      <c r="G55" s="40">
        <v>3837.8666666666668</v>
      </c>
      <c r="H55" s="40">
        <v>3953.4666666666672</v>
      </c>
      <c r="I55" s="40">
        <v>3985.6333333333341</v>
      </c>
      <c r="J55" s="40">
        <v>4011.2666666666673</v>
      </c>
      <c r="K55" s="31">
        <v>3960</v>
      </c>
      <c r="L55" s="31">
        <v>3902.2</v>
      </c>
      <c r="M55" s="31">
        <v>2.2716500000000002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800.8</v>
      </c>
      <c r="D56" s="40">
        <v>800.68333333333328</v>
      </c>
      <c r="E56" s="40">
        <v>795.46666666666658</v>
      </c>
      <c r="F56" s="40">
        <v>790.13333333333333</v>
      </c>
      <c r="G56" s="40">
        <v>784.91666666666663</v>
      </c>
      <c r="H56" s="40">
        <v>806.01666666666654</v>
      </c>
      <c r="I56" s="40">
        <v>811.23333333333323</v>
      </c>
      <c r="J56" s="40">
        <v>816.56666666666649</v>
      </c>
      <c r="K56" s="31">
        <v>805.9</v>
      </c>
      <c r="L56" s="31">
        <v>795.35</v>
      </c>
      <c r="M56" s="31">
        <v>45.391919999999999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3592.6</v>
      </c>
      <c r="D57" s="40">
        <v>3607.9166666666665</v>
      </c>
      <c r="E57" s="40">
        <v>3558.6833333333329</v>
      </c>
      <c r="F57" s="40">
        <v>3524.7666666666664</v>
      </c>
      <c r="G57" s="40">
        <v>3475.5333333333328</v>
      </c>
      <c r="H57" s="40">
        <v>3641.833333333333</v>
      </c>
      <c r="I57" s="40">
        <v>3691.0666666666666</v>
      </c>
      <c r="J57" s="40">
        <v>3724.9833333333331</v>
      </c>
      <c r="K57" s="31">
        <v>3657.15</v>
      </c>
      <c r="L57" s="31">
        <v>3574</v>
      </c>
      <c r="M57" s="31">
        <v>0.38249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1352.85</v>
      </c>
      <c r="D58" s="40">
        <v>1355.2</v>
      </c>
      <c r="E58" s="40">
        <v>1342.9</v>
      </c>
      <c r="F58" s="40">
        <v>1332.95</v>
      </c>
      <c r="G58" s="40">
        <v>1320.65</v>
      </c>
      <c r="H58" s="40">
        <v>1365.15</v>
      </c>
      <c r="I58" s="40">
        <v>1377.4499999999998</v>
      </c>
      <c r="J58" s="40">
        <v>1387.4</v>
      </c>
      <c r="K58" s="31">
        <v>1367.5</v>
      </c>
      <c r="L58" s="31">
        <v>1345.25</v>
      </c>
      <c r="M58" s="31">
        <v>2.2143700000000002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1167.9000000000001</v>
      </c>
      <c r="D59" s="40">
        <v>1175.6333333333334</v>
      </c>
      <c r="E59" s="40">
        <v>1157.2666666666669</v>
      </c>
      <c r="F59" s="40">
        <v>1146.6333333333334</v>
      </c>
      <c r="G59" s="40">
        <v>1128.2666666666669</v>
      </c>
      <c r="H59" s="40">
        <v>1186.2666666666669</v>
      </c>
      <c r="I59" s="40">
        <v>1204.6333333333332</v>
      </c>
      <c r="J59" s="40">
        <v>1215.2666666666669</v>
      </c>
      <c r="K59" s="31">
        <v>1194</v>
      </c>
      <c r="L59" s="31">
        <v>1165</v>
      </c>
      <c r="M59" s="31">
        <v>3.9698799999999999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3781.1</v>
      </c>
      <c r="D60" s="40">
        <v>3793.3666666666668</v>
      </c>
      <c r="E60" s="40">
        <v>3757.7333333333336</v>
      </c>
      <c r="F60" s="40">
        <v>3734.3666666666668</v>
      </c>
      <c r="G60" s="40">
        <v>3698.7333333333336</v>
      </c>
      <c r="H60" s="40">
        <v>3816.7333333333336</v>
      </c>
      <c r="I60" s="40">
        <v>3852.3666666666668</v>
      </c>
      <c r="J60" s="40">
        <v>3875.7333333333336</v>
      </c>
      <c r="K60" s="31">
        <v>3829</v>
      </c>
      <c r="L60" s="31">
        <v>3770</v>
      </c>
      <c r="M60" s="31">
        <v>7.7971500000000002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244.85</v>
      </c>
      <c r="D61" s="40">
        <v>245.6</v>
      </c>
      <c r="E61" s="40">
        <v>243.35</v>
      </c>
      <c r="F61" s="40">
        <v>241.85</v>
      </c>
      <c r="G61" s="40">
        <v>239.6</v>
      </c>
      <c r="H61" s="40">
        <v>247.1</v>
      </c>
      <c r="I61" s="40">
        <v>249.35</v>
      </c>
      <c r="J61" s="40">
        <v>250.85</v>
      </c>
      <c r="K61" s="31">
        <v>247.85</v>
      </c>
      <c r="L61" s="31">
        <v>244.1</v>
      </c>
      <c r="M61" s="31">
        <v>3.9819800000000001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1304.25</v>
      </c>
      <c r="D62" s="40">
        <v>1277.45</v>
      </c>
      <c r="E62" s="40">
        <v>1235.5</v>
      </c>
      <c r="F62" s="40">
        <v>1166.75</v>
      </c>
      <c r="G62" s="40">
        <v>1124.8</v>
      </c>
      <c r="H62" s="40">
        <v>1346.2</v>
      </c>
      <c r="I62" s="40">
        <v>1388.1500000000003</v>
      </c>
      <c r="J62" s="40">
        <v>1456.9</v>
      </c>
      <c r="K62" s="31">
        <v>1319.4</v>
      </c>
      <c r="L62" s="31">
        <v>1208.7</v>
      </c>
      <c r="M62" s="31">
        <v>12.00226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7506.35</v>
      </c>
      <c r="D63" s="40">
        <v>7535.4833333333336</v>
      </c>
      <c r="E63" s="40">
        <v>7455.9666666666672</v>
      </c>
      <c r="F63" s="40">
        <v>7405.5833333333339</v>
      </c>
      <c r="G63" s="40">
        <v>7326.0666666666675</v>
      </c>
      <c r="H63" s="40">
        <v>7585.8666666666668</v>
      </c>
      <c r="I63" s="40">
        <v>7665.3833333333332</v>
      </c>
      <c r="J63" s="40">
        <v>7715.7666666666664</v>
      </c>
      <c r="K63" s="31">
        <v>7615</v>
      </c>
      <c r="L63" s="31">
        <v>7485.1</v>
      </c>
      <c r="M63" s="31">
        <v>8.9707100000000004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16747</v>
      </c>
      <c r="D64" s="40">
        <v>16796.983333333334</v>
      </c>
      <c r="E64" s="40">
        <v>16625.016666666666</v>
      </c>
      <c r="F64" s="40">
        <v>16503.033333333333</v>
      </c>
      <c r="G64" s="40">
        <v>16331.066666666666</v>
      </c>
      <c r="H64" s="40">
        <v>16918.966666666667</v>
      </c>
      <c r="I64" s="40">
        <v>17090.933333333334</v>
      </c>
      <c r="J64" s="40">
        <v>17212.916666666668</v>
      </c>
      <c r="K64" s="31">
        <v>16968.95</v>
      </c>
      <c r="L64" s="31">
        <v>16675</v>
      </c>
      <c r="M64" s="31">
        <v>1.7695799999999999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4249.25</v>
      </c>
      <c r="D65" s="40">
        <v>4295.1166666666668</v>
      </c>
      <c r="E65" s="40">
        <v>4195.2833333333338</v>
      </c>
      <c r="F65" s="40">
        <v>4141.3166666666666</v>
      </c>
      <c r="G65" s="40">
        <v>4041.4833333333336</v>
      </c>
      <c r="H65" s="40">
        <v>4349.0833333333339</v>
      </c>
      <c r="I65" s="40">
        <v>4448.9166666666661</v>
      </c>
      <c r="J65" s="40">
        <v>4502.8833333333341</v>
      </c>
      <c r="K65" s="31">
        <v>4394.95</v>
      </c>
      <c r="L65" s="31">
        <v>4241.1499999999996</v>
      </c>
      <c r="M65" s="31">
        <v>0.43258000000000002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4035.65</v>
      </c>
      <c r="D66" s="40">
        <v>4053.9666666666672</v>
      </c>
      <c r="E66" s="40">
        <v>3982.9833333333345</v>
      </c>
      <c r="F66" s="40">
        <v>3930.3166666666675</v>
      </c>
      <c r="G66" s="40">
        <v>3859.3333333333348</v>
      </c>
      <c r="H66" s="40">
        <v>4106.6333333333341</v>
      </c>
      <c r="I66" s="40">
        <v>4177.6166666666668</v>
      </c>
      <c r="J66" s="40">
        <v>4230.2833333333338</v>
      </c>
      <c r="K66" s="31">
        <v>4124.95</v>
      </c>
      <c r="L66" s="31">
        <v>4001.3</v>
      </c>
      <c r="M66" s="31">
        <v>0.86356999999999995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2454.15</v>
      </c>
      <c r="D67" s="40">
        <v>2443.0666666666671</v>
      </c>
      <c r="E67" s="40">
        <v>2424.233333333334</v>
      </c>
      <c r="F67" s="40">
        <v>2394.3166666666671</v>
      </c>
      <c r="G67" s="40">
        <v>2375.483333333334</v>
      </c>
      <c r="H67" s="40">
        <v>2472.983333333334</v>
      </c>
      <c r="I67" s="40">
        <v>2491.8166666666671</v>
      </c>
      <c r="J67" s="40">
        <v>2521.733333333334</v>
      </c>
      <c r="K67" s="31">
        <v>2461.9</v>
      </c>
      <c r="L67" s="31">
        <v>2413.15</v>
      </c>
      <c r="M67" s="31">
        <v>4.8362499999999997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134.65</v>
      </c>
      <c r="D68" s="40">
        <v>134.23333333333332</v>
      </c>
      <c r="E68" s="40">
        <v>131.71666666666664</v>
      </c>
      <c r="F68" s="40">
        <v>128.78333333333333</v>
      </c>
      <c r="G68" s="40">
        <v>126.26666666666665</v>
      </c>
      <c r="H68" s="40">
        <v>137.16666666666663</v>
      </c>
      <c r="I68" s="40">
        <v>139.68333333333334</v>
      </c>
      <c r="J68" s="40">
        <v>142.61666666666662</v>
      </c>
      <c r="K68" s="31">
        <v>136.75</v>
      </c>
      <c r="L68" s="31">
        <v>131.30000000000001</v>
      </c>
      <c r="M68" s="31">
        <v>10.437340000000001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364.8</v>
      </c>
      <c r="D69" s="40">
        <v>367.7833333333333</v>
      </c>
      <c r="E69" s="40">
        <v>361.01666666666659</v>
      </c>
      <c r="F69" s="40">
        <v>357.23333333333329</v>
      </c>
      <c r="G69" s="40">
        <v>350.46666666666658</v>
      </c>
      <c r="H69" s="40">
        <v>371.56666666666661</v>
      </c>
      <c r="I69" s="40">
        <v>378.33333333333326</v>
      </c>
      <c r="J69" s="40">
        <v>382.11666666666662</v>
      </c>
      <c r="K69" s="31">
        <v>374.55</v>
      </c>
      <c r="L69" s="31">
        <v>364</v>
      </c>
      <c r="M69" s="31">
        <v>21.39141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285.5</v>
      </c>
      <c r="D70" s="40">
        <v>286.18333333333334</v>
      </c>
      <c r="E70" s="40">
        <v>283.91666666666669</v>
      </c>
      <c r="F70" s="40">
        <v>282.33333333333337</v>
      </c>
      <c r="G70" s="40">
        <v>280.06666666666672</v>
      </c>
      <c r="H70" s="40">
        <v>287.76666666666665</v>
      </c>
      <c r="I70" s="40">
        <v>290.0333333333333</v>
      </c>
      <c r="J70" s="40">
        <v>291.61666666666662</v>
      </c>
      <c r="K70" s="31">
        <v>288.45</v>
      </c>
      <c r="L70" s="31">
        <v>284.60000000000002</v>
      </c>
      <c r="M70" s="31">
        <v>22.562729999999998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78.900000000000006</v>
      </c>
      <c r="D71" s="40">
        <v>79.266666666666666</v>
      </c>
      <c r="E71" s="40">
        <v>78.333333333333329</v>
      </c>
      <c r="F71" s="40">
        <v>77.766666666666666</v>
      </c>
      <c r="G71" s="40">
        <v>76.833333333333329</v>
      </c>
      <c r="H71" s="40">
        <v>79.833333333333329</v>
      </c>
      <c r="I71" s="40">
        <v>80.766666666666666</v>
      </c>
      <c r="J71" s="40">
        <v>81.333333333333329</v>
      </c>
      <c r="K71" s="31">
        <v>80.2</v>
      </c>
      <c r="L71" s="31">
        <v>78.7</v>
      </c>
      <c r="M71" s="31">
        <v>149.05577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59.9</v>
      </c>
      <c r="D72" s="40">
        <v>60.083333333333336</v>
      </c>
      <c r="E72" s="40">
        <v>59.466666666666669</v>
      </c>
      <c r="F72" s="40">
        <v>59.033333333333331</v>
      </c>
      <c r="G72" s="40">
        <v>58.416666666666664</v>
      </c>
      <c r="H72" s="40">
        <v>60.516666666666673</v>
      </c>
      <c r="I72" s="40">
        <v>61.133333333333333</v>
      </c>
      <c r="J72" s="40">
        <v>61.566666666666677</v>
      </c>
      <c r="K72" s="31">
        <v>60.7</v>
      </c>
      <c r="L72" s="31">
        <v>59.65</v>
      </c>
      <c r="M72" s="31">
        <v>59.212850000000003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18.95</v>
      </c>
      <c r="D73" s="40">
        <v>18.75</v>
      </c>
      <c r="E73" s="40">
        <v>18.149999999999999</v>
      </c>
      <c r="F73" s="40">
        <v>17.349999999999998</v>
      </c>
      <c r="G73" s="40">
        <v>16.749999999999996</v>
      </c>
      <c r="H73" s="40">
        <v>19.55</v>
      </c>
      <c r="I73" s="40">
        <v>20.150000000000002</v>
      </c>
      <c r="J73" s="40">
        <v>20.950000000000003</v>
      </c>
      <c r="K73" s="31">
        <v>19.350000000000001</v>
      </c>
      <c r="L73" s="31">
        <v>17.95</v>
      </c>
      <c r="M73" s="31">
        <v>130.59846999999999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1751.5</v>
      </c>
      <c r="D74" s="40">
        <v>1761.5166666666664</v>
      </c>
      <c r="E74" s="40">
        <v>1733.0833333333328</v>
      </c>
      <c r="F74" s="40">
        <v>1714.6666666666663</v>
      </c>
      <c r="G74" s="40">
        <v>1686.2333333333327</v>
      </c>
      <c r="H74" s="40">
        <v>1779.9333333333329</v>
      </c>
      <c r="I74" s="40">
        <v>1808.3666666666663</v>
      </c>
      <c r="J74" s="40">
        <v>1826.7833333333331</v>
      </c>
      <c r="K74" s="31">
        <v>1789.95</v>
      </c>
      <c r="L74" s="31">
        <v>1743.1</v>
      </c>
      <c r="M74" s="31">
        <v>3.0275500000000002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5426.05</v>
      </c>
      <c r="D75" s="40">
        <v>5478.75</v>
      </c>
      <c r="E75" s="40">
        <v>5332.5</v>
      </c>
      <c r="F75" s="40">
        <v>5238.95</v>
      </c>
      <c r="G75" s="40">
        <v>5092.7</v>
      </c>
      <c r="H75" s="40">
        <v>5572.3</v>
      </c>
      <c r="I75" s="40">
        <v>5718.55</v>
      </c>
      <c r="J75" s="40">
        <v>5812.1</v>
      </c>
      <c r="K75" s="31">
        <v>5625</v>
      </c>
      <c r="L75" s="31">
        <v>5385.2</v>
      </c>
      <c r="M75" s="31">
        <v>0.26655000000000001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834.95</v>
      </c>
      <c r="D76" s="40">
        <v>834.31666666666661</v>
      </c>
      <c r="E76" s="40">
        <v>830.93333333333317</v>
      </c>
      <c r="F76" s="40">
        <v>826.91666666666652</v>
      </c>
      <c r="G76" s="40">
        <v>823.53333333333308</v>
      </c>
      <c r="H76" s="40">
        <v>838.33333333333326</v>
      </c>
      <c r="I76" s="40">
        <v>841.7166666666667</v>
      </c>
      <c r="J76" s="40">
        <v>845.73333333333335</v>
      </c>
      <c r="K76" s="31">
        <v>837.7</v>
      </c>
      <c r="L76" s="31">
        <v>830.3</v>
      </c>
      <c r="M76" s="31">
        <v>3.9938099999999999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397.2</v>
      </c>
      <c r="D77" s="40">
        <v>398.5</v>
      </c>
      <c r="E77" s="40">
        <v>394</v>
      </c>
      <c r="F77" s="40">
        <v>390.8</v>
      </c>
      <c r="G77" s="40">
        <v>386.3</v>
      </c>
      <c r="H77" s="40">
        <v>401.7</v>
      </c>
      <c r="I77" s="40">
        <v>406.2</v>
      </c>
      <c r="J77" s="40">
        <v>409.4</v>
      </c>
      <c r="K77" s="31">
        <v>403</v>
      </c>
      <c r="L77" s="31">
        <v>395.3</v>
      </c>
      <c r="M77" s="31">
        <v>1.35812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195.45</v>
      </c>
      <c r="D78" s="40">
        <v>197.70000000000002</v>
      </c>
      <c r="E78" s="40">
        <v>192.50000000000003</v>
      </c>
      <c r="F78" s="40">
        <v>189.55</v>
      </c>
      <c r="G78" s="40">
        <v>184.35000000000002</v>
      </c>
      <c r="H78" s="40">
        <v>200.65000000000003</v>
      </c>
      <c r="I78" s="40">
        <v>205.85000000000002</v>
      </c>
      <c r="J78" s="40">
        <v>208.80000000000004</v>
      </c>
      <c r="K78" s="31">
        <v>202.9</v>
      </c>
      <c r="L78" s="31">
        <v>194.75</v>
      </c>
      <c r="M78" s="31">
        <v>121.21796999999999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788.15</v>
      </c>
      <c r="D79" s="40">
        <v>793.18333333333339</v>
      </c>
      <c r="E79" s="40">
        <v>781.46666666666681</v>
      </c>
      <c r="F79" s="40">
        <v>774.78333333333342</v>
      </c>
      <c r="G79" s="40">
        <v>763.06666666666683</v>
      </c>
      <c r="H79" s="40">
        <v>799.86666666666679</v>
      </c>
      <c r="I79" s="40">
        <v>811.58333333333348</v>
      </c>
      <c r="J79" s="40">
        <v>818.26666666666677</v>
      </c>
      <c r="K79" s="31">
        <v>804.9</v>
      </c>
      <c r="L79" s="31">
        <v>786.5</v>
      </c>
      <c r="M79" s="31">
        <v>15.72573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55.45</v>
      </c>
      <c r="D80" s="40">
        <v>55.616666666666674</v>
      </c>
      <c r="E80" s="40">
        <v>54.883333333333347</v>
      </c>
      <c r="F80" s="40">
        <v>54.31666666666667</v>
      </c>
      <c r="G80" s="40">
        <v>53.583333333333343</v>
      </c>
      <c r="H80" s="40">
        <v>56.183333333333351</v>
      </c>
      <c r="I80" s="40">
        <v>56.916666666666671</v>
      </c>
      <c r="J80" s="40">
        <v>57.483333333333356</v>
      </c>
      <c r="K80" s="31">
        <v>56.35</v>
      </c>
      <c r="L80" s="31">
        <v>55.05</v>
      </c>
      <c r="M80" s="31">
        <v>265.18804999999998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490.8</v>
      </c>
      <c r="D81" s="40">
        <v>492.43333333333334</v>
      </c>
      <c r="E81" s="40">
        <v>488.36666666666667</v>
      </c>
      <c r="F81" s="40">
        <v>485.93333333333334</v>
      </c>
      <c r="G81" s="40">
        <v>481.86666666666667</v>
      </c>
      <c r="H81" s="40">
        <v>494.86666666666667</v>
      </c>
      <c r="I81" s="40">
        <v>498.93333333333339</v>
      </c>
      <c r="J81" s="40">
        <v>501.36666666666667</v>
      </c>
      <c r="K81" s="31">
        <v>496.5</v>
      </c>
      <c r="L81" s="31">
        <v>490</v>
      </c>
      <c r="M81" s="31">
        <v>69.897790000000001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12676.5</v>
      </c>
      <c r="D82" s="40">
        <v>12738.683333333334</v>
      </c>
      <c r="E82" s="40">
        <v>12557.366666666669</v>
      </c>
      <c r="F82" s="40">
        <v>12438.233333333334</v>
      </c>
      <c r="G82" s="40">
        <v>12256.916666666668</v>
      </c>
      <c r="H82" s="40">
        <v>12857.816666666669</v>
      </c>
      <c r="I82" s="40">
        <v>13039.133333333335</v>
      </c>
      <c r="J82" s="40">
        <v>13158.26666666667</v>
      </c>
      <c r="K82" s="31">
        <v>12920</v>
      </c>
      <c r="L82" s="31">
        <v>12619.55</v>
      </c>
      <c r="M82" s="31">
        <v>1.5769999999999999E-2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654.6</v>
      </c>
      <c r="D83" s="40">
        <v>657.91666666666663</v>
      </c>
      <c r="E83" s="40">
        <v>650.08333333333326</v>
      </c>
      <c r="F83" s="40">
        <v>645.56666666666661</v>
      </c>
      <c r="G83" s="40">
        <v>637.73333333333323</v>
      </c>
      <c r="H83" s="40">
        <v>662.43333333333328</v>
      </c>
      <c r="I83" s="40">
        <v>670.26666666666654</v>
      </c>
      <c r="J83" s="40">
        <v>674.7833333333333</v>
      </c>
      <c r="K83" s="31">
        <v>665.75</v>
      </c>
      <c r="L83" s="31">
        <v>653.4</v>
      </c>
      <c r="M83" s="31">
        <v>100.35041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361.5</v>
      </c>
      <c r="D84" s="40">
        <v>362.59999999999997</v>
      </c>
      <c r="E84" s="40">
        <v>358.94999999999993</v>
      </c>
      <c r="F84" s="40">
        <v>356.4</v>
      </c>
      <c r="G84" s="40">
        <v>352.74999999999994</v>
      </c>
      <c r="H84" s="40">
        <v>365.14999999999992</v>
      </c>
      <c r="I84" s="40">
        <v>368.7999999999999</v>
      </c>
      <c r="J84" s="40">
        <v>371.34999999999991</v>
      </c>
      <c r="K84" s="31">
        <v>366.25</v>
      </c>
      <c r="L84" s="31">
        <v>360.05</v>
      </c>
      <c r="M84" s="31">
        <v>10.68045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1318.1</v>
      </c>
      <c r="D85" s="40">
        <v>1324.6666666666667</v>
      </c>
      <c r="E85" s="40">
        <v>1293.3333333333335</v>
      </c>
      <c r="F85" s="40">
        <v>1268.5666666666668</v>
      </c>
      <c r="G85" s="40">
        <v>1237.2333333333336</v>
      </c>
      <c r="H85" s="40">
        <v>1349.4333333333334</v>
      </c>
      <c r="I85" s="40">
        <v>1380.7666666666669</v>
      </c>
      <c r="J85" s="40">
        <v>1405.5333333333333</v>
      </c>
      <c r="K85" s="31">
        <v>1356</v>
      </c>
      <c r="L85" s="31">
        <v>1299.9000000000001</v>
      </c>
      <c r="M85" s="31">
        <v>0.90847999999999995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409.6</v>
      </c>
      <c r="D86" s="40">
        <v>412.26666666666665</v>
      </c>
      <c r="E86" s="40">
        <v>406.0333333333333</v>
      </c>
      <c r="F86" s="40">
        <v>402.46666666666664</v>
      </c>
      <c r="G86" s="40">
        <v>396.23333333333329</v>
      </c>
      <c r="H86" s="40">
        <v>415.83333333333331</v>
      </c>
      <c r="I86" s="40">
        <v>422.06666666666666</v>
      </c>
      <c r="J86" s="40">
        <v>425.63333333333333</v>
      </c>
      <c r="K86" s="31">
        <v>418.5</v>
      </c>
      <c r="L86" s="31">
        <v>408.7</v>
      </c>
      <c r="M86" s="31">
        <v>8.4466099999999997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110.65</v>
      </c>
      <c r="D87" s="40">
        <v>111.18333333333332</v>
      </c>
      <c r="E87" s="40">
        <v>109.56666666666665</v>
      </c>
      <c r="F87" s="40">
        <v>108.48333333333332</v>
      </c>
      <c r="G87" s="40">
        <v>106.86666666666665</v>
      </c>
      <c r="H87" s="40">
        <v>112.26666666666665</v>
      </c>
      <c r="I87" s="40">
        <v>113.88333333333333</v>
      </c>
      <c r="J87" s="40">
        <v>114.96666666666665</v>
      </c>
      <c r="K87" s="31">
        <v>112.8</v>
      </c>
      <c r="L87" s="31">
        <v>110.1</v>
      </c>
      <c r="M87" s="31">
        <v>2.8472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6182.9</v>
      </c>
      <c r="D88" s="40">
        <v>6237.6333333333341</v>
      </c>
      <c r="E88" s="40">
        <v>6075.2666666666682</v>
      </c>
      <c r="F88" s="40">
        <v>5967.6333333333341</v>
      </c>
      <c r="G88" s="40">
        <v>5805.2666666666682</v>
      </c>
      <c r="H88" s="40">
        <v>6345.2666666666682</v>
      </c>
      <c r="I88" s="40">
        <v>6507.633333333335</v>
      </c>
      <c r="J88" s="40">
        <v>6615.2666666666682</v>
      </c>
      <c r="K88" s="31">
        <v>6400</v>
      </c>
      <c r="L88" s="31">
        <v>6130</v>
      </c>
      <c r="M88" s="31">
        <v>0.77703999999999995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808.2</v>
      </c>
      <c r="D89" s="40">
        <v>803.38333333333333</v>
      </c>
      <c r="E89" s="40">
        <v>792.76666666666665</v>
      </c>
      <c r="F89" s="40">
        <v>777.33333333333337</v>
      </c>
      <c r="G89" s="40">
        <v>766.7166666666667</v>
      </c>
      <c r="H89" s="40">
        <v>818.81666666666661</v>
      </c>
      <c r="I89" s="40">
        <v>829.43333333333317</v>
      </c>
      <c r="J89" s="40">
        <v>844.86666666666656</v>
      </c>
      <c r="K89" s="31">
        <v>814</v>
      </c>
      <c r="L89" s="31">
        <v>787.95</v>
      </c>
      <c r="M89" s="31">
        <v>1.8992899999999999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1204.05</v>
      </c>
      <c r="D90" s="40">
        <v>1211.3500000000001</v>
      </c>
      <c r="E90" s="40">
        <v>1192.7000000000003</v>
      </c>
      <c r="F90" s="40">
        <v>1181.3500000000001</v>
      </c>
      <c r="G90" s="40">
        <v>1162.7000000000003</v>
      </c>
      <c r="H90" s="40">
        <v>1222.7000000000003</v>
      </c>
      <c r="I90" s="40">
        <v>1241.3500000000004</v>
      </c>
      <c r="J90" s="40">
        <v>1252.7000000000003</v>
      </c>
      <c r="K90" s="31">
        <v>1230</v>
      </c>
      <c r="L90" s="31">
        <v>1200</v>
      </c>
      <c r="M90" s="31">
        <v>0.51476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14287.05</v>
      </c>
      <c r="D91" s="40">
        <v>14339</v>
      </c>
      <c r="E91" s="40">
        <v>14218.05</v>
      </c>
      <c r="F91" s="40">
        <v>14149.05</v>
      </c>
      <c r="G91" s="40">
        <v>14028.099999999999</v>
      </c>
      <c r="H91" s="40">
        <v>14408</v>
      </c>
      <c r="I91" s="40">
        <v>14528.95</v>
      </c>
      <c r="J91" s="40">
        <v>14597.95</v>
      </c>
      <c r="K91" s="31">
        <v>14459.95</v>
      </c>
      <c r="L91" s="31">
        <v>14270</v>
      </c>
      <c r="M91" s="31">
        <v>0.27334000000000003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393.7</v>
      </c>
      <c r="D92" s="40">
        <v>388.2166666666667</v>
      </c>
      <c r="E92" s="40">
        <v>377.98333333333341</v>
      </c>
      <c r="F92" s="40">
        <v>362.26666666666671</v>
      </c>
      <c r="G92" s="40">
        <v>352.03333333333342</v>
      </c>
      <c r="H92" s="40">
        <v>403.93333333333339</v>
      </c>
      <c r="I92" s="40">
        <v>414.16666666666674</v>
      </c>
      <c r="J92" s="40">
        <v>429.88333333333338</v>
      </c>
      <c r="K92" s="31">
        <v>398.45</v>
      </c>
      <c r="L92" s="31">
        <v>372.5</v>
      </c>
      <c r="M92" s="31">
        <v>33.229410000000001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4079.05</v>
      </c>
      <c r="D93" s="40">
        <v>4096.45</v>
      </c>
      <c r="E93" s="40">
        <v>4043.5999999999995</v>
      </c>
      <c r="F93" s="40">
        <v>4008.1499999999996</v>
      </c>
      <c r="G93" s="40">
        <v>3955.2999999999993</v>
      </c>
      <c r="H93" s="40">
        <v>4131.8999999999996</v>
      </c>
      <c r="I93" s="40">
        <v>4184.75</v>
      </c>
      <c r="J93" s="40">
        <v>4220.2</v>
      </c>
      <c r="K93" s="31">
        <v>4149.3</v>
      </c>
      <c r="L93" s="31">
        <v>4061</v>
      </c>
      <c r="M93" s="31">
        <v>3.12608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157.65</v>
      </c>
      <c r="D94" s="40">
        <v>158.56666666666666</v>
      </c>
      <c r="E94" s="40">
        <v>155.63333333333333</v>
      </c>
      <c r="F94" s="40">
        <v>153.61666666666667</v>
      </c>
      <c r="G94" s="40">
        <v>150.68333333333334</v>
      </c>
      <c r="H94" s="40">
        <v>160.58333333333331</v>
      </c>
      <c r="I94" s="40">
        <v>163.51666666666665</v>
      </c>
      <c r="J94" s="40">
        <v>165.5333333333333</v>
      </c>
      <c r="K94" s="31">
        <v>161.5</v>
      </c>
      <c r="L94" s="31">
        <v>156.55000000000001</v>
      </c>
      <c r="M94" s="31">
        <v>29.449059999999999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398</v>
      </c>
      <c r="D95" s="40">
        <v>399.86666666666662</v>
      </c>
      <c r="E95" s="40">
        <v>391.18333333333322</v>
      </c>
      <c r="F95" s="40">
        <v>384.36666666666662</v>
      </c>
      <c r="G95" s="40">
        <v>375.68333333333322</v>
      </c>
      <c r="H95" s="40">
        <v>406.68333333333322</v>
      </c>
      <c r="I95" s="40">
        <v>415.36666666666662</v>
      </c>
      <c r="J95" s="40">
        <v>422.18333333333322</v>
      </c>
      <c r="K95" s="31">
        <v>408.55</v>
      </c>
      <c r="L95" s="31">
        <v>393.05</v>
      </c>
      <c r="M95" s="31">
        <v>4.0379399999999999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837.65</v>
      </c>
      <c r="D96" s="40">
        <v>839.38333333333333</v>
      </c>
      <c r="E96" s="40">
        <v>828.86666666666667</v>
      </c>
      <c r="F96" s="40">
        <v>820.08333333333337</v>
      </c>
      <c r="G96" s="40">
        <v>809.56666666666672</v>
      </c>
      <c r="H96" s="40">
        <v>848.16666666666663</v>
      </c>
      <c r="I96" s="40">
        <v>858.68333333333328</v>
      </c>
      <c r="J96" s="40">
        <v>867.46666666666658</v>
      </c>
      <c r="K96" s="31">
        <v>849.9</v>
      </c>
      <c r="L96" s="31">
        <v>830.6</v>
      </c>
      <c r="M96" s="31">
        <v>4.1001799999999999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2791.85</v>
      </c>
      <c r="D97" s="40">
        <v>2810.6</v>
      </c>
      <c r="E97" s="40">
        <v>2756.25</v>
      </c>
      <c r="F97" s="40">
        <v>2720.65</v>
      </c>
      <c r="G97" s="40">
        <v>2666.3</v>
      </c>
      <c r="H97" s="40">
        <v>2846.2</v>
      </c>
      <c r="I97" s="40">
        <v>2900.5499999999993</v>
      </c>
      <c r="J97" s="40">
        <v>2936.1499999999996</v>
      </c>
      <c r="K97" s="31">
        <v>2864.95</v>
      </c>
      <c r="L97" s="31">
        <v>2775</v>
      </c>
      <c r="M97" s="31">
        <v>0.33788000000000001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300.8</v>
      </c>
      <c r="D98" s="40">
        <v>301.26666666666665</v>
      </c>
      <c r="E98" s="40">
        <v>299.5333333333333</v>
      </c>
      <c r="F98" s="40">
        <v>298.26666666666665</v>
      </c>
      <c r="G98" s="40">
        <v>296.5333333333333</v>
      </c>
      <c r="H98" s="40">
        <v>302.5333333333333</v>
      </c>
      <c r="I98" s="40">
        <v>304.26666666666665</v>
      </c>
      <c r="J98" s="40">
        <v>305.5333333333333</v>
      </c>
      <c r="K98" s="31">
        <v>303</v>
      </c>
      <c r="L98" s="31">
        <v>300</v>
      </c>
      <c r="M98" s="31">
        <v>0.79207000000000005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556.9</v>
      </c>
      <c r="D99" s="40">
        <v>555.4</v>
      </c>
      <c r="E99" s="40">
        <v>553</v>
      </c>
      <c r="F99" s="40">
        <v>549.1</v>
      </c>
      <c r="G99" s="40">
        <v>546.70000000000005</v>
      </c>
      <c r="H99" s="40">
        <v>559.29999999999995</v>
      </c>
      <c r="I99" s="40">
        <v>561.69999999999982</v>
      </c>
      <c r="J99" s="40">
        <v>565.59999999999991</v>
      </c>
      <c r="K99" s="31">
        <v>557.79999999999995</v>
      </c>
      <c r="L99" s="31">
        <v>551.5</v>
      </c>
      <c r="M99" s="31">
        <v>12.42605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591.95000000000005</v>
      </c>
      <c r="D100" s="40">
        <v>589.68333333333328</v>
      </c>
      <c r="E100" s="40">
        <v>580.56666666666661</v>
      </c>
      <c r="F100" s="40">
        <v>569.18333333333328</v>
      </c>
      <c r="G100" s="40">
        <v>560.06666666666661</v>
      </c>
      <c r="H100" s="40">
        <v>601.06666666666661</v>
      </c>
      <c r="I100" s="40">
        <v>610.18333333333317</v>
      </c>
      <c r="J100" s="40">
        <v>621.56666666666661</v>
      </c>
      <c r="K100" s="31">
        <v>598.79999999999995</v>
      </c>
      <c r="L100" s="31">
        <v>578.29999999999995</v>
      </c>
      <c r="M100" s="31">
        <v>11.724489999999999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160.05000000000001</v>
      </c>
      <c r="D101" s="40">
        <v>161.26666666666668</v>
      </c>
      <c r="E101" s="40">
        <v>158.53333333333336</v>
      </c>
      <c r="F101" s="40">
        <v>157.01666666666668</v>
      </c>
      <c r="G101" s="40">
        <v>154.28333333333336</v>
      </c>
      <c r="H101" s="40">
        <v>162.78333333333336</v>
      </c>
      <c r="I101" s="40">
        <v>165.51666666666665</v>
      </c>
      <c r="J101" s="40">
        <v>167.03333333333336</v>
      </c>
      <c r="K101" s="31">
        <v>164</v>
      </c>
      <c r="L101" s="31">
        <v>159.75</v>
      </c>
      <c r="M101" s="31">
        <v>164.65948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838.8</v>
      </c>
      <c r="D102" s="40">
        <v>816.36666666666667</v>
      </c>
      <c r="E102" s="40">
        <v>765.93333333333339</v>
      </c>
      <c r="F102" s="40">
        <v>693.06666666666672</v>
      </c>
      <c r="G102" s="40">
        <v>642.63333333333344</v>
      </c>
      <c r="H102" s="40">
        <v>889.23333333333335</v>
      </c>
      <c r="I102" s="40">
        <v>939.66666666666652</v>
      </c>
      <c r="J102" s="40">
        <v>1012.5333333333333</v>
      </c>
      <c r="K102" s="31">
        <v>866.8</v>
      </c>
      <c r="L102" s="31">
        <v>743.5</v>
      </c>
      <c r="M102" s="31">
        <v>31.56775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505.6</v>
      </c>
      <c r="D103" s="40">
        <v>496.33333333333331</v>
      </c>
      <c r="E103" s="40">
        <v>475.91666666666663</v>
      </c>
      <c r="F103" s="40">
        <v>446.23333333333329</v>
      </c>
      <c r="G103" s="40">
        <v>425.81666666666661</v>
      </c>
      <c r="H103" s="40">
        <v>526.01666666666665</v>
      </c>
      <c r="I103" s="40">
        <v>546.43333333333328</v>
      </c>
      <c r="J103" s="40">
        <v>576.11666666666667</v>
      </c>
      <c r="K103" s="31">
        <v>516.75</v>
      </c>
      <c r="L103" s="31">
        <v>466.65</v>
      </c>
      <c r="M103" s="31">
        <v>0.32994000000000001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830.35</v>
      </c>
      <c r="D104" s="40">
        <v>835</v>
      </c>
      <c r="E104" s="40">
        <v>810.35</v>
      </c>
      <c r="F104" s="40">
        <v>790.35</v>
      </c>
      <c r="G104" s="40">
        <v>765.7</v>
      </c>
      <c r="H104" s="40">
        <v>855</v>
      </c>
      <c r="I104" s="40">
        <v>879.65000000000009</v>
      </c>
      <c r="J104" s="40">
        <v>899.65</v>
      </c>
      <c r="K104" s="31">
        <v>859.65</v>
      </c>
      <c r="L104" s="31">
        <v>815</v>
      </c>
      <c r="M104" s="31">
        <v>2.65612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135.75</v>
      </c>
      <c r="D105" s="40">
        <v>136.41666666666666</v>
      </c>
      <c r="E105" s="40">
        <v>134.33333333333331</v>
      </c>
      <c r="F105" s="40">
        <v>132.91666666666666</v>
      </c>
      <c r="G105" s="40">
        <v>130.83333333333331</v>
      </c>
      <c r="H105" s="40">
        <v>137.83333333333331</v>
      </c>
      <c r="I105" s="40">
        <v>139.91666666666663</v>
      </c>
      <c r="J105" s="40">
        <v>141.33333333333331</v>
      </c>
      <c r="K105" s="31">
        <v>138.5</v>
      </c>
      <c r="L105" s="31">
        <v>135</v>
      </c>
      <c r="M105" s="31">
        <v>10.38598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1325.15</v>
      </c>
      <c r="D106" s="40">
        <v>1326.3666666666668</v>
      </c>
      <c r="E106" s="40">
        <v>1314.8333333333335</v>
      </c>
      <c r="F106" s="40">
        <v>1304.5166666666667</v>
      </c>
      <c r="G106" s="40">
        <v>1292.9833333333333</v>
      </c>
      <c r="H106" s="40">
        <v>1336.6833333333336</v>
      </c>
      <c r="I106" s="40">
        <v>1348.2166666666669</v>
      </c>
      <c r="J106" s="40">
        <v>1358.5333333333338</v>
      </c>
      <c r="K106" s="31">
        <v>1337.9</v>
      </c>
      <c r="L106" s="31">
        <v>1316.05</v>
      </c>
      <c r="M106" s="31">
        <v>1.0579400000000001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20.75</v>
      </c>
      <c r="D107" s="40">
        <v>20.849999999999998</v>
      </c>
      <c r="E107" s="40">
        <v>20.549999999999997</v>
      </c>
      <c r="F107" s="40">
        <v>20.349999999999998</v>
      </c>
      <c r="G107" s="40">
        <v>20.049999999999997</v>
      </c>
      <c r="H107" s="40">
        <v>21.049999999999997</v>
      </c>
      <c r="I107" s="40">
        <v>21.35</v>
      </c>
      <c r="J107" s="40">
        <v>21.549999999999997</v>
      </c>
      <c r="K107" s="31">
        <v>21.15</v>
      </c>
      <c r="L107" s="31">
        <v>20.65</v>
      </c>
      <c r="M107" s="31">
        <v>33.924790000000002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1210</v>
      </c>
      <c r="D108" s="40">
        <v>1209</v>
      </c>
      <c r="E108" s="40">
        <v>1200</v>
      </c>
      <c r="F108" s="40">
        <v>1190</v>
      </c>
      <c r="G108" s="40">
        <v>1181</v>
      </c>
      <c r="H108" s="40">
        <v>1219</v>
      </c>
      <c r="I108" s="40">
        <v>1228</v>
      </c>
      <c r="J108" s="40">
        <v>1238</v>
      </c>
      <c r="K108" s="31">
        <v>1218</v>
      </c>
      <c r="L108" s="31">
        <v>1199</v>
      </c>
      <c r="M108" s="31">
        <v>3.0334699999999999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395</v>
      </c>
      <c r="D109" s="40">
        <v>398.43333333333339</v>
      </c>
      <c r="E109" s="40">
        <v>389.6666666666668</v>
      </c>
      <c r="F109" s="40">
        <v>384.33333333333343</v>
      </c>
      <c r="G109" s="40">
        <v>375.56666666666683</v>
      </c>
      <c r="H109" s="40">
        <v>403.76666666666677</v>
      </c>
      <c r="I109" s="40">
        <v>412.53333333333342</v>
      </c>
      <c r="J109" s="40">
        <v>417.86666666666673</v>
      </c>
      <c r="K109" s="31">
        <v>407.2</v>
      </c>
      <c r="L109" s="31">
        <v>393.1</v>
      </c>
      <c r="M109" s="31">
        <v>4.2658199999999997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867.95</v>
      </c>
      <c r="D110" s="40">
        <v>862.69999999999993</v>
      </c>
      <c r="E110" s="40">
        <v>851.39999999999986</v>
      </c>
      <c r="F110" s="40">
        <v>834.84999999999991</v>
      </c>
      <c r="G110" s="40">
        <v>823.54999999999984</v>
      </c>
      <c r="H110" s="40">
        <v>879.24999999999989</v>
      </c>
      <c r="I110" s="40">
        <v>890.54999999999984</v>
      </c>
      <c r="J110" s="40">
        <v>907.09999999999991</v>
      </c>
      <c r="K110" s="31">
        <v>874</v>
      </c>
      <c r="L110" s="31">
        <v>846.15</v>
      </c>
      <c r="M110" s="31">
        <v>13.690189999999999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4306.75</v>
      </c>
      <c r="D111" s="40">
        <v>4322.2666666666664</v>
      </c>
      <c r="E111" s="40">
        <v>4279.5333333333328</v>
      </c>
      <c r="F111" s="40">
        <v>4252.3166666666666</v>
      </c>
      <c r="G111" s="40">
        <v>4209.583333333333</v>
      </c>
      <c r="H111" s="40">
        <v>4349.4833333333327</v>
      </c>
      <c r="I111" s="40">
        <v>4392.2166666666662</v>
      </c>
      <c r="J111" s="40">
        <v>4419.4333333333325</v>
      </c>
      <c r="K111" s="31">
        <v>4365</v>
      </c>
      <c r="L111" s="31">
        <v>4295.05</v>
      </c>
      <c r="M111" s="31">
        <v>0.11844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176.75</v>
      </c>
      <c r="D112" s="40">
        <v>177.35</v>
      </c>
      <c r="E112" s="40">
        <v>172.89999999999998</v>
      </c>
      <c r="F112" s="40">
        <v>169.04999999999998</v>
      </c>
      <c r="G112" s="40">
        <v>164.59999999999997</v>
      </c>
      <c r="H112" s="40">
        <v>181.2</v>
      </c>
      <c r="I112" s="40">
        <v>185.64999999999998</v>
      </c>
      <c r="J112" s="40">
        <v>189.5</v>
      </c>
      <c r="K112" s="31">
        <v>181.8</v>
      </c>
      <c r="L112" s="31">
        <v>173.5</v>
      </c>
      <c r="M112" s="31">
        <v>1.8968700000000001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314.7</v>
      </c>
      <c r="D113" s="40">
        <v>316.10000000000002</v>
      </c>
      <c r="E113" s="40">
        <v>312.70000000000005</v>
      </c>
      <c r="F113" s="40">
        <v>310.70000000000005</v>
      </c>
      <c r="G113" s="40">
        <v>307.30000000000007</v>
      </c>
      <c r="H113" s="40">
        <v>318.10000000000002</v>
      </c>
      <c r="I113" s="40">
        <v>321.5</v>
      </c>
      <c r="J113" s="40">
        <v>323.5</v>
      </c>
      <c r="K113" s="31">
        <v>319.5</v>
      </c>
      <c r="L113" s="31">
        <v>314.10000000000002</v>
      </c>
      <c r="M113" s="31">
        <v>3.83297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671.15</v>
      </c>
      <c r="D114" s="40">
        <v>675.75</v>
      </c>
      <c r="E114" s="40">
        <v>656.5</v>
      </c>
      <c r="F114" s="40">
        <v>641.85</v>
      </c>
      <c r="G114" s="40">
        <v>622.6</v>
      </c>
      <c r="H114" s="40">
        <v>690.4</v>
      </c>
      <c r="I114" s="40">
        <v>709.65</v>
      </c>
      <c r="J114" s="40">
        <v>724.3</v>
      </c>
      <c r="K114" s="31">
        <v>695</v>
      </c>
      <c r="L114" s="31">
        <v>661.1</v>
      </c>
      <c r="M114" s="31">
        <v>0.31735000000000002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570.85</v>
      </c>
      <c r="D115" s="40">
        <v>572.73333333333335</v>
      </c>
      <c r="E115" s="40">
        <v>566.31666666666672</v>
      </c>
      <c r="F115" s="40">
        <v>561.78333333333342</v>
      </c>
      <c r="G115" s="40">
        <v>555.36666666666679</v>
      </c>
      <c r="H115" s="40">
        <v>577.26666666666665</v>
      </c>
      <c r="I115" s="40">
        <v>583.68333333333317</v>
      </c>
      <c r="J115" s="40">
        <v>588.21666666666658</v>
      </c>
      <c r="K115" s="31">
        <v>579.15</v>
      </c>
      <c r="L115" s="31">
        <v>568.20000000000005</v>
      </c>
      <c r="M115" s="31">
        <v>13.971640000000001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950.2</v>
      </c>
      <c r="D116" s="40">
        <v>950.2833333333333</v>
      </c>
      <c r="E116" s="40">
        <v>942.56666666666661</v>
      </c>
      <c r="F116" s="40">
        <v>934.93333333333328</v>
      </c>
      <c r="G116" s="40">
        <v>927.21666666666658</v>
      </c>
      <c r="H116" s="40">
        <v>957.91666666666663</v>
      </c>
      <c r="I116" s="40">
        <v>965.63333333333333</v>
      </c>
      <c r="J116" s="40">
        <v>973.26666666666665</v>
      </c>
      <c r="K116" s="31">
        <v>958</v>
      </c>
      <c r="L116" s="31">
        <v>942.65</v>
      </c>
      <c r="M116" s="31">
        <v>16.998750000000001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156.1</v>
      </c>
      <c r="D117" s="40">
        <v>155.15</v>
      </c>
      <c r="E117" s="40">
        <v>153.9</v>
      </c>
      <c r="F117" s="40">
        <v>151.69999999999999</v>
      </c>
      <c r="G117" s="40">
        <v>150.44999999999999</v>
      </c>
      <c r="H117" s="40">
        <v>157.35000000000002</v>
      </c>
      <c r="I117" s="40">
        <v>158.60000000000002</v>
      </c>
      <c r="J117" s="40">
        <v>160.80000000000004</v>
      </c>
      <c r="K117" s="31">
        <v>156.4</v>
      </c>
      <c r="L117" s="31">
        <v>152.94999999999999</v>
      </c>
      <c r="M117" s="31">
        <v>11.14123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146.35</v>
      </c>
      <c r="D118" s="40">
        <v>146.16666666666666</v>
      </c>
      <c r="E118" s="40">
        <v>144.48333333333332</v>
      </c>
      <c r="F118" s="40">
        <v>142.61666666666667</v>
      </c>
      <c r="G118" s="40">
        <v>140.93333333333334</v>
      </c>
      <c r="H118" s="40">
        <v>148.0333333333333</v>
      </c>
      <c r="I118" s="40">
        <v>149.71666666666664</v>
      </c>
      <c r="J118" s="40">
        <v>151.58333333333329</v>
      </c>
      <c r="K118" s="31">
        <v>147.85</v>
      </c>
      <c r="L118" s="31">
        <v>144.30000000000001</v>
      </c>
      <c r="M118" s="31">
        <v>97.122709999999998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364.25</v>
      </c>
      <c r="D119" s="40">
        <v>365.41666666666669</v>
      </c>
      <c r="E119" s="40">
        <v>361.83333333333337</v>
      </c>
      <c r="F119" s="40">
        <v>359.41666666666669</v>
      </c>
      <c r="G119" s="40">
        <v>355.83333333333337</v>
      </c>
      <c r="H119" s="40">
        <v>367.83333333333337</v>
      </c>
      <c r="I119" s="40">
        <v>371.41666666666674</v>
      </c>
      <c r="J119" s="40">
        <v>373.83333333333337</v>
      </c>
      <c r="K119" s="31">
        <v>369</v>
      </c>
      <c r="L119" s="31">
        <v>363</v>
      </c>
      <c r="M119" s="31">
        <v>1.61225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5281</v>
      </c>
      <c r="D120" s="40">
        <v>5275</v>
      </c>
      <c r="E120" s="40">
        <v>5248</v>
      </c>
      <c r="F120" s="40">
        <v>5215</v>
      </c>
      <c r="G120" s="40">
        <v>5188</v>
      </c>
      <c r="H120" s="40">
        <v>5308</v>
      </c>
      <c r="I120" s="40">
        <v>5335</v>
      </c>
      <c r="J120" s="40">
        <v>5368</v>
      </c>
      <c r="K120" s="31">
        <v>5302</v>
      </c>
      <c r="L120" s="31">
        <v>5242</v>
      </c>
      <c r="M120" s="31">
        <v>3.1257299999999999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1702.55</v>
      </c>
      <c r="D121" s="40">
        <v>1713.8500000000001</v>
      </c>
      <c r="E121" s="40">
        <v>1688.7000000000003</v>
      </c>
      <c r="F121" s="40">
        <v>1674.8500000000001</v>
      </c>
      <c r="G121" s="40">
        <v>1649.7000000000003</v>
      </c>
      <c r="H121" s="40">
        <v>1727.7000000000003</v>
      </c>
      <c r="I121" s="40">
        <v>1752.8500000000004</v>
      </c>
      <c r="J121" s="40">
        <v>1766.7000000000003</v>
      </c>
      <c r="K121" s="31">
        <v>1739</v>
      </c>
      <c r="L121" s="31">
        <v>1700</v>
      </c>
      <c r="M121" s="31">
        <v>4.5316200000000002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3774.65</v>
      </c>
      <c r="D122" s="40">
        <v>3786.4333333333329</v>
      </c>
      <c r="E122" s="40">
        <v>3733.2166666666658</v>
      </c>
      <c r="F122" s="40">
        <v>3691.7833333333328</v>
      </c>
      <c r="G122" s="40">
        <v>3638.5666666666657</v>
      </c>
      <c r="H122" s="40">
        <v>3827.8666666666659</v>
      </c>
      <c r="I122" s="40">
        <v>3881.083333333333</v>
      </c>
      <c r="J122" s="40">
        <v>3922.516666666666</v>
      </c>
      <c r="K122" s="31">
        <v>3839.65</v>
      </c>
      <c r="L122" s="31">
        <v>3745</v>
      </c>
      <c r="M122" s="31">
        <v>2.0007899999999998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728.7</v>
      </c>
      <c r="D123" s="40">
        <v>729.36666666666679</v>
      </c>
      <c r="E123" s="40">
        <v>717.38333333333355</v>
      </c>
      <c r="F123" s="40">
        <v>706.06666666666672</v>
      </c>
      <c r="G123" s="40">
        <v>694.08333333333348</v>
      </c>
      <c r="H123" s="40">
        <v>740.68333333333362</v>
      </c>
      <c r="I123" s="40">
        <v>752.66666666666674</v>
      </c>
      <c r="J123" s="40">
        <v>763.98333333333369</v>
      </c>
      <c r="K123" s="31">
        <v>741.35</v>
      </c>
      <c r="L123" s="31">
        <v>718.05</v>
      </c>
      <c r="M123" s="31">
        <v>11.976039999999999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797.65</v>
      </c>
      <c r="D124" s="40">
        <v>798.88333333333333</v>
      </c>
      <c r="E124" s="40">
        <v>790.86666666666667</v>
      </c>
      <c r="F124" s="40">
        <v>784.08333333333337</v>
      </c>
      <c r="G124" s="40">
        <v>776.06666666666672</v>
      </c>
      <c r="H124" s="40">
        <v>805.66666666666663</v>
      </c>
      <c r="I124" s="40">
        <v>813.68333333333328</v>
      </c>
      <c r="J124" s="40">
        <v>820.46666666666658</v>
      </c>
      <c r="K124" s="31">
        <v>806.9</v>
      </c>
      <c r="L124" s="31">
        <v>792.1</v>
      </c>
      <c r="M124" s="31">
        <v>2.0282399999999998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678.85</v>
      </c>
      <c r="D125" s="40">
        <v>684.7833333333333</v>
      </c>
      <c r="E125" s="40">
        <v>672.06666666666661</v>
      </c>
      <c r="F125" s="40">
        <v>665.2833333333333</v>
      </c>
      <c r="G125" s="40">
        <v>652.56666666666661</v>
      </c>
      <c r="H125" s="40">
        <v>691.56666666666661</v>
      </c>
      <c r="I125" s="40">
        <v>704.2833333333333</v>
      </c>
      <c r="J125" s="40">
        <v>711.06666666666661</v>
      </c>
      <c r="K125" s="31">
        <v>697.5</v>
      </c>
      <c r="L125" s="31">
        <v>678</v>
      </c>
      <c r="M125" s="31">
        <v>1.0841499999999999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485.05</v>
      </c>
      <c r="D126" s="40">
        <v>480.91666666666669</v>
      </c>
      <c r="E126" s="40">
        <v>471.93333333333339</v>
      </c>
      <c r="F126" s="40">
        <v>458.81666666666672</v>
      </c>
      <c r="G126" s="40">
        <v>449.83333333333343</v>
      </c>
      <c r="H126" s="40">
        <v>494.03333333333336</v>
      </c>
      <c r="I126" s="40">
        <v>503.01666666666659</v>
      </c>
      <c r="J126" s="40">
        <v>516.13333333333333</v>
      </c>
      <c r="K126" s="31">
        <v>489.9</v>
      </c>
      <c r="L126" s="31">
        <v>467.8</v>
      </c>
      <c r="M126" s="31">
        <v>9.4569100000000006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1047.3</v>
      </c>
      <c r="D127" s="40">
        <v>1039.3999999999999</v>
      </c>
      <c r="E127" s="40">
        <v>1028.8999999999996</v>
      </c>
      <c r="F127" s="40">
        <v>1010.4999999999998</v>
      </c>
      <c r="G127" s="40">
        <v>999.99999999999955</v>
      </c>
      <c r="H127" s="40">
        <v>1057.7999999999997</v>
      </c>
      <c r="I127" s="40">
        <v>1068.3000000000002</v>
      </c>
      <c r="J127" s="40">
        <v>1086.6999999999998</v>
      </c>
      <c r="K127" s="31">
        <v>1049.9000000000001</v>
      </c>
      <c r="L127" s="31">
        <v>1021</v>
      </c>
      <c r="M127" s="31">
        <v>5.7988900000000001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1028.8</v>
      </c>
      <c r="D128" s="40">
        <v>1016.0166666666668</v>
      </c>
      <c r="E128" s="40">
        <v>995.78333333333353</v>
      </c>
      <c r="F128" s="40">
        <v>962.76666666666677</v>
      </c>
      <c r="G128" s="40">
        <v>942.53333333333353</v>
      </c>
      <c r="H128" s="40">
        <v>1049.0333333333335</v>
      </c>
      <c r="I128" s="40">
        <v>1069.2666666666669</v>
      </c>
      <c r="J128" s="40">
        <v>1102.2833333333335</v>
      </c>
      <c r="K128" s="31">
        <v>1036.25</v>
      </c>
      <c r="L128" s="31">
        <v>983</v>
      </c>
      <c r="M128" s="31">
        <v>7.27555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97.15</v>
      </c>
      <c r="D129" s="40">
        <v>96.2</v>
      </c>
      <c r="E129" s="40">
        <v>94.65</v>
      </c>
      <c r="F129" s="40">
        <v>92.15</v>
      </c>
      <c r="G129" s="40">
        <v>90.600000000000009</v>
      </c>
      <c r="H129" s="40">
        <v>98.7</v>
      </c>
      <c r="I129" s="40">
        <v>100.24999999999999</v>
      </c>
      <c r="J129" s="40">
        <v>102.75</v>
      </c>
      <c r="K129" s="31">
        <v>97.75</v>
      </c>
      <c r="L129" s="31">
        <v>93.7</v>
      </c>
      <c r="M129" s="31">
        <v>19.150580000000001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941.95</v>
      </c>
      <c r="D130" s="40">
        <v>932</v>
      </c>
      <c r="E130" s="40">
        <v>912</v>
      </c>
      <c r="F130" s="40">
        <v>882.05</v>
      </c>
      <c r="G130" s="40">
        <v>862.05</v>
      </c>
      <c r="H130" s="40">
        <v>961.95</v>
      </c>
      <c r="I130" s="40">
        <v>981.95</v>
      </c>
      <c r="J130" s="40">
        <v>1011.9000000000001</v>
      </c>
      <c r="K130" s="31">
        <v>952</v>
      </c>
      <c r="L130" s="31">
        <v>902.05</v>
      </c>
      <c r="M130" s="31">
        <v>1.82057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345.5</v>
      </c>
      <c r="D131" s="40">
        <v>345.2833333333333</v>
      </c>
      <c r="E131" s="40">
        <v>341.76666666666659</v>
      </c>
      <c r="F131" s="40">
        <v>338.0333333333333</v>
      </c>
      <c r="G131" s="40">
        <v>334.51666666666659</v>
      </c>
      <c r="H131" s="40">
        <v>349.01666666666659</v>
      </c>
      <c r="I131" s="40">
        <v>352.53333333333325</v>
      </c>
      <c r="J131" s="40">
        <v>356.26666666666659</v>
      </c>
      <c r="K131" s="31">
        <v>348.8</v>
      </c>
      <c r="L131" s="31">
        <v>341.55</v>
      </c>
      <c r="M131" s="31">
        <v>84.48657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634.79999999999995</v>
      </c>
      <c r="D132" s="40">
        <v>637.98333333333323</v>
      </c>
      <c r="E132" s="40">
        <v>630.56666666666649</v>
      </c>
      <c r="F132" s="40">
        <v>626.33333333333326</v>
      </c>
      <c r="G132" s="40">
        <v>618.91666666666652</v>
      </c>
      <c r="H132" s="40">
        <v>642.21666666666647</v>
      </c>
      <c r="I132" s="40">
        <v>649.63333333333321</v>
      </c>
      <c r="J132" s="40">
        <v>653.86666666666645</v>
      </c>
      <c r="K132" s="31">
        <v>645.4</v>
      </c>
      <c r="L132" s="31">
        <v>633.75</v>
      </c>
      <c r="M132" s="31">
        <v>14.206480000000001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2276.75</v>
      </c>
      <c r="D133" s="40">
        <v>2273.5499999999997</v>
      </c>
      <c r="E133" s="40">
        <v>2242.1999999999994</v>
      </c>
      <c r="F133" s="40">
        <v>2207.6499999999996</v>
      </c>
      <c r="G133" s="40">
        <v>2176.2999999999993</v>
      </c>
      <c r="H133" s="40">
        <v>2308.0999999999995</v>
      </c>
      <c r="I133" s="40">
        <v>2339.4499999999998</v>
      </c>
      <c r="J133" s="40">
        <v>2373.9999999999995</v>
      </c>
      <c r="K133" s="31">
        <v>2304.9</v>
      </c>
      <c r="L133" s="31">
        <v>2239</v>
      </c>
      <c r="M133" s="31">
        <v>1.8415900000000001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2359.6</v>
      </c>
      <c r="D134" s="40">
        <v>2363.9333333333334</v>
      </c>
      <c r="E134" s="40">
        <v>2345.7166666666667</v>
      </c>
      <c r="F134" s="40">
        <v>2331.8333333333335</v>
      </c>
      <c r="G134" s="40">
        <v>2313.6166666666668</v>
      </c>
      <c r="H134" s="40">
        <v>2377.8166666666666</v>
      </c>
      <c r="I134" s="40">
        <v>2396.0333333333338</v>
      </c>
      <c r="J134" s="40">
        <v>2409.9166666666665</v>
      </c>
      <c r="K134" s="31">
        <v>2382.15</v>
      </c>
      <c r="L134" s="31">
        <v>2350.0500000000002</v>
      </c>
      <c r="M134" s="31">
        <v>5.67218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220.15</v>
      </c>
      <c r="D135" s="40">
        <v>216.36666666666665</v>
      </c>
      <c r="E135" s="40">
        <v>208.98333333333329</v>
      </c>
      <c r="F135" s="40">
        <v>197.81666666666663</v>
      </c>
      <c r="G135" s="40">
        <v>190.43333333333328</v>
      </c>
      <c r="H135" s="40">
        <v>227.5333333333333</v>
      </c>
      <c r="I135" s="40">
        <v>234.91666666666669</v>
      </c>
      <c r="J135" s="40">
        <v>246.08333333333331</v>
      </c>
      <c r="K135" s="31">
        <v>223.75</v>
      </c>
      <c r="L135" s="31">
        <v>205.2</v>
      </c>
      <c r="M135" s="31">
        <v>239.71861999999999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207.35</v>
      </c>
      <c r="D136" s="40">
        <v>206.13333333333335</v>
      </c>
      <c r="E136" s="40">
        <v>201.26666666666671</v>
      </c>
      <c r="F136" s="40">
        <v>195.18333333333337</v>
      </c>
      <c r="G136" s="40">
        <v>190.31666666666672</v>
      </c>
      <c r="H136" s="40">
        <v>212.2166666666667</v>
      </c>
      <c r="I136" s="40">
        <v>217.08333333333331</v>
      </c>
      <c r="J136" s="40">
        <v>223.16666666666669</v>
      </c>
      <c r="K136" s="31">
        <v>211</v>
      </c>
      <c r="L136" s="31">
        <v>200.05</v>
      </c>
      <c r="M136" s="31">
        <v>16.709499999999998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817.35</v>
      </c>
      <c r="D137" s="40">
        <v>821.15</v>
      </c>
      <c r="E137" s="40">
        <v>809.4</v>
      </c>
      <c r="F137" s="40">
        <v>801.45</v>
      </c>
      <c r="G137" s="40">
        <v>789.7</v>
      </c>
      <c r="H137" s="40">
        <v>829.09999999999991</v>
      </c>
      <c r="I137" s="40">
        <v>840.84999999999991</v>
      </c>
      <c r="J137" s="40">
        <v>848.79999999999984</v>
      </c>
      <c r="K137" s="31">
        <v>832.9</v>
      </c>
      <c r="L137" s="31">
        <v>813.2</v>
      </c>
      <c r="M137" s="31">
        <v>0.77029999999999998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524.29999999999995</v>
      </c>
      <c r="D138" s="40">
        <v>524.43333333333328</v>
      </c>
      <c r="E138" s="40">
        <v>520.86666666666656</v>
      </c>
      <c r="F138" s="40">
        <v>517.43333333333328</v>
      </c>
      <c r="G138" s="40">
        <v>513.86666666666656</v>
      </c>
      <c r="H138" s="40">
        <v>527.86666666666656</v>
      </c>
      <c r="I138" s="40">
        <v>531.43333333333339</v>
      </c>
      <c r="J138" s="40">
        <v>534.86666666666656</v>
      </c>
      <c r="K138" s="31">
        <v>528</v>
      </c>
      <c r="L138" s="31">
        <v>521</v>
      </c>
      <c r="M138" s="31">
        <v>2.3806600000000002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13.75</v>
      </c>
      <c r="D139" s="40">
        <v>13.616666666666665</v>
      </c>
      <c r="E139" s="40">
        <v>13.33333333333333</v>
      </c>
      <c r="F139" s="40">
        <v>12.916666666666664</v>
      </c>
      <c r="G139" s="40">
        <v>12.633333333333329</v>
      </c>
      <c r="H139" s="40">
        <v>14.033333333333331</v>
      </c>
      <c r="I139" s="40">
        <v>14.316666666666666</v>
      </c>
      <c r="J139" s="40">
        <v>14.733333333333333</v>
      </c>
      <c r="K139" s="31">
        <v>13.9</v>
      </c>
      <c r="L139" s="31">
        <v>13.2</v>
      </c>
      <c r="M139" s="31">
        <v>99.654309999999995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191.2</v>
      </c>
      <c r="D140" s="40">
        <v>192.54999999999998</v>
      </c>
      <c r="E140" s="40">
        <v>189.09999999999997</v>
      </c>
      <c r="F140" s="40">
        <v>186.99999999999997</v>
      </c>
      <c r="G140" s="40">
        <v>183.54999999999995</v>
      </c>
      <c r="H140" s="40">
        <v>194.64999999999998</v>
      </c>
      <c r="I140" s="40">
        <v>198.09999999999997</v>
      </c>
      <c r="J140" s="40">
        <v>200.2</v>
      </c>
      <c r="K140" s="31">
        <v>196</v>
      </c>
      <c r="L140" s="31">
        <v>190.45</v>
      </c>
      <c r="M140" s="31">
        <v>2.3418199999999998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5205.1000000000004</v>
      </c>
      <c r="D141" s="40">
        <v>5211.9500000000007</v>
      </c>
      <c r="E141" s="40">
        <v>5176.3500000000013</v>
      </c>
      <c r="F141" s="40">
        <v>5147.6000000000004</v>
      </c>
      <c r="G141" s="40">
        <v>5112.0000000000009</v>
      </c>
      <c r="H141" s="40">
        <v>5240.7000000000016</v>
      </c>
      <c r="I141" s="40">
        <v>5276.3</v>
      </c>
      <c r="J141" s="40">
        <v>5305.050000000002</v>
      </c>
      <c r="K141" s="31">
        <v>5247.55</v>
      </c>
      <c r="L141" s="31">
        <v>5183.2</v>
      </c>
      <c r="M141" s="31">
        <v>2.71793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4288.25</v>
      </c>
      <c r="D142" s="40">
        <v>4279.45</v>
      </c>
      <c r="E142" s="40">
        <v>4248.8999999999996</v>
      </c>
      <c r="F142" s="40">
        <v>4209.55</v>
      </c>
      <c r="G142" s="40">
        <v>4179</v>
      </c>
      <c r="H142" s="40">
        <v>4318.7999999999993</v>
      </c>
      <c r="I142" s="40">
        <v>4349.3500000000004</v>
      </c>
      <c r="J142" s="40">
        <v>4388.6999999999989</v>
      </c>
      <c r="K142" s="31">
        <v>4310</v>
      </c>
      <c r="L142" s="31">
        <v>4240.1000000000004</v>
      </c>
      <c r="M142" s="31">
        <v>2.2493699999999999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4098.05</v>
      </c>
      <c r="D143" s="40">
        <v>4115.0666666666666</v>
      </c>
      <c r="E143" s="40">
        <v>4066.6333333333332</v>
      </c>
      <c r="F143" s="40">
        <v>4035.2166666666667</v>
      </c>
      <c r="G143" s="40">
        <v>3986.7833333333333</v>
      </c>
      <c r="H143" s="40">
        <v>4146.4833333333336</v>
      </c>
      <c r="I143" s="40">
        <v>4194.9166666666661</v>
      </c>
      <c r="J143" s="40">
        <v>4226.333333333333</v>
      </c>
      <c r="K143" s="31">
        <v>4163.5</v>
      </c>
      <c r="L143" s="31">
        <v>4083.65</v>
      </c>
      <c r="M143" s="31">
        <v>1.2839100000000001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4915.95</v>
      </c>
      <c r="D144" s="40">
        <v>4910.2333333333336</v>
      </c>
      <c r="E144" s="40">
        <v>4877.166666666667</v>
      </c>
      <c r="F144" s="40">
        <v>4838.3833333333332</v>
      </c>
      <c r="G144" s="40">
        <v>4805.3166666666666</v>
      </c>
      <c r="H144" s="40">
        <v>4949.0166666666673</v>
      </c>
      <c r="I144" s="40">
        <v>4982.083333333333</v>
      </c>
      <c r="J144" s="40">
        <v>5020.8666666666677</v>
      </c>
      <c r="K144" s="31">
        <v>4943.3</v>
      </c>
      <c r="L144" s="31">
        <v>4871.45</v>
      </c>
      <c r="M144" s="31">
        <v>6.1619900000000003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408.55</v>
      </c>
      <c r="D145" s="40">
        <v>407.81666666666666</v>
      </c>
      <c r="E145" s="40">
        <v>403.83333333333331</v>
      </c>
      <c r="F145" s="40">
        <v>399.11666666666667</v>
      </c>
      <c r="G145" s="40">
        <v>395.13333333333333</v>
      </c>
      <c r="H145" s="40">
        <v>412.5333333333333</v>
      </c>
      <c r="I145" s="40">
        <v>416.51666666666665</v>
      </c>
      <c r="J145" s="40">
        <v>421.23333333333329</v>
      </c>
      <c r="K145" s="31">
        <v>411.8</v>
      </c>
      <c r="L145" s="31">
        <v>403.1</v>
      </c>
      <c r="M145" s="31">
        <v>1.59032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106.35</v>
      </c>
      <c r="D146" s="40">
        <v>106.93333333333334</v>
      </c>
      <c r="E146" s="40">
        <v>105.21666666666667</v>
      </c>
      <c r="F146" s="40">
        <v>104.08333333333333</v>
      </c>
      <c r="G146" s="40">
        <v>102.36666666666666</v>
      </c>
      <c r="H146" s="40">
        <v>108.06666666666668</v>
      </c>
      <c r="I146" s="40">
        <v>109.78333333333335</v>
      </c>
      <c r="J146" s="40">
        <v>110.91666666666669</v>
      </c>
      <c r="K146" s="31">
        <v>108.65</v>
      </c>
      <c r="L146" s="31">
        <v>105.8</v>
      </c>
      <c r="M146" s="31">
        <v>4.0353500000000002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238.65</v>
      </c>
      <c r="D147" s="40">
        <v>239.81666666666669</v>
      </c>
      <c r="E147" s="40">
        <v>235.93333333333339</v>
      </c>
      <c r="F147" s="40">
        <v>233.2166666666667</v>
      </c>
      <c r="G147" s="40">
        <v>229.3333333333334</v>
      </c>
      <c r="H147" s="40">
        <v>242.53333333333339</v>
      </c>
      <c r="I147" s="40">
        <v>246.41666666666666</v>
      </c>
      <c r="J147" s="40">
        <v>249.13333333333338</v>
      </c>
      <c r="K147" s="31">
        <v>243.7</v>
      </c>
      <c r="L147" s="31">
        <v>237.1</v>
      </c>
      <c r="M147" s="31">
        <v>1.5420199999999999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79.95</v>
      </c>
      <c r="D148" s="40">
        <v>80.400000000000006</v>
      </c>
      <c r="E148" s="40">
        <v>79.200000000000017</v>
      </c>
      <c r="F148" s="40">
        <v>78.450000000000017</v>
      </c>
      <c r="G148" s="40">
        <v>77.250000000000028</v>
      </c>
      <c r="H148" s="40">
        <v>81.150000000000006</v>
      </c>
      <c r="I148" s="40">
        <v>82.35</v>
      </c>
      <c r="J148" s="40">
        <v>83.1</v>
      </c>
      <c r="K148" s="31">
        <v>81.599999999999994</v>
      </c>
      <c r="L148" s="31">
        <v>79.650000000000006</v>
      </c>
      <c r="M148" s="31">
        <v>16.6128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2844.9</v>
      </c>
      <c r="D149" s="40">
        <v>2845.1666666666665</v>
      </c>
      <c r="E149" s="40">
        <v>2802.333333333333</v>
      </c>
      <c r="F149" s="40">
        <v>2759.7666666666664</v>
      </c>
      <c r="G149" s="40">
        <v>2716.9333333333329</v>
      </c>
      <c r="H149" s="40">
        <v>2887.7333333333331</v>
      </c>
      <c r="I149" s="40">
        <v>2930.5666666666662</v>
      </c>
      <c r="J149" s="40">
        <v>2973.1333333333332</v>
      </c>
      <c r="K149" s="31">
        <v>2888</v>
      </c>
      <c r="L149" s="31">
        <v>2802.6</v>
      </c>
      <c r="M149" s="31">
        <v>11.97932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198.05</v>
      </c>
      <c r="D150" s="40">
        <v>198.83333333333334</v>
      </c>
      <c r="E150" s="40">
        <v>196.2166666666667</v>
      </c>
      <c r="F150" s="40">
        <v>194.38333333333335</v>
      </c>
      <c r="G150" s="40">
        <v>191.76666666666671</v>
      </c>
      <c r="H150" s="40">
        <v>200.66666666666669</v>
      </c>
      <c r="I150" s="40">
        <v>203.2833333333333</v>
      </c>
      <c r="J150" s="40">
        <v>205.11666666666667</v>
      </c>
      <c r="K150" s="31">
        <v>201.45</v>
      </c>
      <c r="L150" s="31">
        <v>197</v>
      </c>
      <c r="M150" s="31">
        <v>0.74785000000000001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599.45000000000005</v>
      </c>
      <c r="D151" s="40">
        <v>602.4</v>
      </c>
      <c r="E151" s="40">
        <v>593.75</v>
      </c>
      <c r="F151" s="40">
        <v>588.05000000000007</v>
      </c>
      <c r="G151" s="40">
        <v>579.40000000000009</v>
      </c>
      <c r="H151" s="40">
        <v>608.09999999999991</v>
      </c>
      <c r="I151" s="40">
        <v>616.74999999999977</v>
      </c>
      <c r="J151" s="40">
        <v>622.44999999999982</v>
      </c>
      <c r="K151" s="31">
        <v>611.04999999999995</v>
      </c>
      <c r="L151" s="31">
        <v>596.70000000000005</v>
      </c>
      <c r="M151" s="31">
        <v>1.31833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1588.5</v>
      </c>
      <c r="D152" s="40">
        <v>1599.4833333333333</v>
      </c>
      <c r="E152" s="40">
        <v>1566.9666666666667</v>
      </c>
      <c r="F152" s="40">
        <v>1545.4333333333334</v>
      </c>
      <c r="G152" s="40">
        <v>1512.9166666666667</v>
      </c>
      <c r="H152" s="40">
        <v>1621.0166666666667</v>
      </c>
      <c r="I152" s="40">
        <v>1653.5333333333335</v>
      </c>
      <c r="J152" s="40">
        <v>1675.0666666666666</v>
      </c>
      <c r="K152" s="31">
        <v>1632</v>
      </c>
      <c r="L152" s="31">
        <v>1577.95</v>
      </c>
      <c r="M152" s="31">
        <v>0.84448999999999996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</v>
      </c>
      <c r="D153" s="40">
        <v>73.36666666666666</v>
      </c>
      <c r="E153" s="40">
        <v>72.133333333333326</v>
      </c>
      <c r="F153" s="40">
        <v>71.266666666666666</v>
      </c>
      <c r="G153" s="40">
        <v>70.033333333333331</v>
      </c>
      <c r="H153" s="40">
        <v>74.23333333333332</v>
      </c>
      <c r="I153" s="40">
        <v>75.46666666666664</v>
      </c>
      <c r="J153" s="40">
        <v>76.333333333333314</v>
      </c>
      <c r="K153" s="31">
        <v>74.599999999999994</v>
      </c>
      <c r="L153" s="31">
        <v>72.5</v>
      </c>
      <c r="M153" s="31">
        <v>32.046129999999998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123.6</v>
      </c>
      <c r="D154" s="40">
        <v>124.10000000000001</v>
      </c>
      <c r="E154" s="40">
        <v>122.20000000000002</v>
      </c>
      <c r="F154" s="40">
        <v>120.80000000000001</v>
      </c>
      <c r="G154" s="40">
        <v>118.90000000000002</v>
      </c>
      <c r="H154" s="40">
        <v>125.50000000000001</v>
      </c>
      <c r="I154" s="40">
        <v>127.40000000000002</v>
      </c>
      <c r="J154" s="40">
        <v>128.80000000000001</v>
      </c>
      <c r="K154" s="31">
        <v>126</v>
      </c>
      <c r="L154" s="31">
        <v>122.7</v>
      </c>
      <c r="M154" s="31">
        <v>3.6694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762.45</v>
      </c>
      <c r="D155" s="40">
        <v>759.81666666666661</v>
      </c>
      <c r="E155" s="40">
        <v>749.63333333333321</v>
      </c>
      <c r="F155" s="40">
        <v>736.81666666666661</v>
      </c>
      <c r="G155" s="40">
        <v>726.63333333333321</v>
      </c>
      <c r="H155" s="40">
        <v>772.63333333333321</v>
      </c>
      <c r="I155" s="40">
        <v>782.81666666666661</v>
      </c>
      <c r="J155" s="40">
        <v>795.63333333333321</v>
      </c>
      <c r="K155" s="31">
        <v>770</v>
      </c>
      <c r="L155" s="31">
        <v>747</v>
      </c>
      <c r="M155" s="31">
        <v>1.02217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1386.9</v>
      </c>
      <c r="D156" s="40">
        <v>1365.8500000000001</v>
      </c>
      <c r="E156" s="40">
        <v>1340.8000000000002</v>
      </c>
      <c r="F156" s="40">
        <v>1294.7</v>
      </c>
      <c r="G156" s="40">
        <v>1269.6500000000001</v>
      </c>
      <c r="H156" s="40">
        <v>1411.9500000000003</v>
      </c>
      <c r="I156" s="40">
        <v>1437</v>
      </c>
      <c r="J156" s="40">
        <v>1483.1000000000004</v>
      </c>
      <c r="K156" s="31">
        <v>1390.9</v>
      </c>
      <c r="L156" s="31">
        <v>1319.75</v>
      </c>
      <c r="M156" s="31">
        <v>21.51756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188.6</v>
      </c>
      <c r="D157" s="40">
        <v>189.16666666666666</v>
      </c>
      <c r="E157" s="40">
        <v>184.5333333333333</v>
      </c>
      <c r="F157" s="40">
        <v>180.46666666666664</v>
      </c>
      <c r="G157" s="40">
        <v>175.83333333333329</v>
      </c>
      <c r="H157" s="40">
        <v>193.23333333333332</v>
      </c>
      <c r="I157" s="40">
        <v>197.8666666666667</v>
      </c>
      <c r="J157" s="40">
        <v>201.93333333333334</v>
      </c>
      <c r="K157" s="31">
        <v>193.8</v>
      </c>
      <c r="L157" s="31">
        <v>185.1</v>
      </c>
      <c r="M157" s="31">
        <v>173.96344999999999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342.9</v>
      </c>
      <c r="D158" s="40">
        <v>342.58333333333331</v>
      </c>
      <c r="E158" s="40">
        <v>340.26666666666665</v>
      </c>
      <c r="F158" s="40">
        <v>337.63333333333333</v>
      </c>
      <c r="G158" s="40">
        <v>335.31666666666666</v>
      </c>
      <c r="H158" s="40">
        <v>345.21666666666664</v>
      </c>
      <c r="I158" s="40">
        <v>347.53333333333336</v>
      </c>
      <c r="J158" s="40">
        <v>350.16666666666663</v>
      </c>
      <c r="K158" s="31">
        <v>344.9</v>
      </c>
      <c r="L158" s="31">
        <v>339.95</v>
      </c>
      <c r="M158" s="31">
        <v>0.65963000000000005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82.4</v>
      </c>
      <c r="D159" s="40">
        <v>82.733333333333334</v>
      </c>
      <c r="E159" s="40">
        <v>81.966666666666669</v>
      </c>
      <c r="F159" s="40">
        <v>81.533333333333331</v>
      </c>
      <c r="G159" s="40">
        <v>80.766666666666666</v>
      </c>
      <c r="H159" s="40">
        <v>83.166666666666671</v>
      </c>
      <c r="I159" s="40">
        <v>83.933333333333351</v>
      </c>
      <c r="J159" s="40">
        <v>84.366666666666674</v>
      </c>
      <c r="K159" s="31">
        <v>83.5</v>
      </c>
      <c r="L159" s="31">
        <v>82.3</v>
      </c>
      <c r="M159" s="31">
        <v>63.171250000000001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3033.15</v>
      </c>
      <c r="D160" s="40">
        <v>3041</v>
      </c>
      <c r="E160" s="40">
        <v>2996</v>
      </c>
      <c r="F160" s="40">
        <v>2958.85</v>
      </c>
      <c r="G160" s="40">
        <v>2913.85</v>
      </c>
      <c r="H160" s="40">
        <v>3078.15</v>
      </c>
      <c r="I160" s="40">
        <v>3123.15</v>
      </c>
      <c r="J160" s="40">
        <v>3160.3</v>
      </c>
      <c r="K160" s="31">
        <v>3086</v>
      </c>
      <c r="L160" s="31">
        <v>3003.85</v>
      </c>
      <c r="M160" s="31">
        <v>0.25917000000000001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475.25</v>
      </c>
      <c r="D161" s="40">
        <v>476.7</v>
      </c>
      <c r="E161" s="40">
        <v>471.4</v>
      </c>
      <c r="F161" s="40">
        <v>467.55</v>
      </c>
      <c r="G161" s="40">
        <v>462.25</v>
      </c>
      <c r="H161" s="40">
        <v>480.54999999999995</v>
      </c>
      <c r="I161" s="40">
        <v>485.85</v>
      </c>
      <c r="J161" s="40">
        <v>489.69999999999993</v>
      </c>
      <c r="K161" s="31">
        <v>482</v>
      </c>
      <c r="L161" s="31">
        <v>472.85</v>
      </c>
      <c r="M161" s="31">
        <v>3.0373800000000002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172.4</v>
      </c>
      <c r="D162" s="40">
        <v>172.54999999999998</v>
      </c>
      <c r="E162" s="40">
        <v>171.09999999999997</v>
      </c>
      <c r="F162" s="40">
        <v>169.79999999999998</v>
      </c>
      <c r="G162" s="40">
        <v>168.34999999999997</v>
      </c>
      <c r="H162" s="40">
        <v>173.84999999999997</v>
      </c>
      <c r="I162" s="40">
        <v>175.29999999999995</v>
      </c>
      <c r="J162" s="40">
        <v>176.59999999999997</v>
      </c>
      <c r="K162" s="31">
        <v>174</v>
      </c>
      <c r="L162" s="31">
        <v>171.25</v>
      </c>
      <c r="M162" s="31">
        <v>4.4443000000000001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192.8</v>
      </c>
      <c r="D163" s="40">
        <v>192.23333333333335</v>
      </c>
      <c r="E163" s="40">
        <v>187.1166666666667</v>
      </c>
      <c r="F163" s="40">
        <v>181.43333333333337</v>
      </c>
      <c r="G163" s="40">
        <v>176.31666666666672</v>
      </c>
      <c r="H163" s="40">
        <v>197.91666666666669</v>
      </c>
      <c r="I163" s="40">
        <v>203.03333333333336</v>
      </c>
      <c r="J163" s="40">
        <v>208.71666666666667</v>
      </c>
      <c r="K163" s="31">
        <v>197.35</v>
      </c>
      <c r="L163" s="31">
        <v>186.55</v>
      </c>
      <c r="M163" s="31">
        <v>50.026649999999997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283.35000000000002</v>
      </c>
      <c r="D164" s="40">
        <v>286.18333333333334</v>
      </c>
      <c r="E164" s="40">
        <v>279.66666666666669</v>
      </c>
      <c r="F164" s="40">
        <v>275.98333333333335</v>
      </c>
      <c r="G164" s="40">
        <v>269.4666666666667</v>
      </c>
      <c r="H164" s="40">
        <v>289.86666666666667</v>
      </c>
      <c r="I164" s="40">
        <v>296.38333333333333</v>
      </c>
      <c r="J164" s="40">
        <v>300.06666666666666</v>
      </c>
      <c r="K164" s="31">
        <v>292.7</v>
      </c>
      <c r="L164" s="31">
        <v>282.5</v>
      </c>
      <c r="M164" s="31">
        <v>31.407489999999999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7.15</v>
      </c>
      <c r="D165" s="40">
        <v>7.1000000000000005</v>
      </c>
      <c r="E165" s="40">
        <v>6.8500000000000014</v>
      </c>
      <c r="F165" s="40">
        <v>6.5500000000000007</v>
      </c>
      <c r="G165" s="40">
        <v>6.3000000000000016</v>
      </c>
      <c r="H165" s="40">
        <v>7.4000000000000012</v>
      </c>
      <c r="I165" s="40">
        <v>7.6499999999999995</v>
      </c>
      <c r="J165" s="40">
        <v>7.9500000000000011</v>
      </c>
      <c r="K165" s="31">
        <v>7.35</v>
      </c>
      <c r="L165" s="31">
        <v>6.8</v>
      </c>
      <c r="M165" s="31">
        <v>114.92895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46.25</v>
      </c>
      <c r="D166" s="40">
        <v>46.216666666666669</v>
      </c>
      <c r="E166" s="40">
        <v>45.233333333333334</v>
      </c>
      <c r="F166" s="40">
        <v>44.216666666666669</v>
      </c>
      <c r="G166" s="40">
        <v>43.233333333333334</v>
      </c>
      <c r="H166" s="40">
        <v>47.233333333333334</v>
      </c>
      <c r="I166" s="40">
        <v>48.216666666666669</v>
      </c>
      <c r="J166" s="40">
        <v>49.233333333333334</v>
      </c>
      <c r="K166" s="31">
        <v>47.2</v>
      </c>
      <c r="L166" s="31">
        <v>45.2</v>
      </c>
      <c r="M166" s="31">
        <v>17.819120000000002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146.9</v>
      </c>
      <c r="D167" s="40">
        <v>147.66666666666666</v>
      </c>
      <c r="E167" s="40">
        <v>145.73333333333332</v>
      </c>
      <c r="F167" s="40">
        <v>144.56666666666666</v>
      </c>
      <c r="G167" s="40">
        <v>142.63333333333333</v>
      </c>
      <c r="H167" s="40">
        <v>148.83333333333331</v>
      </c>
      <c r="I167" s="40">
        <v>150.76666666666665</v>
      </c>
      <c r="J167" s="40">
        <v>151.93333333333331</v>
      </c>
      <c r="K167" s="31">
        <v>149.6</v>
      </c>
      <c r="L167" s="31">
        <v>146.5</v>
      </c>
      <c r="M167" s="31">
        <v>73.912459999999996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326.25</v>
      </c>
      <c r="D168" s="40">
        <v>327.38333333333333</v>
      </c>
      <c r="E168" s="40">
        <v>323.86666666666667</v>
      </c>
      <c r="F168" s="40">
        <v>321.48333333333335</v>
      </c>
      <c r="G168" s="40">
        <v>317.9666666666667</v>
      </c>
      <c r="H168" s="40">
        <v>329.76666666666665</v>
      </c>
      <c r="I168" s="40">
        <v>333.2833333333333</v>
      </c>
      <c r="J168" s="40">
        <v>335.66666666666663</v>
      </c>
      <c r="K168" s="31">
        <v>330.9</v>
      </c>
      <c r="L168" s="31">
        <v>325</v>
      </c>
      <c r="M168" s="31">
        <v>0.65688999999999997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4427.55</v>
      </c>
      <c r="D169" s="40">
        <v>4414.8499999999995</v>
      </c>
      <c r="E169" s="40">
        <v>4384.6999999999989</v>
      </c>
      <c r="F169" s="40">
        <v>4341.8499999999995</v>
      </c>
      <c r="G169" s="40">
        <v>4311.6999999999989</v>
      </c>
      <c r="H169" s="40">
        <v>4457.6999999999989</v>
      </c>
      <c r="I169" s="40">
        <v>4487.8499999999985</v>
      </c>
      <c r="J169" s="40">
        <v>4530.6999999999989</v>
      </c>
      <c r="K169" s="31">
        <v>4445</v>
      </c>
      <c r="L169" s="31">
        <v>4372</v>
      </c>
      <c r="M169" s="31">
        <v>0.32762999999999998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30.85</v>
      </c>
      <c r="D170" s="40">
        <v>30.933333333333334</v>
      </c>
      <c r="E170" s="40">
        <v>30.366666666666667</v>
      </c>
      <c r="F170" s="40">
        <v>29.883333333333333</v>
      </c>
      <c r="G170" s="40">
        <v>29.316666666666666</v>
      </c>
      <c r="H170" s="40">
        <v>31.416666666666668</v>
      </c>
      <c r="I170" s="40">
        <v>31.983333333333338</v>
      </c>
      <c r="J170" s="40">
        <v>32.466666666666669</v>
      </c>
      <c r="K170" s="31">
        <v>31.5</v>
      </c>
      <c r="L170" s="31">
        <v>30.45</v>
      </c>
      <c r="M170" s="31">
        <v>126.35608000000001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3184.55</v>
      </c>
      <c r="D171" s="40">
        <v>3194.85</v>
      </c>
      <c r="E171" s="40">
        <v>3159.7</v>
      </c>
      <c r="F171" s="40">
        <v>3134.85</v>
      </c>
      <c r="G171" s="40">
        <v>3099.7</v>
      </c>
      <c r="H171" s="40">
        <v>3219.7</v>
      </c>
      <c r="I171" s="40">
        <v>3254.8500000000004</v>
      </c>
      <c r="J171" s="40">
        <v>3279.7</v>
      </c>
      <c r="K171" s="31">
        <v>3230</v>
      </c>
      <c r="L171" s="31">
        <v>3170</v>
      </c>
      <c r="M171" s="31">
        <v>0.13661999999999999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195.7</v>
      </c>
      <c r="D172" s="40">
        <v>195.66666666666666</v>
      </c>
      <c r="E172" s="40">
        <v>193.48333333333332</v>
      </c>
      <c r="F172" s="40">
        <v>191.26666666666665</v>
      </c>
      <c r="G172" s="40">
        <v>189.08333333333331</v>
      </c>
      <c r="H172" s="40">
        <v>197.88333333333333</v>
      </c>
      <c r="I172" s="40">
        <v>200.06666666666666</v>
      </c>
      <c r="J172" s="40">
        <v>202.28333333333333</v>
      </c>
      <c r="K172" s="31">
        <v>197.85</v>
      </c>
      <c r="L172" s="31">
        <v>193.45</v>
      </c>
      <c r="M172" s="31">
        <v>1.8416999999999999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3290.85</v>
      </c>
      <c r="D173" s="40">
        <v>3305.6166666666668</v>
      </c>
      <c r="E173" s="40">
        <v>3236.2333333333336</v>
      </c>
      <c r="F173" s="40">
        <v>3181.6166666666668</v>
      </c>
      <c r="G173" s="40">
        <v>3112.2333333333336</v>
      </c>
      <c r="H173" s="40">
        <v>3360.2333333333336</v>
      </c>
      <c r="I173" s="40">
        <v>3429.6166666666668</v>
      </c>
      <c r="J173" s="40">
        <v>3484.2333333333336</v>
      </c>
      <c r="K173" s="31">
        <v>3375</v>
      </c>
      <c r="L173" s="31">
        <v>3251</v>
      </c>
      <c r="M173" s="31">
        <v>0.27757999999999999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147.80000000000001</v>
      </c>
      <c r="D174" s="40">
        <v>148.66666666666669</v>
      </c>
      <c r="E174" s="40">
        <v>146.43333333333337</v>
      </c>
      <c r="F174" s="40">
        <v>145.06666666666669</v>
      </c>
      <c r="G174" s="40">
        <v>142.83333333333337</v>
      </c>
      <c r="H174" s="40">
        <v>150.03333333333336</v>
      </c>
      <c r="I174" s="40">
        <v>152.26666666666671</v>
      </c>
      <c r="J174" s="40">
        <v>153.63333333333335</v>
      </c>
      <c r="K174" s="31">
        <v>150.9</v>
      </c>
      <c r="L174" s="31">
        <v>147.30000000000001</v>
      </c>
      <c r="M174" s="31">
        <v>5.8970900000000004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5855.45</v>
      </c>
      <c r="D175" s="40">
        <v>5845.7</v>
      </c>
      <c r="E175" s="40">
        <v>5821.3499999999995</v>
      </c>
      <c r="F175" s="40">
        <v>5787.25</v>
      </c>
      <c r="G175" s="40">
        <v>5762.9</v>
      </c>
      <c r="H175" s="40">
        <v>5879.7999999999993</v>
      </c>
      <c r="I175" s="40">
        <v>5904.15</v>
      </c>
      <c r="J175" s="40">
        <v>5938.2499999999991</v>
      </c>
      <c r="K175" s="31">
        <v>5870.05</v>
      </c>
      <c r="L175" s="31">
        <v>5811.6</v>
      </c>
      <c r="M175" s="31">
        <v>8.7959999999999997E-2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3989.65</v>
      </c>
      <c r="D176" s="40">
        <v>3997.1833333333329</v>
      </c>
      <c r="E176" s="40">
        <v>3944.3666666666659</v>
      </c>
      <c r="F176" s="40">
        <v>3899.083333333333</v>
      </c>
      <c r="G176" s="40">
        <v>3846.266666666666</v>
      </c>
      <c r="H176" s="40">
        <v>4042.4666666666658</v>
      </c>
      <c r="I176" s="40">
        <v>4095.2833333333324</v>
      </c>
      <c r="J176" s="40">
        <v>4140.5666666666657</v>
      </c>
      <c r="K176" s="31">
        <v>4050</v>
      </c>
      <c r="L176" s="31">
        <v>3951.9</v>
      </c>
      <c r="M176" s="31">
        <v>2.5948500000000001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1499.5</v>
      </c>
      <c r="D177" s="40">
        <v>1503.1499999999999</v>
      </c>
      <c r="E177" s="40">
        <v>1491.4499999999998</v>
      </c>
      <c r="F177" s="40">
        <v>1483.3999999999999</v>
      </c>
      <c r="G177" s="40">
        <v>1471.6999999999998</v>
      </c>
      <c r="H177" s="40">
        <v>1511.1999999999998</v>
      </c>
      <c r="I177" s="40">
        <v>1522.9</v>
      </c>
      <c r="J177" s="40">
        <v>1530.9499999999998</v>
      </c>
      <c r="K177" s="31">
        <v>1514.85</v>
      </c>
      <c r="L177" s="31">
        <v>1495.1</v>
      </c>
      <c r="M177" s="31">
        <v>0.51297000000000004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535.85</v>
      </c>
      <c r="D178" s="40">
        <v>534.03333333333342</v>
      </c>
      <c r="E178" s="40">
        <v>529.11666666666679</v>
      </c>
      <c r="F178" s="40">
        <v>522.38333333333333</v>
      </c>
      <c r="G178" s="40">
        <v>517.4666666666667</v>
      </c>
      <c r="H178" s="40">
        <v>540.76666666666688</v>
      </c>
      <c r="I178" s="40">
        <v>545.68333333333362</v>
      </c>
      <c r="J178" s="40">
        <v>552.41666666666697</v>
      </c>
      <c r="K178" s="31">
        <v>538.95000000000005</v>
      </c>
      <c r="L178" s="31">
        <v>527.29999999999995</v>
      </c>
      <c r="M178" s="31">
        <v>9.4821899999999992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983.05</v>
      </c>
      <c r="D179" s="40">
        <v>983.29999999999984</v>
      </c>
      <c r="E179" s="40">
        <v>977.79999999999973</v>
      </c>
      <c r="F179" s="40">
        <v>972.54999999999984</v>
      </c>
      <c r="G179" s="40">
        <v>967.04999999999973</v>
      </c>
      <c r="H179" s="40">
        <v>988.54999999999973</v>
      </c>
      <c r="I179" s="40">
        <v>994.05</v>
      </c>
      <c r="J179" s="40">
        <v>999.29999999999973</v>
      </c>
      <c r="K179" s="31">
        <v>988.8</v>
      </c>
      <c r="L179" s="31">
        <v>978.05</v>
      </c>
      <c r="M179" s="31">
        <v>0.12612999999999999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669.85</v>
      </c>
      <c r="D180" s="40">
        <v>659.25</v>
      </c>
      <c r="E180" s="40">
        <v>643.6</v>
      </c>
      <c r="F180" s="40">
        <v>617.35</v>
      </c>
      <c r="G180" s="40">
        <v>601.70000000000005</v>
      </c>
      <c r="H180" s="40">
        <v>685.5</v>
      </c>
      <c r="I180" s="40">
        <v>701.15000000000009</v>
      </c>
      <c r="J180" s="40">
        <v>727.4</v>
      </c>
      <c r="K180" s="31">
        <v>674.9</v>
      </c>
      <c r="L180" s="31">
        <v>633</v>
      </c>
      <c r="M180" s="31">
        <v>6.4998199999999997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1113</v>
      </c>
      <c r="D181" s="40">
        <v>1115.2666666666667</v>
      </c>
      <c r="E181" s="40">
        <v>1101.5333333333333</v>
      </c>
      <c r="F181" s="40">
        <v>1090.0666666666666</v>
      </c>
      <c r="G181" s="40">
        <v>1076.3333333333333</v>
      </c>
      <c r="H181" s="40">
        <v>1126.7333333333333</v>
      </c>
      <c r="I181" s="40">
        <v>1140.4666666666665</v>
      </c>
      <c r="J181" s="40">
        <v>1151.9333333333334</v>
      </c>
      <c r="K181" s="31">
        <v>1129</v>
      </c>
      <c r="L181" s="31">
        <v>1103.8</v>
      </c>
      <c r="M181" s="31">
        <v>9.0833300000000001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574.54999999999995</v>
      </c>
      <c r="D182" s="40">
        <v>576.55000000000007</v>
      </c>
      <c r="E182" s="40">
        <v>570.10000000000014</v>
      </c>
      <c r="F182" s="40">
        <v>565.65000000000009</v>
      </c>
      <c r="G182" s="40">
        <v>559.20000000000016</v>
      </c>
      <c r="H182" s="40">
        <v>581.00000000000011</v>
      </c>
      <c r="I182" s="40">
        <v>587.45000000000016</v>
      </c>
      <c r="J182" s="40">
        <v>591.90000000000009</v>
      </c>
      <c r="K182" s="31">
        <v>583</v>
      </c>
      <c r="L182" s="31">
        <v>572.1</v>
      </c>
      <c r="M182" s="31">
        <v>4.4134399999999996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1605.25</v>
      </c>
      <c r="D183" s="40">
        <v>1598.8833333333332</v>
      </c>
      <c r="E183" s="40">
        <v>1583.9166666666665</v>
      </c>
      <c r="F183" s="40">
        <v>1562.5833333333333</v>
      </c>
      <c r="G183" s="40">
        <v>1547.6166666666666</v>
      </c>
      <c r="H183" s="40">
        <v>1620.2166666666665</v>
      </c>
      <c r="I183" s="40">
        <v>1635.1833333333332</v>
      </c>
      <c r="J183" s="40">
        <v>1656.5166666666664</v>
      </c>
      <c r="K183" s="31">
        <v>1613.85</v>
      </c>
      <c r="L183" s="31">
        <v>1577.55</v>
      </c>
      <c r="M183" s="31">
        <v>6.5636000000000001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333.8</v>
      </c>
      <c r="D184" s="40">
        <v>336.83333333333331</v>
      </c>
      <c r="E184" s="40">
        <v>329.96666666666664</v>
      </c>
      <c r="F184" s="40">
        <v>326.13333333333333</v>
      </c>
      <c r="G184" s="40">
        <v>319.26666666666665</v>
      </c>
      <c r="H184" s="40">
        <v>340.66666666666663</v>
      </c>
      <c r="I184" s="40">
        <v>347.5333333333333</v>
      </c>
      <c r="J184" s="40">
        <v>351.36666666666662</v>
      </c>
      <c r="K184" s="31">
        <v>343.7</v>
      </c>
      <c r="L184" s="31">
        <v>333</v>
      </c>
      <c r="M184" s="31">
        <v>27.73395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643.35</v>
      </c>
      <c r="D185" s="40">
        <v>647.51666666666665</v>
      </c>
      <c r="E185" s="40">
        <v>634.0333333333333</v>
      </c>
      <c r="F185" s="40">
        <v>624.7166666666667</v>
      </c>
      <c r="G185" s="40">
        <v>611.23333333333335</v>
      </c>
      <c r="H185" s="40">
        <v>656.83333333333326</v>
      </c>
      <c r="I185" s="40">
        <v>670.31666666666661</v>
      </c>
      <c r="J185" s="40">
        <v>679.63333333333321</v>
      </c>
      <c r="K185" s="31">
        <v>661</v>
      </c>
      <c r="L185" s="31">
        <v>638.20000000000005</v>
      </c>
      <c r="M185" s="31">
        <v>4.23062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1531</v>
      </c>
      <c r="D186" s="40">
        <v>1536.6666666666667</v>
      </c>
      <c r="E186" s="40">
        <v>1506.3333333333335</v>
      </c>
      <c r="F186" s="40">
        <v>1481.6666666666667</v>
      </c>
      <c r="G186" s="40">
        <v>1451.3333333333335</v>
      </c>
      <c r="H186" s="40">
        <v>1561.3333333333335</v>
      </c>
      <c r="I186" s="40">
        <v>1591.666666666667</v>
      </c>
      <c r="J186" s="40">
        <v>1616.3333333333335</v>
      </c>
      <c r="K186" s="31">
        <v>1567</v>
      </c>
      <c r="L186" s="31">
        <v>1512</v>
      </c>
      <c r="M186" s="31">
        <v>25.103349999999999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357.1</v>
      </c>
      <c r="D187" s="40">
        <v>360.25</v>
      </c>
      <c r="E187" s="40">
        <v>352.6</v>
      </c>
      <c r="F187" s="40">
        <v>348.1</v>
      </c>
      <c r="G187" s="40">
        <v>340.45000000000005</v>
      </c>
      <c r="H187" s="40">
        <v>364.75</v>
      </c>
      <c r="I187" s="40">
        <v>372.4</v>
      </c>
      <c r="J187" s="40">
        <v>376.9</v>
      </c>
      <c r="K187" s="31">
        <v>367.9</v>
      </c>
      <c r="L187" s="31">
        <v>355.75</v>
      </c>
      <c r="M187" s="31">
        <v>4.0559200000000004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140.25</v>
      </c>
      <c r="D188" s="40">
        <v>141.29999999999998</v>
      </c>
      <c r="E188" s="40">
        <v>138.09999999999997</v>
      </c>
      <c r="F188" s="40">
        <v>135.94999999999999</v>
      </c>
      <c r="G188" s="40">
        <v>132.74999999999997</v>
      </c>
      <c r="H188" s="40">
        <v>143.44999999999996</v>
      </c>
      <c r="I188" s="40">
        <v>146.64999999999995</v>
      </c>
      <c r="J188" s="40">
        <v>148.79999999999995</v>
      </c>
      <c r="K188" s="31">
        <v>144.5</v>
      </c>
      <c r="L188" s="31">
        <v>139.15</v>
      </c>
      <c r="M188" s="31">
        <v>14.989100000000001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1399.5</v>
      </c>
      <c r="D189" s="40">
        <v>1397.1166666666668</v>
      </c>
      <c r="E189" s="40">
        <v>1374.4333333333336</v>
      </c>
      <c r="F189" s="40">
        <v>1349.3666666666668</v>
      </c>
      <c r="G189" s="40">
        <v>1326.6833333333336</v>
      </c>
      <c r="H189" s="40">
        <v>1422.1833333333336</v>
      </c>
      <c r="I189" s="40">
        <v>1444.866666666667</v>
      </c>
      <c r="J189" s="40">
        <v>1469.9333333333336</v>
      </c>
      <c r="K189" s="31">
        <v>1419.8</v>
      </c>
      <c r="L189" s="31">
        <v>1372.05</v>
      </c>
      <c r="M189" s="31">
        <v>2.7170399999999999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456.6</v>
      </c>
      <c r="D190" s="40">
        <v>456.18333333333334</v>
      </c>
      <c r="E190" s="40">
        <v>452.86666666666667</v>
      </c>
      <c r="F190" s="40">
        <v>449.13333333333333</v>
      </c>
      <c r="G190" s="40">
        <v>445.81666666666666</v>
      </c>
      <c r="H190" s="40">
        <v>459.91666666666669</v>
      </c>
      <c r="I190" s="40">
        <v>463.23333333333341</v>
      </c>
      <c r="J190" s="40">
        <v>466.9666666666667</v>
      </c>
      <c r="K190" s="31">
        <v>459.5</v>
      </c>
      <c r="L190" s="31">
        <v>452.45</v>
      </c>
      <c r="M190" s="31">
        <v>1.4611700000000001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173.6</v>
      </c>
      <c r="D191" s="40">
        <v>176.18333333333331</v>
      </c>
      <c r="E191" s="40">
        <v>169.41666666666663</v>
      </c>
      <c r="F191" s="40">
        <v>165.23333333333332</v>
      </c>
      <c r="G191" s="40">
        <v>158.46666666666664</v>
      </c>
      <c r="H191" s="40">
        <v>180.36666666666662</v>
      </c>
      <c r="I191" s="40">
        <v>187.13333333333333</v>
      </c>
      <c r="J191" s="40">
        <v>191.31666666666661</v>
      </c>
      <c r="K191" s="31">
        <v>182.95</v>
      </c>
      <c r="L191" s="31">
        <v>172</v>
      </c>
      <c r="M191" s="31">
        <v>5.1402200000000002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1697.65</v>
      </c>
      <c r="D192" s="40">
        <v>1698.3333333333333</v>
      </c>
      <c r="E192" s="40">
        <v>1681.8666666666666</v>
      </c>
      <c r="F192" s="40">
        <v>1666.0833333333333</v>
      </c>
      <c r="G192" s="40">
        <v>1649.6166666666666</v>
      </c>
      <c r="H192" s="40">
        <v>1714.1166666666666</v>
      </c>
      <c r="I192" s="40">
        <v>1730.5833333333333</v>
      </c>
      <c r="J192" s="40">
        <v>1746.3666666666666</v>
      </c>
      <c r="K192" s="31">
        <v>1714.8</v>
      </c>
      <c r="L192" s="31">
        <v>1682.55</v>
      </c>
      <c r="M192" s="31">
        <v>0.69179999999999997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686.1</v>
      </c>
      <c r="D193" s="40">
        <v>692.08333333333337</v>
      </c>
      <c r="E193" s="40">
        <v>679.01666666666677</v>
      </c>
      <c r="F193" s="40">
        <v>671.93333333333339</v>
      </c>
      <c r="G193" s="40">
        <v>658.86666666666679</v>
      </c>
      <c r="H193" s="40">
        <v>699.16666666666674</v>
      </c>
      <c r="I193" s="40">
        <v>712.23333333333335</v>
      </c>
      <c r="J193" s="40">
        <v>719.31666666666672</v>
      </c>
      <c r="K193" s="31">
        <v>705.15</v>
      </c>
      <c r="L193" s="31">
        <v>685</v>
      </c>
      <c r="M193" s="31">
        <v>15.81043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340.3</v>
      </c>
      <c r="D194" s="40">
        <v>342.34999999999997</v>
      </c>
      <c r="E194" s="40">
        <v>335.94999999999993</v>
      </c>
      <c r="F194" s="40">
        <v>331.59999999999997</v>
      </c>
      <c r="G194" s="40">
        <v>325.19999999999993</v>
      </c>
      <c r="H194" s="40">
        <v>346.69999999999993</v>
      </c>
      <c r="I194" s="40">
        <v>353.09999999999991</v>
      </c>
      <c r="J194" s="40">
        <v>357.44999999999993</v>
      </c>
      <c r="K194" s="31">
        <v>348.75</v>
      </c>
      <c r="L194" s="31">
        <v>338</v>
      </c>
      <c r="M194" s="31">
        <v>7.30898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99.6</v>
      </c>
      <c r="D195" s="40">
        <v>100</v>
      </c>
      <c r="E195" s="40">
        <v>98</v>
      </c>
      <c r="F195" s="40">
        <v>96.4</v>
      </c>
      <c r="G195" s="40">
        <v>94.4</v>
      </c>
      <c r="H195" s="40">
        <v>101.6</v>
      </c>
      <c r="I195" s="40">
        <v>103.6</v>
      </c>
      <c r="J195" s="40">
        <v>105.19999999999999</v>
      </c>
      <c r="K195" s="31">
        <v>102</v>
      </c>
      <c r="L195" s="31">
        <v>98.4</v>
      </c>
      <c r="M195" s="31">
        <v>5.9612800000000004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105.2</v>
      </c>
      <c r="D196" s="40">
        <v>105.3</v>
      </c>
      <c r="E196" s="40">
        <v>104.39999999999999</v>
      </c>
      <c r="F196" s="40">
        <v>103.6</v>
      </c>
      <c r="G196" s="40">
        <v>102.69999999999999</v>
      </c>
      <c r="H196" s="40">
        <v>106.1</v>
      </c>
      <c r="I196" s="40">
        <v>107</v>
      </c>
      <c r="J196" s="40">
        <v>107.8</v>
      </c>
      <c r="K196" s="31">
        <v>106.2</v>
      </c>
      <c r="L196" s="31">
        <v>104.5</v>
      </c>
      <c r="M196" s="31">
        <v>5.6915399999999998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348.45</v>
      </c>
      <c r="D197" s="40">
        <v>350.09999999999997</v>
      </c>
      <c r="E197" s="40">
        <v>345.39999999999992</v>
      </c>
      <c r="F197" s="40">
        <v>342.34999999999997</v>
      </c>
      <c r="G197" s="40">
        <v>337.64999999999992</v>
      </c>
      <c r="H197" s="40">
        <v>353.14999999999992</v>
      </c>
      <c r="I197" s="40">
        <v>357.84999999999997</v>
      </c>
      <c r="J197" s="40">
        <v>360.89999999999992</v>
      </c>
      <c r="K197" s="31">
        <v>354.8</v>
      </c>
      <c r="L197" s="31">
        <v>347.05</v>
      </c>
      <c r="M197" s="31">
        <v>9.2167600000000007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609.9</v>
      </c>
      <c r="D198" s="40">
        <v>612.33333333333337</v>
      </c>
      <c r="E198" s="40">
        <v>606.66666666666674</v>
      </c>
      <c r="F198" s="40">
        <v>603.43333333333339</v>
      </c>
      <c r="G198" s="40">
        <v>597.76666666666677</v>
      </c>
      <c r="H198" s="40">
        <v>615.56666666666672</v>
      </c>
      <c r="I198" s="40">
        <v>621.23333333333346</v>
      </c>
      <c r="J198" s="40">
        <v>624.4666666666667</v>
      </c>
      <c r="K198" s="31">
        <v>618</v>
      </c>
      <c r="L198" s="31">
        <v>609.1</v>
      </c>
      <c r="M198" s="31">
        <v>0.36403000000000002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2266.1</v>
      </c>
      <c r="D199" s="40">
        <v>2292.9666666666667</v>
      </c>
      <c r="E199" s="40">
        <v>2225.9333333333334</v>
      </c>
      <c r="F199" s="40">
        <v>2185.7666666666669</v>
      </c>
      <c r="G199" s="40">
        <v>2118.7333333333336</v>
      </c>
      <c r="H199" s="40">
        <v>2333.1333333333332</v>
      </c>
      <c r="I199" s="40">
        <v>2400.166666666667</v>
      </c>
      <c r="J199" s="40">
        <v>2440.333333333333</v>
      </c>
      <c r="K199" s="31">
        <v>2360</v>
      </c>
      <c r="L199" s="31">
        <v>2252.8000000000002</v>
      </c>
      <c r="M199" s="31">
        <v>1.22847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1200.1500000000001</v>
      </c>
      <c r="D200" s="40">
        <v>1194.75</v>
      </c>
      <c r="E200" s="40">
        <v>1179.4000000000001</v>
      </c>
      <c r="F200" s="40">
        <v>1158.6500000000001</v>
      </c>
      <c r="G200" s="40">
        <v>1143.3000000000002</v>
      </c>
      <c r="H200" s="40">
        <v>1215.5</v>
      </c>
      <c r="I200" s="40">
        <v>1230.8499999999999</v>
      </c>
      <c r="J200" s="40">
        <v>1251.5999999999999</v>
      </c>
      <c r="K200" s="31">
        <v>1210.0999999999999</v>
      </c>
      <c r="L200" s="31">
        <v>1174</v>
      </c>
      <c r="M200" s="31">
        <v>43.319159999999997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3188.75</v>
      </c>
      <c r="D201" s="40">
        <v>3200.7833333333333</v>
      </c>
      <c r="E201" s="40">
        <v>3138.9666666666667</v>
      </c>
      <c r="F201" s="40">
        <v>3089.1833333333334</v>
      </c>
      <c r="G201" s="40">
        <v>3027.3666666666668</v>
      </c>
      <c r="H201" s="40">
        <v>3250.5666666666666</v>
      </c>
      <c r="I201" s="40">
        <v>3312.3833333333332</v>
      </c>
      <c r="J201" s="40">
        <v>3362.1666666666665</v>
      </c>
      <c r="K201" s="31">
        <v>3262.6</v>
      </c>
      <c r="L201" s="31">
        <v>3151</v>
      </c>
      <c r="M201" s="31">
        <v>5.3774100000000002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1565.7</v>
      </c>
      <c r="D202" s="40">
        <v>1569.5333333333335</v>
      </c>
      <c r="E202" s="40">
        <v>1558.116666666667</v>
      </c>
      <c r="F202" s="40">
        <v>1550.5333333333335</v>
      </c>
      <c r="G202" s="40">
        <v>1539.116666666667</v>
      </c>
      <c r="H202" s="40">
        <v>1577.116666666667</v>
      </c>
      <c r="I202" s="40">
        <v>1588.5333333333335</v>
      </c>
      <c r="J202" s="40">
        <v>1596.116666666667</v>
      </c>
      <c r="K202" s="31">
        <v>1580.95</v>
      </c>
      <c r="L202" s="31">
        <v>1561.95</v>
      </c>
      <c r="M202" s="31">
        <v>39.384480000000003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736.05</v>
      </c>
      <c r="D203" s="40">
        <v>736.16666666666663</v>
      </c>
      <c r="E203" s="40">
        <v>728.58333333333326</v>
      </c>
      <c r="F203" s="40">
        <v>721.11666666666667</v>
      </c>
      <c r="G203" s="40">
        <v>713.5333333333333</v>
      </c>
      <c r="H203" s="40">
        <v>743.63333333333321</v>
      </c>
      <c r="I203" s="40">
        <v>751.21666666666647</v>
      </c>
      <c r="J203" s="40">
        <v>758.68333333333317</v>
      </c>
      <c r="K203" s="31">
        <v>743.75</v>
      </c>
      <c r="L203" s="31">
        <v>728.7</v>
      </c>
      <c r="M203" s="31">
        <v>80.843429999999998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72.2</v>
      </c>
      <c r="D204" s="40">
        <v>71.466666666666669</v>
      </c>
      <c r="E204" s="40">
        <v>70.733333333333334</v>
      </c>
      <c r="F204" s="40">
        <v>69.266666666666666</v>
      </c>
      <c r="G204" s="40">
        <v>68.533333333333331</v>
      </c>
      <c r="H204" s="40">
        <v>72.933333333333337</v>
      </c>
      <c r="I204" s="40">
        <v>73.666666666666686</v>
      </c>
      <c r="J204" s="40">
        <v>75.13333333333334</v>
      </c>
      <c r="K204" s="31">
        <v>72.2</v>
      </c>
      <c r="L204" s="31">
        <v>70</v>
      </c>
      <c r="M204" s="31">
        <v>55.440829999999998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1494.65</v>
      </c>
      <c r="D205" s="40">
        <v>1488.8833333333332</v>
      </c>
      <c r="E205" s="40">
        <v>1465.7666666666664</v>
      </c>
      <c r="F205" s="40">
        <v>1436.8833333333332</v>
      </c>
      <c r="G205" s="40">
        <v>1413.7666666666664</v>
      </c>
      <c r="H205" s="40">
        <v>1517.7666666666664</v>
      </c>
      <c r="I205" s="40">
        <v>1540.8833333333332</v>
      </c>
      <c r="J205" s="40">
        <v>1569.7666666666664</v>
      </c>
      <c r="K205" s="31">
        <v>1512</v>
      </c>
      <c r="L205" s="31">
        <v>1460</v>
      </c>
      <c r="M205" s="31">
        <v>8.7284799999999994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1131.3</v>
      </c>
      <c r="D206" s="40">
        <v>1118.4333333333334</v>
      </c>
      <c r="E206" s="40">
        <v>1087.8666666666668</v>
      </c>
      <c r="F206" s="40">
        <v>1044.4333333333334</v>
      </c>
      <c r="G206" s="40">
        <v>1013.8666666666668</v>
      </c>
      <c r="H206" s="40">
        <v>1161.8666666666668</v>
      </c>
      <c r="I206" s="40">
        <v>1192.4333333333334</v>
      </c>
      <c r="J206" s="40">
        <v>1235.8666666666668</v>
      </c>
      <c r="K206" s="31">
        <v>1149</v>
      </c>
      <c r="L206" s="31">
        <v>1075</v>
      </c>
      <c r="M206" s="31">
        <v>4.7364199999999999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1430.45</v>
      </c>
      <c r="D207" s="40">
        <v>1430.2333333333333</v>
      </c>
      <c r="E207" s="40">
        <v>1420.6666666666667</v>
      </c>
      <c r="F207" s="40">
        <v>1410.8833333333334</v>
      </c>
      <c r="G207" s="40">
        <v>1401.3166666666668</v>
      </c>
      <c r="H207" s="40">
        <v>1440.0166666666667</v>
      </c>
      <c r="I207" s="40">
        <v>1449.5833333333333</v>
      </c>
      <c r="J207" s="40">
        <v>1459.3666666666666</v>
      </c>
      <c r="K207" s="31">
        <v>1439.8</v>
      </c>
      <c r="L207" s="31">
        <v>1420.45</v>
      </c>
      <c r="M207" s="31">
        <v>12.446899999999999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266.64999999999998</v>
      </c>
      <c r="D208" s="40">
        <v>265.88333333333338</v>
      </c>
      <c r="E208" s="40">
        <v>264.46666666666675</v>
      </c>
      <c r="F208" s="40">
        <v>262.28333333333336</v>
      </c>
      <c r="G208" s="40">
        <v>260.86666666666673</v>
      </c>
      <c r="H208" s="40">
        <v>268.06666666666678</v>
      </c>
      <c r="I208" s="40">
        <v>269.48333333333341</v>
      </c>
      <c r="J208" s="40">
        <v>271.6666666666668</v>
      </c>
      <c r="K208" s="31">
        <v>267.3</v>
      </c>
      <c r="L208" s="31">
        <v>263.7</v>
      </c>
      <c r="M208" s="31">
        <v>1.4243600000000001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135.6</v>
      </c>
      <c r="D209" s="40">
        <v>136.66666666666666</v>
      </c>
      <c r="E209" s="40">
        <v>133.88333333333333</v>
      </c>
      <c r="F209" s="40">
        <v>132.16666666666666</v>
      </c>
      <c r="G209" s="40">
        <v>129.38333333333333</v>
      </c>
      <c r="H209" s="40">
        <v>138.38333333333333</v>
      </c>
      <c r="I209" s="40">
        <v>141.16666666666669</v>
      </c>
      <c r="J209" s="40">
        <v>142.88333333333333</v>
      </c>
      <c r="K209" s="31">
        <v>139.44999999999999</v>
      </c>
      <c r="L209" s="31">
        <v>134.94999999999999</v>
      </c>
      <c r="M209" s="31">
        <v>6.6487499999999997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2817.2</v>
      </c>
      <c r="D210" s="40">
        <v>2816.0666666666671</v>
      </c>
      <c r="E210" s="40">
        <v>2802.1333333333341</v>
      </c>
      <c r="F210" s="40">
        <v>2787.0666666666671</v>
      </c>
      <c r="G210" s="40">
        <v>2773.1333333333341</v>
      </c>
      <c r="H210" s="40">
        <v>2831.1333333333341</v>
      </c>
      <c r="I210" s="40">
        <v>2845.0666666666675</v>
      </c>
      <c r="J210" s="40">
        <v>2860.1333333333341</v>
      </c>
      <c r="K210" s="31">
        <v>2830</v>
      </c>
      <c r="L210" s="31">
        <v>2801</v>
      </c>
      <c r="M210" s="31">
        <v>5.8093500000000002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46.55</v>
      </c>
      <c r="D211" s="40">
        <v>46.716666666666661</v>
      </c>
      <c r="E211" s="40">
        <v>46.133333333333326</v>
      </c>
      <c r="F211" s="40">
        <v>45.716666666666661</v>
      </c>
      <c r="G211" s="40">
        <v>45.133333333333326</v>
      </c>
      <c r="H211" s="40">
        <v>47.133333333333326</v>
      </c>
      <c r="I211" s="40">
        <v>47.716666666666654</v>
      </c>
      <c r="J211" s="40">
        <v>48.133333333333326</v>
      </c>
      <c r="K211" s="31">
        <v>47.3</v>
      </c>
      <c r="L211" s="31">
        <v>46.3</v>
      </c>
      <c r="M211" s="31">
        <v>19.264700000000001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469.25</v>
      </c>
      <c r="D212" s="40">
        <v>468.65000000000003</v>
      </c>
      <c r="E212" s="40">
        <v>462.30000000000007</v>
      </c>
      <c r="F212" s="40">
        <v>455.35</v>
      </c>
      <c r="G212" s="40">
        <v>449.00000000000006</v>
      </c>
      <c r="H212" s="40">
        <v>475.60000000000008</v>
      </c>
      <c r="I212" s="40">
        <v>481.9500000000001</v>
      </c>
      <c r="J212" s="40">
        <v>488.90000000000009</v>
      </c>
      <c r="K212" s="31">
        <v>475</v>
      </c>
      <c r="L212" s="31">
        <v>461.7</v>
      </c>
      <c r="M212" s="31">
        <v>121.83839999999999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1361.15</v>
      </c>
      <c r="D213" s="40">
        <v>1379.5333333333335</v>
      </c>
      <c r="E213" s="40">
        <v>1335.166666666667</v>
      </c>
      <c r="F213" s="40">
        <v>1309.1833333333334</v>
      </c>
      <c r="G213" s="40">
        <v>1264.8166666666668</v>
      </c>
      <c r="H213" s="40">
        <v>1405.5166666666671</v>
      </c>
      <c r="I213" s="40">
        <v>1449.8833333333334</v>
      </c>
      <c r="J213" s="40">
        <v>1475.8666666666672</v>
      </c>
      <c r="K213" s="31">
        <v>1423.9</v>
      </c>
      <c r="L213" s="31">
        <v>1353.55</v>
      </c>
      <c r="M213" s="31">
        <v>9.5895700000000001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119.15</v>
      </c>
      <c r="D214" s="40">
        <v>119.40000000000002</v>
      </c>
      <c r="E214" s="40">
        <v>117.90000000000003</v>
      </c>
      <c r="F214" s="40">
        <v>116.65000000000002</v>
      </c>
      <c r="G214" s="40">
        <v>115.15000000000003</v>
      </c>
      <c r="H214" s="40">
        <v>120.65000000000003</v>
      </c>
      <c r="I214" s="40">
        <v>122.15</v>
      </c>
      <c r="J214" s="40">
        <v>123.40000000000003</v>
      </c>
      <c r="K214" s="31">
        <v>120.9</v>
      </c>
      <c r="L214" s="31">
        <v>118.15</v>
      </c>
      <c r="M214" s="31">
        <v>17.92642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269.95</v>
      </c>
      <c r="D215" s="40">
        <v>272.31666666666666</v>
      </c>
      <c r="E215" s="40">
        <v>266.63333333333333</v>
      </c>
      <c r="F215" s="40">
        <v>263.31666666666666</v>
      </c>
      <c r="G215" s="40">
        <v>257.63333333333333</v>
      </c>
      <c r="H215" s="40">
        <v>275.63333333333333</v>
      </c>
      <c r="I215" s="40">
        <v>281.31666666666661</v>
      </c>
      <c r="J215" s="40">
        <v>284.63333333333333</v>
      </c>
      <c r="K215" s="31">
        <v>278</v>
      </c>
      <c r="L215" s="31">
        <v>269</v>
      </c>
      <c r="M215" s="31">
        <v>40.359740000000002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2780.6</v>
      </c>
      <c r="D216" s="40">
        <v>2793.6333333333337</v>
      </c>
      <c r="E216" s="40">
        <v>2762.2666666666673</v>
      </c>
      <c r="F216" s="40">
        <v>2743.9333333333338</v>
      </c>
      <c r="G216" s="40">
        <v>2712.5666666666675</v>
      </c>
      <c r="H216" s="40">
        <v>2811.9666666666672</v>
      </c>
      <c r="I216" s="40">
        <v>2843.333333333333</v>
      </c>
      <c r="J216" s="40">
        <v>2861.666666666667</v>
      </c>
      <c r="K216" s="31">
        <v>2825</v>
      </c>
      <c r="L216" s="31">
        <v>2775.3</v>
      </c>
      <c r="M216" s="31">
        <v>14.449780000000001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328.05</v>
      </c>
      <c r="D217" s="40">
        <v>326.46666666666664</v>
      </c>
      <c r="E217" s="40">
        <v>323.23333333333329</v>
      </c>
      <c r="F217" s="40">
        <v>318.41666666666663</v>
      </c>
      <c r="G217" s="40">
        <v>315.18333333333328</v>
      </c>
      <c r="H217" s="40">
        <v>331.2833333333333</v>
      </c>
      <c r="I217" s="40">
        <v>334.51666666666665</v>
      </c>
      <c r="J217" s="40">
        <v>339.33333333333331</v>
      </c>
      <c r="K217" s="31">
        <v>329.7</v>
      </c>
      <c r="L217" s="31">
        <v>321.64999999999998</v>
      </c>
      <c r="M217" s="31">
        <v>6.9032299999999998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40357.75</v>
      </c>
      <c r="D218" s="40">
        <v>40335.633333333331</v>
      </c>
      <c r="E218" s="40">
        <v>39981.266666666663</v>
      </c>
      <c r="F218" s="40">
        <v>39604.783333333333</v>
      </c>
      <c r="G218" s="40">
        <v>39250.416666666664</v>
      </c>
      <c r="H218" s="40">
        <v>40712.116666666661</v>
      </c>
      <c r="I218" s="40">
        <v>41066.48333333333</v>
      </c>
      <c r="J218" s="40">
        <v>41442.96666666666</v>
      </c>
      <c r="K218" s="31">
        <v>40690</v>
      </c>
      <c r="L218" s="31">
        <v>39959.15</v>
      </c>
      <c r="M218" s="31">
        <v>2.869E-2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42.95</v>
      </c>
      <c r="D219" s="40">
        <v>43.166666666666664</v>
      </c>
      <c r="E219" s="40">
        <v>42.583333333333329</v>
      </c>
      <c r="F219" s="40">
        <v>42.216666666666661</v>
      </c>
      <c r="G219" s="40">
        <v>41.633333333333326</v>
      </c>
      <c r="H219" s="40">
        <v>43.533333333333331</v>
      </c>
      <c r="I219" s="40">
        <v>44.11666666666666</v>
      </c>
      <c r="J219" s="40">
        <v>44.483333333333334</v>
      </c>
      <c r="K219" s="31">
        <v>43.75</v>
      </c>
      <c r="L219" s="31">
        <v>42.8</v>
      </c>
      <c r="M219" s="31">
        <v>9.8700600000000005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2765.3</v>
      </c>
      <c r="D220" s="40">
        <v>2761.4</v>
      </c>
      <c r="E220" s="40">
        <v>2745.1000000000004</v>
      </c>
      <c r="F220" s="40">
        <v>2724.9</v>
      </c>
      <c r="G220" s="40">
        <v>2708.6000000000004</v>
      </c>
      <c r="H220" s="40">
        <v>2781.6000000000004</v>
      </c>
      <c r="I220" s="40">
        <v>2797.9000000000005</v>
      </c>
      <c r="J220" s="40">
        <v>2818.1000000000004</v>
      </c>
      <c r="K220" s="31">
        <v>2777.7</v>
      </c>
      <c r="L220" s="31">
        <v>2741.2</v>
      </c>
      <c r="M220" s="31">
        <v>17.290800000000001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264.45</v>
      </c>
      <c r="D221" s="40">
        <v>266.7833333333333</v>
      </c>
      <c r="E221" s="40">
        <v>260.71666666666658</v>
      </c>
      <c r="F221" s="40">
        <v>256.98333333333329</v>
      </c>
      <c r="G221" s="40">
        <v>250.91666666666657</v>
      </c>
      <c r="H221" s="40">
        <v>270.51666666666659</v>
      </c>
      <c r="I221" s="40">
        <v>276.58333333333331</v>
      </c>
      <c r="J221" s="40">
        <v>280.31666666666661</v>
      </c>
      <c r="K221" s="31">
        <v>272.85000000000002</v>
      </c>
      <c r="L221" s="31">
        <v>263.05</v>
      </c>
      <c r="M221" s="31">
        <v>0.80223999999999995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721.15</v>
      </c>
      <c r="D222" s="40">
        <v>723.05000000000007</v>
      </c>
      <c r="E222" s="40">
        <v>718.10000000000014</v>
      </c>
      <c r="F222" s="40">
        <v>715.05000000000007</v>
      </c>
      <c r="G222" s="40">
        <v>710.10000000000014</v>
      </c>
      <c r="H222" s="40">
        <v>726.10000000000014</v>
      </c>
      <c r="I222" s="40">
        <v>731.05000000000018</v>
      </c>
      <c r="J222" s="40">
        <v>734.10000000000014</v>
      </c>
      <c r="K222" s="31">
        <v>728</v>
      </c>
      <c r="L222" s="31">
        <v>720</v>
      </c>
      <c r="M222" s="31">
        <v>53.299950000000003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1563.35</v>
      </c>
      <c r="D223" s="40">
        <v>1589.75</v>
      </c>
      <c r="E223" s="40">
        <v>1534.15</v>
      </c>
      <c r="F223" s="40">
        <v>1504.95</v>
      </c>
      <c r="G223" s="40">
        <v>1449.3500000000001</v>
      </c>
      <c r="H223" s="40">
        <v>1618.95</v>
      </c>
      <c r="I223" s="40">
        <v>1674.55</v>
      </c>
      <c r="J223" s="40">
        <v>1703.75</v>
      </c>
      <c r="K223" s="31">
        <v>1645.35</v>
      </c>
      <c r="L223" s="31">
        <v>1560.55</v>
      </c>
      <c r="M223" s="31">
        <v>11.243819999999999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693.95</v>
      </c>
      <c r="D224" s="40">
        <v>696.29999999999984</v>
      </c>
      <c r="E224" s="40">
        <v>687.9499999999997</v>
      </c>
      <c r="F224" s="40">
        <v>681.94999999999982</v>
      </c>
      <c r="G224" s="40">
        <v>673.59999999999968</v>
      </c>
      <c r="H224" s="40">
        <v>702.29999999999973</v>
      </c>
      <c r="I224" s="40">
        <v>710.64999999999986</v>
      </c>
      <c r="J224" s="40">
        <v>716.64999999999975</v>
      </c>
      <c r="K224" s="31">
        <v>704.65</v>
      </c>
      <c r="L224" s="31">
        <v>690.3</v>
      </c>
      <c r="M224" s="31">
        <v>14.323700000000001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753.35</v>
      </c>
      <c r="D225" s="40">
        <v>756.29999999999984</v>
      </c>
      <c r="E225" s="40">
        <v>737.59999999999968</v>
      </c>
      <c r="F225" s="40">
        <v>721.8499999999998</v>
      </c>
      <c r="G225" s="40">
        <v>703.14999999999964</v>
      </c>
      <c r="H225" s="40">
        <v>772.04999999999973</v>
      </c>
      <c r="I225" s="40">
        <v>790.74999999999977</v>
      </c>
      <c r="J225" s="40">
        <v>806.49999999999977</v>
      </c>
      <c r="K225" s="31">
        <v>775</v>
      </c>
      <c r="L225" s="31">
        <v>740.55</v>
      </c>
      <c r="M225" s="31">
        <v>5.6306799999999999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38.4</v>
      </c>
      <c r="D226" s="40">
        <v>38.383333333333333</v>
      </c>
      <c r="E226" s="40">
        <v>38.066666666666663</v>
      </c>
      <c r="F226" s="40">
        <v>37.733333333333327</v>
      </c>
      <c r="G226" s="40">
        <v>37.416666666666657</v>
      </c>
      <c r="H226" s="40">
        <v>38.716666666666669</v>
      </c>
      <c r="I226" s="40">
        <v>39.033333333333346</v>
      </c>
      <c r="J226" s="40">
        <v>39.366666666666674</v>
      </c>
      <c r="K226" s="31">
        <v>38.700000000000003</v>
      </c>
      <c r="L226" s="31">
        <v>38.049999999999997</v>
      </c>
      <c r="M226" s="31">
        <v>56.802489999999999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45.15</v>
      </c>
      <c r="D227" s="40">
        <v>45.4</v>
      </c>
      <c r="E227" s="40">
        <v>44.8</v>
      </c>
      <c r="F227" s="40">
        <v>44.449999999999996</v>
      </c>
      <c r="G227" s="40">
        <v>43.849999999999994</v>
      </c>
      <c r="H227" s="40">
        <v>45.75</v>
      </c>
      <c r="I227" s="40">
        <v>46.350000000000009</v>
      </c>
      <c r="J227" s="40">
        <v>46.7</v>
      </c>
      <c r="K227" s="31">
        <v>46</v>
      </c>
      <c r="L227" s="31">
        <v>45.05</v>
      </c>
      <c r="M227" s="31">
        <v>128.44248999999999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50.35</v>
      </c>
      <c r="D228" s="40">
        <v>50.766666666666673</v>
      </c>
      <c r="E228" s="40">
        <v>49.583333333333343</v>
      </c>
      <c r="F228" s="40">
        <v>48.81666666666667</v>
      </c>
      <c r="G228" s="40">
        <v>47.63333333333334</v>
      </c>
      <c r="H228" s="40">
        <v>51.533333333333346</v>
      </c>
      <c r="I228" s="40">
        <v>52.716666666666669</v>
      </c>
      <c r="J228" s="40">
        <v>53.483333333333348</v>
      </c>
      <c r="K228" s="31">
        <v>51.95</v>
      </c>
      <c r="L228" s="31">
        <v>50</v>
      </c>
      <c r="M228" s="31">
        <v>36.065689999999996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1062.5999999999999</v>
      </c>
      <c r="D229" s="40">
        <v>1068.5333333333333</v>
      </c>
      <c r="E229" s="40">
        <v>1044.0666666666666</v>
      </c>
      <c r="F229" s="40">
        <v>1025.5333333333333</v>
      </c>
      <c r="G229" s="40">
        <v>1001.0666666666666</v>
      </c>
      <c r="H229" s="40">
        <v>1087.0666666666666</v>
      </c>
      <c r="I229" s="40">
        <v>1111.5333333333333</v>
      </c>
      <c r="J229" s="40">
        <v>1130.0666666666666</v>
      </c>
      <c r="K229" s="31">
        <v>1093</v>
      </c>
      <c r="L229" s="31">
        <v>1050</v>
      </c>
      <c r="M229" s="31">
        <v>1.6412800000000001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283.85000000000002</v>
      </c>
      <c r="D230" s="40">
        <v>282.23333333333335</v>
      </c>
      <c r="E230" s="40">
        <v>276.61666666666667</v>
      </c>
      <c r="F230" s="40">
        <v>269.38333333333333</v>
      </c>
      <c r="G230" s="40">
        <v>263.76666666666665</v>
      </c>
      <c r="H230" s="40">
        <v>289.4666666666667</v>
      </c>
      <c r="I230" s="40">
        <v>295.08333333333337</v>
      </c>
      <c r="J230" s="40">
        <v>302.31666666666672</v>
      </c>
      <c r="K230" s="31">
        <v>287.85000000000002</v>
      </c>
      <c r="L230" s="31">
        <v>275</v>
      </c>
      <c r="M230" s="31">
        <v>0.87651999999999997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1603.35</v>
      </c>
      <c r="D231" s="40">
        <v>1601.45</v>
      </c>
      <c r="E231" s="40">
        <v>1583.9</v>
      </c>
      <c r="F231" s="40">
        <v>1564.45</v>
      </c>
      <c r="G231" s="40">
        <v>1546.9</v>
      </c>
      <c r="H231" s="40">
        <v>1620.9</v>
      </c>
      <c r="I231" s="40">
        <v>1638.4499999999998</v>
      </c>
      <c r="J231" s="40">
        <v>1657.9</v>
      </c>
      <c r="K231" s="31">
        <v>1619</v>
      </c>
      <c r="L231" s="31">
        <v>1582</v>
      </c>
      <c r="M231" s="31">
        <v>1.3092299999999999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559.25</v>
      </c>
      <c r="D232" s="40">
        <v>558.98333333333323</v>
      </c>
      <c r="E232" s="40">
        <v>554.36666666666645</v>
      </c>
      <c r="F232" s="40">
        <v>549.48333333333323</v>
      </c>
      <c r="G232" s="40">
        <v>544.86666666666645</v>
      </c>
      <c r="H232" s="40">
        <v>563.86666666666645</v>
      </c>
      <c r="I232" s="40">
        <v>568.48333333333323</v>
      </c>
      <c r="J232" s="40">
        <v>573.36666666666645</v>
      </c>
      <c r="K232" s="31">
        <v>563.6</v>
      </c>
      <c r="L232" s="31">
        <v>554.1</v>
      </c>
      <c r="M232" s="31">
        <v>4.4127000000000001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180.5</v>
      </c>
      <c r="D233" s="40">
        <v>179.1</v>
      </c>
      <c r="E233" s="40">
        <v>176.39999999999998</v>
      </c>
      <c r="F233" s="40">
        <v>172.29999999999998</v>
      </c>
      <c r="G233" s="40">
        <v>169.59999999999997</v>
      </c>
      <c r="H233" s="40">
        <v>183.2</v>
      </c>
      <c r="I233" s="40">
        <v>185.89999999999998</v>
      </c>
      <c r="J233" s="40">
        <v>190</v>
      </c>
      <c r="K233" s="31">
        <v>181.8</v>
      </c>
      <c r="L233" s="31">
        <v>175</v>
      </c>
      <c r="M233" s="31">
        <v>47.490340000000003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43.7</v>
      </c>
      <c r="D234" s="40">
        <v>43.683333333333337</v>
      </c>
      <c r="E234" s="40">
        <v>43.416666666666671</v>
      </c>
      <c r="F234" s="40">
        <v>43.133333333333333</v>
      </c>
      <c r="G234" s="40">
        <v>42.866666666666667</v>
      </c>
      <c r="H234" s="40">
        <v>43.966666666666676</v>
      </c>
      <c r="I234" s="40">
        <v>44.233333333333341</v>
      </c>
      <c r="J234" s="40">
        <v>44.51666666666668</v>
      </c>
      <c r="K234" s="31">
        <v>43.95</v>
      </c>
      <c r="L234" s="31">
        <v>43.4</v>
      </c>
      <c r="M234" s="31">
        <v>12.3148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209.3</v>
      </c>
      <c r="D235" s="40">
        <v>209.85</v>
      </c>
      <c r="E235" s="40">
        <v>208.5</v>
      </c>
      <c r="F235" s="40">
        <v>207.70000000000002</v>
      </c>
      <c r="G235" s="40">
        <v>206.35000000000002</v>
      </c>
      <c r="H235" s="40">
        <v>210.64999999999998</v>
      </c>
      <c r="I235" s="40">
        <v>211.99999999999994</v>
      </c>
      <c r="J235" s="40">
        <v>212.79999999999995</v>
      </c>
      <c r="K235" s="31">
        <v>211.2</v>
      </c>
      <c r="L235" s="31">
        <v>209.05</v>
      </c>
      <c r="M235" s="31">
        <v>106.32156000000001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117.25</v>
      </c>
      <c r="D236" s="40">
        <v>117.96666666666665</v>
      </c>
      <c r="E236" s="40">
        <v>116.0333333333333</v>
      </c>
      <c r="F236" s="40">
        <v>114.81666666666665</v>
      </c>
      <c r="G236" s="40">
        <v>112.8833333333333</v>
      </c>
      <c r="H236" s="40">
        <v>119.18333333333331</v>
      </c>
      <c r="I236" s="40">
        <v>121.11666666666667</v>
      </c>
      <c r="J236" s="40">
        <v>122.33333333333331</v>
      </c>
      <c r="K236" s="31">
        <v>119.9</v>
      </c>
      <c r="L236" s="31">
        <v>116.75</v>
      </c>
      <c r="M236" s="31">
        <v>2.1910799999999999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182.55</v>
      </c>
      <c r="D237" s="40">
        <v>181.76666666666665</v>
      </c>
      <c r="E237" s="40">
        <v>178.18333333333331</v>
      </c>
      <c r="F237" s="40">
        <v>173.81666666666666</v>
      </c>
      <c r="G237" s="40">
        <v>170.23333333333332</v>
      </c>
      <c r="H237" s="40">
        <v>186.1333333333333</v>
      </c>
      <c r="I237" s="40">
        <v>189.71666666666667</v>
      </c>
      <c r="J237" s="40">
        <v>194.08333333333329</v>
      </c>
      <c r="K237" s="31">
        <v>185.35</v>
      </c>
      <c r="L237" s="31">
        <v>177.4</v>
      </c>
      <c r="M237" s="31">
        <v>42.809089999999998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231.1</v>
      </c>
      <c r="D238" s="40">
        <v>231.63333333333333</v>
      </c>
      <c r="E238" s="40">
        <v>229.46666666666664</v>
      </c>
      <c r="F238" s="40">
        <v>227.83333333333331</v>
      </c>
      <c r="G238" s="40">
        <v>225.66666666666663</v>
      </c>
      <c r="H238" s="40">
        <v>233.26666666666665</v>
      </c>
      <c r="I238" s="40">
        <v>235.43333333333334</v>
      </c>
      <c r="J238" s="40">
        <v>237.06666666666666</v>
      </c>
      <c r="K238" s="31">
        <v>233.8</v>
      </c>
      <c r="L238" s="31">
        <v>230</v>
      </c>
      <c r="M238" s="31">
        <v>55.683689999999999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146.6</v>
      </c>
      <c r="D239" s="40">
        <v>146.45000000000002</v>
      </c>
      <c r="E239" s="40">
        <v>143.65000000000003</v>
      </c>
      <c r="F239" s="40">
        <v>140.70000000000002</v>
      </c>
      <c r="G239" s="40">
        <v>137.90000000000003</v>
      </c>
      <c r="H239" s="40">
        <v>149.40000000000003</v>
      </c>
      <c r="I239" s="40">
        <v>152.20000000000005</v>
      </c>
      <c r="J239" s="40">
        <v>155.15000000000003</v>
      </c>
      <c r="K239" s="31">
        <v>149.25</v>
      </c>
      <c r="L239" s="31">
        <v>143.5</v>
      </c>
      <c r="M239" s="31">
        <v>86.410439999999994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8920.2000000000007</v>
      </c>
      <c r="D240" s="40">
        <v>8739.0833333333339</v>
      </c>
      <c r="E240" s="40">
        <v>8347.8666666666686</v>
      </c>
      <c r="F240" s="40">
        <v>7775.5333333333347</v>
      </c>
      <c r="G240" s="40">
        <v>7384.3166666666693</v>
      </c>
      <c r="H240" s="40">
        <v>9311.4166666666679</v>
      </c>
      <c r="I240" s="40">
        <v>9702.6333333333314</v>
      </c>
      <c r="J240" s="40">
        <v>10274.966666666667</v>
      </c>
      <c r="K240" s="31">
        <v>9130.2999999999993</v>
      </c>
      <c r="L240" s="31">
        <v>8166.75</v>
      </c>
      <c r="M240" s="31">
        <v>7.8216099999999997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124.1</v>
      </c>
      <c r="D241" s="40">
        <v>124.76666666666667</v>
      </c>
      <c r="E241" s="40">
        <v>122.83333333333333</v>
      </c>
      <c r="F241" s="40">
        <v>121.56666666666666</v>
      </c>
      <c r="G241" s="40">
        <v>119.63333333333333</v>
      </c>
      <c r="H241" s="40">
        <v>126.03333333333333</v>
      </c>
      <c r="I241" s="40">
        <v>127.96666666666667</v>
      </c>
      <c r="J241" s="40">
        <v>129.23333333333335</v>
      </c>
      <c r="K241" s="31">
        <v>126.7</v>
      </c>
      <c r="L241" s="31">
        <v>123.5</v>
      </c>
      <c r="M241" s="31">
        <v>15.277799999999999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561.15</v>
      </c>
      <c r="D242" s="40">
        <v>557.58333333333337</v>
      </c>
      <c r="E242" s="40">
        <v>544.56666666666672</v>
      </c>
      <c r="F242" s="40">
        <v>527.98333333333335</v>
      </c>
      <c r="G242" s="40">
        <v>514.9666666666667</v>
      </c>
      <c r="H242" s="40">
        <v>574.16666666666674</v>
      </c>
      <c r="I242" s="40">
        <v>587.18333333333339</v>
      </c>
      <c r="J242" s="40">
        <v>603.76666666666677</v>
      </c>
      <c r="K242" s="31">
        <v>570.6</v>
      </c>
      <c r="L242" s="31">
        <v>541</v>
      </c>
      <c r="M242" s="31">
        <v>128.53691000000001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145.94999999999999</v>
      </c>
      <c r="D243" s="40">
        <v>146.38333333333333</v>
      </c>
      <c r="E243" s="40">
        <v>144.76666666666665</v>
      </c>
      <c r="F243" s="40">
        <v>143.58333333333331</v>
      </c>
      <c r="G243" s="40">
        <v>141.96666666666664</v>
      </c>
      <c r="H243" s="40">
        <v>147.56666666666666</v>
      </c>
      <c r="I243" s="40">
        <v>149.18333333333334</v>
      </c>
      <c r="J243" s="40">
        <v>150.36666666666667</v>
      </c>
      <c r="K243" s="31">
        <v>148</v>
      </c>
      <c r="L243" s="31">
        <v>145.19999999999999</v>
      </c>
      <c r="M243" s="31">
        <v>16.00198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111.6</v>
      </c>
      <c r="D244" s="40">
        <v>112.21666666666665</v>
      </c>
      <c r="E244" s="40">
        <v>110.63333333333331</v>
      </c>
      <c r="F244" s="40">
        <v>109.66666666666666</v>
      </c>
      <c r="G244" s="40">
        <v>108.08333333333331</v>
      </c>
      <c r="H244" s="40">
        <v>113.18333333333331</v>
      </c>
      <c r="I244" s="40">
        <v>114.76666666666665</v>
      </c>
      <c r="J244" s="40">
        <v>115.73333333333331</v>
      </c>
      <c r="K244" s="31">
        <v>113.8</v>
      </c>
      <c r="L244" s="31">
        <v>111.25</v>
      </c>
      <c r="M244" s="31">
        <v>75.352909999999994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19.75</v>
      </c>
      <c r="D245" s="40">
        <v>19.866666666666667</v>
      </c>
      <c r="E245" s="40">
        <v>19.533333333333335</v>
      </c>
      <c r="F245" s="40">
        <v>19.316666666666666</v>
      </c>
      <c r="G245" s="40">
        <v>18.983333333333334</v>
      </c>
      <c r="H245" s="40">
        <v>20.083333333333336</v>
      </c>
      <c r="I245" s="40">
        <v>20.416666666666664</v>
      </c>
      <c r="J245" s="40">
        <v>20.633333333333336</v>
      </c>
      <c r="K245" s="31">
        <v>20.2</v>
      </c>
      <c r="L245" s="31">
        <v>19.649999999999999</v>
      </c>
      <c r="M245" s="31">
        <v>43.026159999999997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3008.4</v>
      </c>
      <c r="D246" s="40">
        <v>2975.85</v>
      </c>
      <c r="E246" s="40">
        <v>2911.7</v>
      </c>
      <c r="F246" s="40">
        <v>2815</v>
      </c>
      <c r="G246" s="40">
        <v>2750.85</v>
      </c>
      <c r="H246" s="40">
        <v>3072.5499999999997</v>
      </c>
      <c r="I246" s="40">
        <v>3136.7000000000003</v>
      </c>
      <c r="J246" s="40">
        <v>3233.3999999999996</v>
      </c>
      <c r="K246" s="31">
        <v>3040</v>
      </c>
      <c r="L246" s="31">
        <v>2879.15</v>
      </c>
      <c r="M246" s="31">
        <v>50.605139999999999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275.25</v>
      </c>
      <c r="D247" s="40">
        <v>267.91666666666669</v>
      </c>
      <c r="E247" s="40">
        <v>256.23333333333335</v>
      </c>
      <c r="F247" s="40">
        <v>237.21666666666667</v>
      </c>
      <c r="G247" s="40">
        <v>225.53333333333333</v>
      </c>
      <c r="H247" s="40">
        <v>286.93333333333339</v>
      </c>
      <c r="I247" s="40">
        <v>298.61666666666667</v>
      </c>
      <c r="J247" s="40">
        <v>317.63333333333338</v>
      </c>
      <c r="K247" s="31">
        <v>279.60000000000002</v>
      </c>
      <c r="L247" s="31">
        <v>248.9</v>
      </c>
      <c r="M247" s="31">
        <v>30.315280000000001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472.65</v>
      </c>
      <c r="D248" s="40">
        <v>474.38333333333338</v>
      </c>
      <c r="E248" s="40">
        <v>467.26666666666677</v>
      </c>
      <c r="F248" s="40">
        <v>461.88333333333338</v>
      </c>
      <c r="G248" s="40">
        <v>454.76666666666677</v>
      </c>
      <c r="H248" s="40">
        <v>479.76666666666677</v>
      </c>
      <c r="I248" s="40">
        <v>486.88333333333344</v>
      </c>
      <c r="J248" s="40">
        <v>492.26666666666677</v>
      </c>
      <c r="K248" s="31">
        <v>481.5</v>
      </c>
      <c r="L248" s="31">
        <v>469</v>
      </c>
      <c r="M248" s="31">
        <v>1.60287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571.35</v>
      </c>
      <c r="D249" s="40">
        <v>567.58333333333337</v>
      </c>
      <c r="E249" s="40">
        <v>560.86666666666679</v>
      </c>
      <c r="F249" s="40">
        <v>550.38333333333344</v>
      </c>
      <c r="G249" s="40">
        <v>543.66666666666686</v>
      </c>
      <c r="H249" s="40">
        <v>578.06666666666672</v>
      </c>
      <c r="I249" s="40">
        <v>584.78333333333319</v>
      </c>
      <c r="J249" s="40">
        <v>595.26666666666665</v>
      </c>
      <c r="K249" s="31">
        <v>574.29999999999995</v>
      </c>
      <c r="L249" s="31">
        <v>557.1</v>
      </c>
      <c r="M249" s="31">
        <v>19.328990000000001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223.85</v>
      </c>
      <c r="D250" s="40">
        <v>224.1</v>
      </c>
      <c r="E250" s="40">
        <v>221.85</v>
      </c>
      <c r="F250" s="40">
        <v>219.85</v>
      </c>
      <c r="G250" s="40">
        <v>217.6</v>
      </c>
      <c r="H250" s="40">
        <v>226.1</v>
      </c>
      <c r="I250" s="40">
        <v>228.35</v>
      </c>
      <c r="J250" s="40">
        <v>230.35</v>
      </c>
      <c r="K250" s="31">
        <v>226.35</v>
      </c>
      <c r="L250" s="31">
        <v>222.1</v>
      </c>
      <c r="M250" s="31">
        <v>25.106359999999999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991.95</v>
      </c>
      <c r="D251" s="40">
        <v>997.08333333333337</v>
      </c>
      <c r="E251" s="40">
        <v>985.86666666666679</v>
      </c>
      <c r="F251" s="40">
        <v>979.78333333333342</v>
      </c>
      <c r="G251" s="40">
        <v>968.56666666666683</v>
      </c>
      <c r="H251" s="40">
        <v>1003.1666666666667</v>
      </c>
      <c r="I251" s="40">
        <v>1014.3833333333332</v>
      </c>
      <c r="J251" s="40">
        <v>1020.4666666666667</v>
      </c>
      <c r="K251" s="31">
        <v>1008.3</v>
      </c>
      <c r="L251" s="31">
        <v>991</v>
      </c>
      <c r="M251" s="31">
        <v>33.497489999999999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45.85</v>
      </c>
      <c r="D252" s="40">
        <v>45.883333333333333</v>
      </c>
      <c r="E252" s="40">
        <v>45.066666666666663</v>
      </c>
      <c r="F252" s="40">
        <v>44.283333333333331</v>
      </c>
      <c r="G252" s="40">
        <v>43.466666666666661</v>
      </c>
      <c r="H252" s="40">
        <v>46.666666666666664</v>
      </c>
      <c r="I252" s="40">
        <v>47.483333333333341</v>
      </c>
      <c r="J252" s="40">
        <v>48.266666666666666</v>
      </c>
      <c r="K252" s="31">
        <v>46.7</v>
      </c>
      <c r="L252" s="31">
        <v>45.1</v>
      </c>
      <c r="M252" s="31">
        <v>46.791240000000002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6218.9</v>
      </c>
      <c r="D253" s="40">
        <v>6206.45</v>
      </c>
      <c r="E253" s="40">
        <v>6167.9</v>
      </c>
      <c r="F253" s="40">
        <v>6116.9</v>
      </c>
      <c r="G253" s="40">
        <v>6078.3499999999995</v>
      </c>
      <c r="H253" s="40">
        <v>6257.45</v>
      </c>
      <c r="I253" s="40">
        <v>6296.0000000000009</v>
      </c>
      <c r="J253" s="40">
        <v>6347</v>
      </c>
      <c r="K253" s="31">
        <v>6245</v>
      </c>
      <c r="L253" s="31">
        <v>6155.45</v>
      </c>
      <c r="M253" s="31">
        <v>2.5373199999999998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1730.4</v>
      </c>
      <c r="D254" s="40">
        <v>1720.5833333333333</v>
      </c>
      <c r="E254" s="40">
        <v>1709.1666666666665</v>
      </c>
      <c r="F254" s="40">
        <v>1687.9333333333332</v>
      </c>
      <c r="G254" s="40">
        <v>1676.5166666666664</v>
      </c>
      <c r="H254" s="40">
        <v>1741.8166666666666</v>
      </c>
      <c r="I254" s="40">
        <v>1753.2333333333331</v>
      </c>
      <c r="J254" s="40">
        <v>1774.4666666666667</v>
      </c>
      <c r="K254" s="31">
        <v>1732</v>
      </c>
      <c r="L254" s="31">
        <v>1699.35</v>
      </c>
      <c r="M254" s="31">
        <v>48.760260000000002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924.7</v>
      </c>
      <c r="D255" s="40">
        <v>941.56666666666661</v>
      </c>
      <c r="E255" s="40">
        <v>905.13333333333321</v>
      </c>
      <c r="F255" s="40">
        <v>885.56666666666661</v>
      </c>
      <c r="G255" s="40">
        <v>849.13333333333321</v>
      </c>
      <c r="H255" s="40">
        <v>961.13333333333321</v>
      </c>
      <c r="I255" s="40">
        <v>997.56666666666661</v>
      </c>
      <c r="J255" s="40">
        <v>1017.1333333333332</v>
      </c>
      <c r="K255" s="31">
        <v>978</v>
      </c>
      <c r="L255" s="31">
        <v>922</v>
      </c>
      <c r="M255" s="31">
        <v>0.92444000000000004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305.14999999999998</v>
      </c>
      <c r="D256" s="40">
        <v>306.68333333333334</v>
      </c>
      <c r="E256" s="40">
        <v>302.4666666666667</v>
      </c>
      <c r="F256" s="40">
        <v>299.78333333333336</v>
      </c>
      <c r="G256" s="40">
        <v>295.56666666666672</v>
      </c>
      <c r="H256" s="40">
        <v>309.36666666666667</v>
      </c>
      <c r="I256" s="40">
        <v>313.58333333333326</v>
      </c>
      <c r="J256" s="40">
        <v>316.26666666666665</v>
      </c>
      <c r="K256" s="31">
        <v>310.89999999999998</v>
      </c>
      <c r="L256" s="31">
        <v>304</v>
      </c>
      <c r="M256" s="31">
        <v>4.0484200000000001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643.20000000000005</v>
      </c>
      <c r="D257" s="40">
        <v>648.00000000000011</v>
      </c>
      <c r="E257" s="40">
        <v>636.4000000000002</v>
      </c>
      <c r="F257" s="40">
        <v>629.60000000000014</v>
      </c>
      <c r="G257" s="40">
        <v>618.00000000000023</v>
      </c>
      <c r="H257" s="40">
        <v>654.80000000000018</v>
      </c>
      <c r="I257" s="40">
        <v>666.40000000000009</v>
      </c>
      <c r="J257" s="40">
        <v>673.20000000000016</v>
      </c>
      <c r="K257" s="31">
        <v>659.6</v>
      </c>
      <c r="L257" s="31">
        <v>641.20000000000005</v>
      </c>
      <c r="M257" s="31">
        <v>1.21556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1968.7</v>
      </c>
      <c r="D258" s="40">
        <v>1969.5666666666666</v>
      </c>
      <c r="E258" s="40">
        <v>1954.1333333333332</v>
      </c>
      <c r="F258" s="40">
        <v>1939.5666666666666</v>
      </c>
      <c r="G258" s="40">
        <v>1924.1333333333332</v>
      </c>
      <c r="H258" s="40">
        <v>1984.1333333333332</v>
      </c>
      <c r="I258" s="40">
        <v>1999.5666666666666</v>
      </c>
      <c r="J258" s="40">
        <v>2014.1333333333332</v>
      </c>
      <c r="K258" s="31">
        <v>1985</v>
      </c>
      <c r="L258" s="31">
        <v>1955</v>
      </c>
      <c r="M258" s="31">
        <v>5.9818100000000003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2499.4499999999998</v>
      </c>
      <c r="D259" s="40">
        <v>2513.1666666666665</v>
      </c>
      <c r="E259" s="40">
        <v>2470.333333333333</v>
      </c>
      <c r="F259" s="40">
        <v>2441.2166666666667</v>
      </c>
      <c r="G259" s="40">
        <v>2398.3833333333332</v>
      </c>
      <c r="H259" s="40">
        <v>2542.2833333333328</v>
      </c>
      <c r="I259" s="40">
        <v>2585.1166666666659</v>
      </c>
      <c r="J259" s="40">
        <v>2614.2333333333327</v>
      </c>
      <c r="K259" s="31">
        <v>2556</v>
      </c>
      <c r="L259" s="31">
        <v>2484.0500000000002</v>
      </c>
      <c r="M259" s="31">
        <v>1.57758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1765.85</v>
      </c>
      <c r="D260" s="40">
        <v>1737.4333333333334</v>
      </c>
      <c r="E260" s="40">
        <v>1699.6166666666668</v>
      </c>
      <c r="F260" s="40">
        <v>1633.3833333333334</v>
      </c>
      <c r="G260" s="40">
        <v>1595.5666666666668</v>
      </c>
      <c r="H260" s="40">
        <v>1803.6666666666667</v>
      </c>
      <c r="I260" s="40">
        <v>1841.4833333333333</v>
      </c>
      <c r="J260" s="40">
        <v>1907.7166666666667</v>
      </c>
      <c r="K260" s="31">
        <v>1775.25</v>
      </c>
      <c r="L260" s="31">
        <v>1671.2</v>
      </c>
      <c r="M260" s="31">
        <v>2.6935600000000002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3558.5</v>
      </c>
      <c r="D261" s="40">
        <v>3542.4333333333329</v>
      </c>
      <c r="E261" s="40">
        <v>3494.9166666666661</v>
      </c>
      <c r="F261" s="40">
        <v>3431.333333333333</v>
      </c>
      <c r="G261" s="40">
        <v>3383.8166666666662</v>
      </c>
      <c r="H261" s="40">
        <v>3606.016666666666</v>
      </c>
      <c r="I261" s="40">
        <v>3653.5333333333333</v>
      </c>
      <c r="J261" s="40">
        <v>3717.1166666666659</v>
      </c>
      <c r="K261" s="31">
        <v>3589.95</v>
      </c>
      <c r="L261" s="31">
        <v>3478.85</v>
      </c>
      <c r="M261" s="31">
        <v>0.62129000000000001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712.85</v>
      </c>
      <c r="D262" s="40">
        <v>709.18333333333339</v>
      </c>
      <c r="E262" s="40">
        <v>703.96666666666681</v>
      </c>
      <c r="F262" s="40">
        <v>695.08333333333337</v>
      </c>
      <c r="G262" s="40">
        <v>689.86666666666679</v>
      </c>
      <c r="H262" s="40">
        <v>718.06666666666683</v>
      </c>
      <c r="I262" s="40">
        <v>723.28333333333353</v>
      </c>
      <c r="J262" s="40">
        <v>732.16666666666686</v>
      </c>
      <c r="K262" s="31">
        <v>714.4</v>
      </c>
      <c r="L262" s="31">
        <v>700.3</v>
      </c>
      <c r="M262" s="31">
        <v>3.14133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245.3</v>
      </c>
      <c r="D263" s="40">
        <v>246.25</v>
      </c>
      <c r="E263" s="40">
        <v>243.15</v>
      </c>
      <c r="F263" s="40">
        <v>241</v>
      </c>
      <c r="G263" s="40">
        <v>237.9</v>
      </c>
      <c r="H263" s="40">
        <v>248.4</v>
      </c>
      <c r="I263" s="40">
        <v>251.50000000000003</v>
      </c>
      <c r="J263" s="40">
        <v>253.65</v>
      </c>
      <c r="K263" s="31">
        <v>249.35</v>
      </c>
      <c r="L263" s="31">
        <v>244.1</v>
      </c>
      <c r="M263" s="31">
        <v>7.8725300000000002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157.35</v>
      </c>
      <c r="D264" s="40">
        <v>157.1</v>
      </c>
      <c r="E264" s="40">
        <v>155.64999999999998</v>
      </c>
      <c r="F264" s="40">
        <v>153.94999999999999</v>
      </c>
      <c r="G264" s="40">
        <v>152.49999999999997</v>
      </c>
      <c r="H264" s="40">
        <v>158.79999999999998</v>
      </c>
      <c r="I264" s="40">
        <v>160.24999999999997</v>
      </c>
      <c r="J264" s="40">
        <v>161.94999999999999</v>
      </c>
      <c r="K264" s="31">
        <v>158.55000000000001</v>
      </c>
      <c r="L264" s="31">
        <v>155.4</v>
      </c>
      <c r="M264" s="31">
        <v>22.26118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90.1</v>
      </c>
      <c r="D265" s="40">
        <v>90.566666666666677</v>
      </c>
      <c r="E265" s="40">
        <v>89.433333333333351</v>
      </c>
      <c r="F265" s="40">
        <v>88.76666666666668</v>
      </c>
      <c r="G265" s="40">
        <v>87.633333333333354</v>
      </c>
      <c r="H265" s="40">
        <v>91.233333333333348</v>
      </c>
      <c r="I265" s="40">
        <v>92.366666666666674</v>
      </c>
      <c r="J265" s="40">
        <v>93.033333333333346</v>
      </c>
      <c r="K265" s="31">
        <v>91.7</v>
      </c>
      <c r="L265" s="31">
        <v>89.9</v>
      </c>
      <c r="M265" s="31">
        <v>10.973990000000001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256.7</v>
      </c>
      <c r="D266" s="40">
        <v>255.86666666666665</v>
      </c>
      <c r="E266" s="40">
        <v>251.83333333333331</v>
      </c>
      <c r="F266" s="40">
        <v>246.96666666666667</v>
      </c>
      <c r="G266" s="40">
        <v>242.93333333333334</v>
      </c>
      <c r="H266" s="40">
        <v>260.73333333333329</v>
      </c>
      <c r="I266" s="40">
        <v>264.76666666666665</v>
      </c>
      <c r="J266" s="40">
        <v>269.63333333333327</v>
      </c>
      <c r="K266" s="31">
        <v>259.89999999999998</v>
      </c>
      <c r="L266" s="31">
        <v>251</v>
      </c>
      <c r="M266" s="31">
        <v>16.474129999999999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686.65</v>
      </c>
      <c r="D267" s="40">
        <v>688.41666666666663</v>
      </c>
      <c r="E267" s="40">
        <v>679.83333333333326</v>
      </c>
      <c r="F267" s="40">
        <v>673.01666666666665</v>
      </c>
      <c r="G267" s="40">
        <v>664.43333333333328</v>
      </c>
      <c r="H267" s="40">
        <v>695.23333333333323</v>
      </c>
      <c r="I267" s="40">
        <v>703.81666666666649</v>
      </c>
      <c r="J267" s="40">
        <v>710.63333333333321</v>
      </c>
      <c r="K267" s="31">
        <v>697</v>
      </c>
      <c r="L267" s="31">
        <v>681.6</v>
      </c>
      <c r="M267" s="31">
        <v>51.794899999999998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103.45</v>
      </c>
      <c r="D268" s="40">
        <v>103.98333333333333</v>
      </c>
      <c r="E268" s="40">
        <v>101.71666666666667</v>
      </c>
      <c r="F268" s="40">
        <v>99.983333333333334</v>
      </c>
      <c r="G268" s="40">
        <v>97.716666666666669</v>
      </c>
      <c r="H268" s="40">
        <v>105.71666666666667</v>
      </c>
      <c r="I268" s="40">
        <v>107.98333333333335</v>
      </c>
      <c r="J268" s="40">
        <v>109.71666666666667</v>
      </c>
      <c r="K268" s="31">
        <v>106.25</v>
      </c>
      <c r="L268" s="31">
        <v>102.25</v>
      </c>
      <c r="M268" s="31">
        <v>2.8149799999999998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87.35</v>
      </c>
      <c r="D269" s="40">
        <v>87.34999999999998</v>
      </c>
      <c r="E269" s="40">
        <v>86.149999999999963</v>
      </c>
      <c r="F269" s="40">
        <v>84.949999999999989</v>
      </c>
      <c r="G269" s="40">
        <v>83.749999999999972</v>
      </c>
      <c r="H269" s="40">
        <v>88.549999999999955</v>
      </c>
      <c r="I269" s="40">
        <v>89.749999999999972</v>
      </c>
      <c r="J269" s="40">
        <v>90.949999999999946</v>
      </c>
      <c r="K269" s="31">
        <v>88.55</v>
      </c>
      <c r="L269" s="31">
        <v>86.15</v>
      </c>
      <c r="M269" s="31">
        <v>8.2852300000000003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121.15</v>
      </c>
      <c r="D270" s="40">
        <v>121.81666666666668</v>
      </c>
      <c r="E270" s="40">
        <v>119.98333333333335</v>
      </c>
      <c r="F270" s="40">
        <v>118.81666666666668</v>
      </c>
      <c r="G270" s="40">
        <v>116.98333333333335</v>
      </c>
      <c r="H270" s="40">
        <v>122.98333333333335</v>
      </c>
      <c r="I270" s="40">
        <v>124.81666666666669</v>
      </c>
      <c r="J270" s="40">
        <v>125.98333333333335</v>
      </c>
      <c r="K270" s="31">
        <v>123.65</v>
      </c>
      <c r="L270" s="31">
        <v>120.65</v>
      </c>
      <c r="M270" s="31">
        <v>11.35934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293.60000000000002</v>
      </c>
      <c r="D271" s="40">
        <v>291.75</v>
      </c>
      <c r="E271" s="40">
        <v>285.25</v>
      </c>
      <c r="F271" s="40">
        <v>276.89999999999998</v>
      </c>
      <c r="G271" s="40">
        <v>270.39999999999998</v>
      </c>
      <c r="H271" s="40">
        <v>300.10000000000002</v>
      </c>
      <c r="I271" s="40">
        <v>306.60000000000002</v>
      </c>
      <c r="J271" s="40">
        <v>314.95000000000005</v>
      </c>
      <c r="K271" s="31">
        <v>298.25</v>
      </c>
      <c r="L271" s="31">
        <v>283.39999999999998</v>
      </c>
      <c r="M271" s="31">
        <v>15.729419999999999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160</v>
      </c>
      <c r="D272" s="40">
        <v>158.13333333333333</v>
      </c>
      <c r="E272" s="40">
        <v>154.46666666666664</v>
      </c>
      <c r="F272" s="40">
        <v>148.93333333333331</v>
      </c>
      <c r="G272" s="40">
        <v>145.26666666666662</v>
      </c>
      <c r="H272" s="40">
        <v>163.66666666666666</v>
      </c>
      <c r="I272" s="40">
        <v>167.33333333333334</v>
      </c>
      <c r="J272" s="40">
        <v>172.86666666666667</v>
      </c>
      <c r="K272" s="31">
        <v>161.80000000000001</v>
      </c>
      <c r="L272" s="31">
        <v>152.6</v>
      </c>
      <c r="M272" s="31">
        <v>72.186679999999996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390.3</v>
      </c>
      <c r="D273" s="40">
        <v>391.11666666666662</v>
      </c>
      <c r="E273" s="40">
        <v>385.33333333333326</v>
      </c>
      <c r="F273" s="40">
        <v>380.36666666666662</v>
      </c>
      <c r="G273" s="40">
        <v>374.58333333333326</v>
      </c>
      <c r="H273" s="40">
        <v>396.08333333333326</v>
      </c>
      <c r="I273" s="40">
        <v>401.86666666666667</v>
      </c>
      <c r="J273" s="40">
        <v>406.83333333333326</v>
      </c>
      <c r="K273" s="31">
        <v>396.9</v>
      </c>
      <c r="L273" s="31">
        <v>386.15</v>
      </c>
      <c r="M273" s="31">
        <v>83.038709999999995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2216.25</v>
      </c>
      <c r="D274" s="40">
        <v>2218.4666666666667</v>
      </c>
      <c r="E274" s="40">
        <v>2199.7833333333333</v>
      </c>
      <c r="F274" s="40">
        <v>2183.3166666666666</v>
      </c>
      <c r="G274" s="40">
        <v>2164.6333333333332</v>
      </c>
      <c r="H274" s="40">
        <v>2234.9333333333334</v>
      </c>
      <c r="I274" s="40">
        <v>2253.6166666666668</v>
      </c>
      <c r="J274" s="40">
        <v>2270.0833333333335</v>
      </c>
      <c r="K274" s="31">
        <v>2237.15</v>
      </c>
      <c r="L274" s="31">
        <v>2202</v>
      </c>
      <c r="M274" s="31">
        <v>0.10781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4153.1000000000004</v>
      </c>
      <c r="D275" s="40">
        <v>4147.2</v>
      </c>
      <c r="E275" s="40">
        <v>4086.3999999999996</v>
      </c>
      <c r="F275" s="40">
        <v>4019.7</v>
      </c>
      <c r="G275" s="40">
        <v>3958.8999999999996</v>
      </c>
      <c r="H275" s="40">
        <v>4213.8999999999996</v>
      </c>
      <c r="I275" s="40">
        <v>4274.7000000000007</v>
      </c>
      <c r="J275" s="40">
        <v>4341.3999999999996</v>
      </c>
      <c r="K275" s="31">
        <v>4208</v>
      </c>
      <c r="L275" s="31">
        <v>4080.5</v>
      </c>
      <c r="M275" s="31">
        <v>4.1562200000000002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989.05</v>
      </c>
      <c r="D276" s="40">
        <v>989.98333333333323</v>
      </c>
      <c r="E276" s="40">
        <v>980.06666666666649</v>
      </c>
      <c r="F276" s="40">
        <v>971.08333333333326</v>
      </c>
      <c r="G276" s="40">
        <v>961.16666666666652</v>
      </c>
      <c r="H276" s="40">
        <v>998.96666666666647</v>
      </c>
      <c r="I276" s="40">
        <v>1008.8833333333332</v>
      </c>
      <c r="J276" s="40">
        <v>1017.8666666666664</v>
      </c>
      <c r="K276" s="31">
        <v>999.9</v>
      </c>
      <c r="L276" s="31">
        <v>981</v>
      </c>
      <c r="M276" s="31">
        <v>4.2002499999999996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176.95</v>
      </c>
      <c r="D277" s="40">
        <v>174.81666666666669</v>
      </c>
      <c r="E277" s="40">
        <v>171.13333333333338</v>
      </c>
      <c r="F277" s="40">
        <v>165.31666666666669</v>
      </c>
      <c r="G277" s="40">
        <v>161.63333333333338</v>
      </c>
      <c r="H277" s="40">
        <v>180.63333333333338</v>
      </c>
      <c r="I277" s="40">
        <v>184.31666666666672</v>
      </c>
      <c r="J277" s="40">
        <v>190.13333333333338</v>
      </c>
      <c r="K277" s="31">
        <v>178.5</v>
      </c>
      <c r="L277" s="31">
        <v>169</v>
      </c>
      <c r="M277" s="31">
        <v>16.23066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1999.9</v>
      </c>
      <c r="D278" s="40">
        <v>1999.6166666666668</v>
      </c>
      <c r="E278" s="40">
        <v>1970.2833333333335</v>
      </c>
      <c r="F278" s="40">
        <v>1940.6666666666667</v>
      </c>
      <c r="G278" s="40">
        <v>1911.3333333333335</v>
      </c>
      <c r="H278" s="40">
        <v>2029.2333333333336</v>
      </c>
      <c r="I278" s="40">
        <v>2058.5666666666666</v>
      </c>
      <c r="J278" s="40">
        <v>2088.1833333333334</v>
      </c>
      <c r="K278" s="31">
        <v>2028.95</v>
      </c>
      <c r="L278" s="31">
        <v>1970</v>
      </c>
      <c r="M278" s="31">
        <v>0.51315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775.05</v>
      </c>
      <c r="D279" s="40">
        <v>776.63333333333333</v>
      </c>
      <c r="E279" s="40">
        <v>768.41666666666663</v>
      </c>
      <c r="F279" s="40">
        <v>761.7833333333333</v>
      </c>
      <c r="G279" s="40">
        <v>753.56666666666661</v>
      </c>
      <c r="H279" s="40">
        <v>783.26666666666665</v>
      </c>
      <c r="I279" s="40">
        <v>791.48333333333335</v>
      </c>
      <c r="J279" s="40">
        <v>798.11666666666667</v>
      </c>
      <c r="K279" s="31">
        <v>784.85</v>
      </c>
      <c r="L279" s="31">
        <v>770</v>
      </c>
      <c r="M279" s="31">
        <v>3.9364499999999998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320.14999999999998</v>
      </c>
      <c r="D280" s="40">
        <v>322.88333333333333</v>
      </c>
      <c r="E280" s="40">
        <v>314.36666666666667</v>
      </c>
      <c r="F280" s="40">
        <v>308.58333333333337</v>
      </c>
      <c r="G280" s="40">
        <v>300.06666666666672</v>
      </c>
      <c r="H280" s="40">
        <v>328.66666666666663</v>
      </c>
      <c r="I280" s="40">
        <v>337.18333333333328</v>
      </c>
      <c r="J280" s="40">
        <v>342.96666666666658</v>
      </c>
      <c r="K280" s="31">
        <v>331.4</v>
      </c>
      <c r="L280" s="31">
        <v>317.10000000000002</v>
      </c>
      <c r="M280" s="31">
        <v>5.4025800000000004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329.7</v>
      </c>
      <c r="D281" s="40">
        <v>329.90000000000003</v>
      </c>
      <c r="E281" s="40">
        <v>325.80000000000007</v>
      </c>
      <c r="F281" s="40">
        <v>321.90000000000003</v>
      </c>
      <c r="G281" s="40">
        <v>317.80000000000007</v>
      </c>
      <c r="H281" s="40">
        <v>333.80000000000007</v>
      </c>
      <c r="I281" s="40">
        <v>337.90000000000009</v>
      </c>
      <c r="J281" s="40">
        <v>341.80000000000007</v>
      </c>
      <c r="K281" s="31">
        <v>334</v>
      </c>
      <c r="L281" s="31">
        <v>326</v>
      </c>
      <c r="M281" s="31">
        <v>8.4676399999999994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253.1</v>
      </c>
      <c r="D282" s="40">
        <v>254.85</v>
      </c>
      <c r="E282" s="40">
        <v>247.75</v>
      </c>
      <c r="F282" s="40">
        <v>242.4</v>
      </c>
      <c r="G282" s="40">
        <v>235.3</v>
      </c>
      <c r="H282" s="40">
        <v>260.2</v>
      </c>
      <c r="I282" s="40">
        <v>267.29999999999995</v>
      </c>
      <c r="J282" s="40">
        <v>272.64999999999998</v>
      </c>
      <c r="K282" s="31">
        <v>261.95</v>
      </c>
      <c r="L282" s="31">
        <v>249.5</v>
      </c>
      <c r="M282" s="31">
        <v>3.2779500000000001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1211</v>
      </c>
      <c r="D283" s="40">
        <v>1219.4333333333332</v>
      </c>
      <c r="E283" s="40">
        <v>1193.9166666666663</v>
      </c>
      <c r="F283" s="40">
        <v>1176.833333333333</v>
      </c>
      <c r="G283" s="40">
        <v>1151.3166666666662</v>
      </c>
      <c r="H283" s="40">
        <v>1236.5166666666664</v>
      </c>
      <c r="I283" s="40">
        <v>1262.0333333333333</v>
      </c>
      <c r="J283" s="40">
        <v>1279.1166666666666</v>
      </c>
      <c r="K283" s="31">
        <v>1244.95</v>
      </c>
      <c r="L283" s="31">
        <v>1202.3499999999999</v>
      </c>
      <c r="M283" s="31">
        <v>0.19399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1178.75</v>
      </c>
      <c r="D284" s="40">
        <v>1185.8999999999999</v>
      </c>
      <c r="E284" s="40">
        <v>1167.9499999999998</v>
      </c>
      <c r="F284" s="40">
        <v>1157.1499999999999</v>
      </c>
      <c r="G284" s="40">
        <v>1139.1999999999998</v>
      </c>
      <c r="H284" s="40">
        <v>1196.6999999999998</v>
      </c>
      <c r="I284" s="40">
        <v>1214.6500000000001</v>
      </c>
      <c r="J284" s="40">
        <v>1225.4499999999998</v>
      </c>
      <c r="K284" s="31">
        <v>1203.8499999999999</v>
      </c>
      <c r="L284" s="31">
        <v>1175.0999999999999</v>
      </c>
      <c r="M284" s="31">
        <v>1.4057299999999999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416.1</v>
      </c>
      <c r="D285" s="40">
        <v>416.06666666666666</v>
      </c>
      <c r="E285" s="40">
        <v>412.13333333333333</v>
      </c>
      <c r="F285" s="40">
        <v>408.16666666666669</v>
      </c>
      <c r="G285" s="40">
        <v>404.23333333333335</v>
      </c>
      <c r="H285" s="40">
        <v>420.0333333333333</v>
      </c>
      <c r="I285" s="40">
        <v>423.96666666666658</v>
      </c>
      <c r="J285" s="40">
        <v>427.93333333333328</v>
      </c>
      <c r="K285" s="31">
        <v>420</v>
      </c>
      <c r="L285" s="31">
        <v>412.1</v>
      </c>
      <c r="M285" s="31">
        <v>1.1767000000000001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625.79999999999995</v>
      </c>
      <c r="D286" s="40">
        <v>625.7833333333333</v>
      </c>
      <c r="E286" s="40">
        <v>619.56666666666661</v>
      </c>
      <c r="F286" s="40">
        <v>613.33333333333326</v>
      </c>
      <c r="G286" s="40">
        <v>607.11666666666656</v>
      </c>
      <c r="H286" s="40">
        <v>632.01666666666665</v>
      </c>
      <c r="I286" s="40">
        <v>638.23333333333335</v>
      </c>
      <c r="J286" s="40">
        <v>644.4666666666667</v>
      </c>
      <c r="K286" s="31">
        <v>632</v>
      </c>
      <c r="L286" s="31">
        <v>619.54999999999995</v>
      </c>
      <c r="M286" s="31">
        <v>4.0850200000000001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43.6</v>
      </c>
      <c r="D287" s="40">
        <v>43.533333333333339</v>
      </c>
      <c r="E287" s="40">
        <v>43.26666666666668</v>
      </c>
      <c r="F287" s="40">
        <v>42.933333333333344</v>
      </c>
      <c r="G287" s="40">
        <v>42.666666666666686</v>
      </c>
      <c r="H287" s="40">
        <v>43.866666666666674</v>
      </c>
      <c r="I287" s="40">
        <v>44.13333333333334</v>
      </c>
      <c r="J287" s="40">
        <v>44.466666666666669</v>
      </c>
      <c r="K287" s="31">
        <v>43.8</v>
      </c>
      <c r="L287" s="31">
        <v>43.2</v>
      </c>
      <c r="M287" s="31">
        <v>9.1923300000000001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599.6</v>
      </c>
      <c r="D288" s="40">
        <v>598.06666666666672</v>
      </c>
      <c r="E288" s="40">
        <v>592.83333333333348</v>
      </c>
      <c r="F288" s="40">
        <v>586.06666666666672</v>
      </c>
      <c r="G288" s="40">
        <v>580.83333333333348</v>
      </c>
      <c r="H288" s="40">
        <v>604.83333333333348</v>
      </c>
      <c r="I288" s="40">
        <v>610.06666666666683</v>
      </c>
      <c r="J288" s="40">
        <v>616.83333333333348</v>
      </c>
      <c r="K288" s="31">
        <v>603.29999999999995</v>
      </c>
      <c r="L288" s="31">
        <v>591.29999999999995</v>
      </c>
      <c r="M288" s="31">
        <v>3.1456200000000001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428.6</v>
      </c>
      <c r="D289" s="40">
        <v>428.55</v>
      </c>
      <c r="E289" s="40">
        <v>425.1</v>
      </c>
      <c r="F289" s="40">
        <v>421.6</v>
      </c>
      <c r="G289" s="40">
        <v>418.15000000000003</v>
      </c>
      <c r="H289" s="40">
        <v>432.05</v>
      </c>
      <c r="I289" s="40">
        <v>435.49999999999994</v>
      </c>
      <c r="J289" s="40">
        <v>439</v>
      </c>
      <c r="K289" s="31">
        <v>432</v>
      </c>
      <c r="L289" s="31">
        <v>425.05</v>
      </c>
      <c r="M289" s="31">
        <v>3.1066699999999998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1774.55</v>
      </c>
      <c r="D290" s="40">
        <v>1784.1833333333334</v>
      </c>
      <c r="E290" s="40">
        <v>1760.3666666666668</v>
      </c>
      <c r="F290" s="40">
        <v>1746.1833333333334</v>
      </c>
      <c r="G290" s="40">
        <v>1722.3666666666668</v>
      </c>
      <c r="H290" s="40">
        <v>1798.3666666666668</v>
      </c>
      <c r="I290" s="40">
        <v>1822.1833333333334</v>
      </c>
      <c r="J290" s="40">
        <v>1836.3666666666668</v>
      </c>
      <c r="K290" s="31">
        <v>1808</v>
      </c>
      <c r="L290" s="31">
        <v>1770</v>
      </c>
      <c r="M290" s="31">
        <v>19.019310000000001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84.35</v>
      </c>
      <c r="D291" s="40">
        <v>84.666666666666671</v>
      </c>
      <c r="E291" s="40">
        <v>83.833333333333343</v>
      </c>
      <c r="F291" s="40">
        <v>83.316666666666677</v>
      </c>
      <c r="G291" s="40">
        <v>82.483333333333348</v>
      </c>
      <c r="H291" s="40">
        <v>85.183333333333337</v>
      </c>
      <c r="I291" s="40">
        <v>86.01666666666668</v>
      </c>
      <c r="J291" s="40">
        <v>86.533333333333331</v>
      </c>
      <c r="K291" s="31">
        <v>85.5</v>
      </c>
      <c r="L291" s="31">
        <v>84.15</v>
      </c>
      <c r="M291" s="31">
        <v>38.825809999999997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4343.05</v>
      </c>
      <c r="D292" s="40">
        <v>4352.7666666666664</v>
      </c>
      <c r="E292" s="40">
        <v>4290.5333333333328</v>
      </c>
      <c r="F292" s="40">
        <v>4238.0166666666664</v>
      </c>
      <c r="G292" s="40">
        <v>4175.7833333333328</v>
      </c>
      <c r="H292" s="40">
        <v>4405.2833333333328</v>
      </c>
      <c r="I292" s="40">
        <v>4467.5166666666664</v>
      </c>
      <c r="J292" s="40">
        <v>4520.0333333333328</v>
      </c>
      <c r="K292" s="31">
        <v>4415</v>
      </c>
      <c r="L292" s="31">
        <v>4300.25</v>
      </c>
      <c r="M292" s="31">
        <v>3.7927499999999998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404.8</v>
      </c>
      <c r="D293" s="40">
        <v>406.15000000000003</v>
      </c>
      <c r="E293" s="40">
        <v>402.90000000000009</v>
      </c>
      <c r="F293" s="40">
        <v>401.00000000000006</v>
      </c>
      <c r="G293" s="40">
        <v>397.75000000000011</v>
      </c>
      <c r="H293" s="40">
        <v>408.05000000000007</v>
      </c>
      <c r="I293" s="40">
        <v>411.29999999999995</v>
      </c>
      <c r="J293" s="40">
        <v>413.20000000000005</v>
      </c>
      <c r="K293" s="31">
        <v>409.4</v>
      </c>
      <c r="L293" s="31">
        <v>404.25</v>
      </c>
      <c r="M293" s="31">
        <v>12.783060000000001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309.3</v>
      </c>
      <c r="D294" s="40">
        <v>310.3</v>
      </c>
      <c r="E294" s="40">
        <v>305.10000000000002</v>
      </c>
      <c r="F294" s="40">
        <v>300.90000000000003</v>
      </c>
      <c r="G294" s="40">
        <v>295.70000000000005</v>
      </c>
      <c r="H294" s="40">
        <v>314.5</v>
      </c>
      <c r="I294" s="40">
        <v>319.69999999999993</v>
      </c>
      <c r="J294" s="40">
        <v>323.89999999999998</v>
      </c>
      <c r="K294" s="31">
        <v>315.5</v>
      </c>
      <c r="L294" s="31">
        <v>306.10000000000002</v>
      </c>
      <c r="M294" s="31">
        <v>5.5578200000000004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7872.9</v>
      </c>
      <c r="D295" s="40">
        <v>7891.3166666666666</v>
      </c>
      <c r="E295" s="40">
        <v>7801.583333333333</v>
      </c>
      <c r="F295" s="40">
        <v>7730.2666666666664</v>
      </c>
      <c r="G295" s="40">
        <v>7640.5333333333328</v>
      </c>
      <c r="H295" s="40">
        <v>7962.6333333333332</v>
      </c>
      <c r="I295" s="40">
        <v>8052.3666666666668</v>
      </c>
      <c r="J295" s="40">
        <v>8123.6833333333334</v>
      </c>
      <c r="K295" s="31">
        <v>7981.05</v>
      </c>
      <c r="L295" s="31">
        <v>7820</v>
      </c>
      <c r="M295" s="31">
        <v>2.6579999999999999E-2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5444.1</v>
      </c>
      <c r="D296" s="40">
        <v>5457.75</v>
      </c>
      <c r="E296" s="40">
        <v>5400.5</v>
      </c>
      <c r="F296" s="40">
        <v>5356.9</v>
      </c>
      <c r="G296" s="40">
        <v>5299.65</v>
      </c>
      <c r="H296" s="40">
        <v>5501.35</v>
      </c>
      <c r="I296" s="40">
        <v>5558.6</v>
      </c>
      <c r="J296" s="40">
        <v>5602.2000000000007</v>
      </c>
      <c r="K296" s="31">
        <v>5515</v>
      </c>
      <c r="L296" s="31">
        <v>5414.15</v>
      </c>
      <c r="M296" s="31">
        <v>1.9185099999999999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1694.2</v>
      </c>
      <c r="D297" s="40">
        <v>1700.1333333333332</v>
      </c>
      <c r="E297" s="40">
        <v>1684.2666666666664</v>
      </c>
      <c r="F297" s="40">
        <v>1674.3333333333333</v>
      </c>
      <c r="G297" s="40">
        <v>1658.4666666666665</v>
      </c>
      <c r="H297" s="40">
        <v>1710.0666666666664</v>
      </c>
      <c r="I297" s="40">
        <v>1725.9333333333332</v>
      </c>
      <c r="J297" s="40">
        <v>1735.8666666666663</v>
      </c>
      <c r="K297" s="31">
        <v>1716</v>
      </c>
      <c r="L297" s="31">
        <v>1690.2</v>
      </c>
      <c r="M297" s="31">
        <v>18.50835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660.65</v>
      </c>
      <c r="D298" s="40">
        <v>659.15</v>
      </c>
      <c r="E298" s="40">
        <v>649.5</v>
      </c>
      <c r="F298" s="40">
        <v>638.35</v>
      </c>
      <c r="G298" s="40">
        <v>628.70000000000005</v>
      </c>
      <c r="H298" s="40">
        <v>670.3</v>
      </c>
      <c r="I298" s="40">
        <v>679.94999999999982</v>
      </c>
      <c r="J298" s="40">
        <v>691.09999999999991</v>
      </c>
      <c r="K298" s="31">
        <v>668.8</v>
      </c>
      <c r="L298" s="31">
        <v>648</v>
      </c>
      <c r="M298" s="31">
        <v>23.028189999999999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38.700000000000003</v>
      </c>
      <c r="D299" s="40">
        <v>38.9</v>
      </c>
      <c r="E299" s="40">
        <v>38.299999999999997</v>
      </c>
      <c r="F299" s="40">
        <v>37.9</v>
      </c>
      <c r="G299" s="40">
        <v>37.299999999999997</v>
      </c>
      <c r="H299" s="40">
        <v>39.299999999999997</v>
      </c>
      <c r="I299" s="40">
        <v>39.900000000000006</v>
      </c>
      <c r="J299" s="40">
        <v>40.299999999999997</v>
      </c>
      <c r="K299" s="31">
        <v>39.5</v>
      </c>
      <c r="L299" s="31">
        <v>38.5</v>
      </c>
      <c r="M299" s="31">
        <v>8.14377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2528</v>
      </c>
      <c r="D300" s="40">
        <v>2542.0499999999997</v>
      </c>
      <c r="E300" s="40">
        <v>2456.9499999999994</v>
      </c>
      <c r="F300" s="40">
        <v>2385.8999999999996</v>
      </c>
      <c r="G300" s="40">
        <v>2300.7999999999993</v>
      </c>
      <c r="H300" s="40">
        <v>2613.0999999999995</v>
      </c>
      <c r="I300" s="40">
        <v>2698.2</v>
      </c>
      <c r="J300" s="40">
        <v>2769.2499999999995</v>
      </c>
      <c r="K300" s="31">
        <v>2627.15</v>
      </c>
      <c r="L300" s="31">
        <v>2471</v>
      </c>
      <c r="M300" s="31">
        <v>6.2451100000000004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981.95</v>
      </c>
      <c r="D301" s="40">
        <v>981.5333333333333</v>
      </c>
      <c r="E301" s="40">
        <v>968.26666666666665</v>
      </c>
      <c r="F301" s="40">
        <v>954.58333333333337</v>
      </c>
      <c r="G301" s="40">
        <v>941.31666666666672</v>
      </c>
      <c r="H301" s="40">
        <v>995.21666666666658</v>
      </c>
      <c r="I301" s="40">
        <v>1008.4833333333332</v>
      </c>
      <c r="J301" s="40">
        <v>1022.1666666666665</v>
      </c>
      <c r="K301" s="31">
        <v>994.8</v>
      </c>
      <c r="L301" s="31">
        <v>967.85</v>
      </c>
      <c r="M301" s="31">
        <v>18.272790000000001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4063.7</v>
      </c>
      <c r="D302" s="40">
        <v>4079.9166666666665</v>
      </c>
      <c r="E302" s="40">
        <v>4024.833333333333</v>
      </c>
      <c r="F302" s="40">
        <v>3985.9666666666667</v>
      </c>
      <c r="G302" s="40">
        <v>3930.8833333333332</v>
      </c>
      <c r="H302" s="40">
        <v>4118.7833333333328</v>
      </c>
      <c r="I302" s="40">
        <v>4173.8666666666659</v>
      </c>
      <c r="J302" s="40">
        <v>4212.7333333333327</v>
      </c>
      <c r="K302" s="31">
        <v>4135</v>
      </c>
      <c r="L302" s="31">
        <v>4041.05</v>
      </c>
      <c r="M302" s="31">
        <v>0.36627999999999999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767.35</v>
      </c>
      <c r="D303" s="40">
        <v>779.18333333333339</v>
      </c>
      <c r="E303" s="40">
        <v>751.61666666666679</v>
      </c>
      <c r="F303" s="40">
        <v>735.88333333333344</v>
      </c>
      <c r="G303" s="40">
        <v>708.31666666666683</v>
      </c>
      <c r="H303" s="40">
        <v>794.91666666666674</v>
      </c>
      <c r="I303" s="40">
        <v>822.48333333333335</v>
      </c>
      <c r="J303" s="40">
        <v>838.2166666666667</v>
      </c>
      <c r="K303" s="31">
        <v>806.75</v>
      </c>
      <c r="L303" s="31">
        <v>763.45</v>
      </c>
      <c r="M303" s="31">
        <v>0.28534999999999999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45.9</v>
      </c>
      <c r="D304" s="40">
        <v>46.183333333333337</v>
      </c>
      <c r="E304" s="40">
        <v>45.216666666666676</v>
      </c>
      <c r="F304" s="40">
        <v>44.533333333333339</v>
      </c>
      <c r="G304" s="40">
        <v>43.566666666666677</v>
      </c>
      <c r="H304" s="40">
        <v>46.866666666666674</v>
      </c>
      <c r="I304" s="40">
        <v>47.833333333333343</v>
      </c>
      <c r="J304" s="40">
        <v>48.516666666666673</v>
      </c>
      <c r="K304" s="31">
        <v>47.15</v>
      </c>
      <c r="L304" s="31">
        <v>45.5</v>
      </c>
      <c r="M304" s="31">
        <v>13.054539999999999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175.75</v>
      </c>
      <c r="D305" s="40">
        <v>175.75</v>
      </c>
      <c r="E305" s="40">
        <v>170</v>
      </c>
      <c r="F305" s="40">
        <v>164.25</v>
      </c>
      <c r="G305" s="40">
        <v>158.5</v>
      </c>
      <c r="H305" s="40">
        <v>181.5</v>
      </c>
      <c r="I305" s="40">
        <v>187.25</v>
      </c>
      <c r="J305" s="40">
        <v>193</v>
      </c>
      <c r="K305" s="31">
        <v>181.5</v>
      </c>
      <c r="L305" s="31">
        <v>170</v>
      </c>
      <c r="M305" s="31">
        <v>16.262170000000001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81404.850000000006</v>
      </c>
      <c r="D306" s="40">
        <v>81961.2</v>
      </c>
      <c r="E306" s="40">
        <v>80722.399999999994</v>
      </c>
      <c r="F306" s="40">
        <v>80039.95</v>
      </c>
      <c r="G306" s="40">
        <v>78801.149999999994</v>
      </c>
      <c r="H306" s="40">
        <v>82643.649999999994</v>
      </c>
      <c r="I306" s="40">
        <v>83882.450000000012</v>
      </c>
      <c r="J306" s="40">
        <v>84564.9</v>
      </c>
      <c r="K306" s="31">
        <v>83200</v>
      </c>
      <c r="L306" s="31">
        <v>81278.75</v>
      </c>
      <c r="M306" s="31">
        <v>0.1018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1187.5999999999999</v>
      </c>
      <c r="D307" s="40">
        <v>1182.0166666666667</v>
      </c>
      <c r="E307" s="40">
        <v>1172.3833333333332</v>
      </c>
      <c r="F307" s="40">
        <v>1157.1666666666665</v>
      </c>
      <c r="G307" s="40">
        <v>1147.5333333333331</v>
      </c>
      <c r="H307" s="40">
        <v>1197.2333333333333</v>
      </c>
      <c r="I307" s="40">
        <v>1206.866666666667</v>
      </c>
      <c r="J307" s="40">
        <v>1222.0833333333335</v>
      </c>
      <c r="K307" s="31">
        <v>1191.6500000000001</v>
      </c>
      <c r="L307" s="31">
        <v>1166.8</v>
      </c>
      <c r="M307" s="31">
        <v>2.38876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4542.05</v>
      </c>
      <c r="D308" s="40">
        <v>4564</v>
      </c>
      <c r="E308" s="40">
        <v>4478.05</v>
      </c>
      <c r="F308" s="40">
        <v>4414.05</v>
      </c>
      <c r="G308" s="40">
        <v>4328.1000000000004</v>
      </c>
      <c r="H308" s="40">
        <v>4628</v>
      </c>
      <c r="I308" s="40">
        <v>4713.9500000000007</v>
      </c>
      <c r="J308" s="40">
        <v>4777.95</v>
      </c>
      <c r="K308" s="31">
        <v>4649.95</v>
      </c>
      <c r="L308" s="31">
        <v>4500</v>
      </c>
      <c r="M308" s="31">
        <v>0.12725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315</v>
      </c>
      <c r="D309" s="40">
        <v>317.76666666666665</v>
      </c>
      <c r="E309" s="40">
        <v>310.5333333333333</v>
      </c>
      <c r="F309" s="40">
        <v>306.06666666666666</v>
      </c>
      <c r="G309" s="40">
        <v>298.83333333333331</v>
      </c>
      <c r="H309" s="40">
        <v>322.23333333333329</v>
      </c>
      <c r="I309" s="40">
        <v>329.46666666666664</v>
      </c>
      <c r="J309" s="40">
        <v>333.93333333333328</v>
      </c>
      <c r="K309" s="31">
        <v>325</v>
      </c>
      <c r="L309" s="31">
        <v>313.3</v>
      </c>
      <c r="M309" s="31">
        <v>0.89483000000000001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168.25</v>
      </c>
      <c r="D310" s="40">
        <v>169.88333333333333</v>
      </c>
      <c r="E310" s="40">
        <v>165.46666666666664</v>
      </c>
      <c r="F310" s="40">
        <v>162.68333333333331</v>
      </c>
      <c r="G310" s="40">
        <v>158.26666666666662</v>
      </c>
      <c r="H310" s="40">
        <v>172.66666666666666</v>
      </c>
      <c r="I310" s="40">
        <v>177.08333333333334</v>
      </c>
      <c r="J310" s="40">
        <v>179.86666666666667</v>
      </c>
      <c r="K310" s="31">
        <v>174.3</v>
      </c>
      <c r="L310" s="31">
        <v>167.1</v>
      </c>
      <c r="M310" s="31">
        <v>158.93751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754.75</v>
      </c>
      <c r="D311" s="40">
        <v>753.86666666666667</v>
      </c>
      <c r="E311" s="40">
        <v>747.93333333333339</v>
      </c>
      <c r="F311" s="40">
        <v>741.11666666666667</v>
      </c>
      <c r="G311" s="40">
        <v>735.18333333333339</v>
      </c>
      <c r="H311" s="40">
        <v>760.68333333333339</v>
      </c>
      <c r="I311" s="40">
        <v>766.61666666666656</v>
      </c>
      <c r="J311" s="40">
        <v>773.43333333333339</v>
      </c>
      <c r="K311" s="31">
        <v>759.8</v>
      </c>
      <c r="L311" s="31">
        <v>747.05</v>
      </c>
      <c r="M311" s="31">
        <v>36.821829999999999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223.95</v>
      </c>
      <c r="D312" s="40">
        <v>224.88333333333335</v>
      </c>
      <c r="E312" s="40">
        <v>220.8666666666667</v>
      </c>
      <c r="F312" s="40">
        <v>217.78333333333336</v>
      </c>
      <c r="G312" s="40">
        <v>213.76666666666671</v>
      </c>
      <c r="H312" s="40">
        <v>227.9666666666667</v>
      </c>
      <c r="I312" s="40">
        <v>231.98333333333335</v>
      </c>
      <c r="J312" s="40">
        <v>235.06666666666669</v>
      </c>
      <c r="K312" s="31">
        <v>228.9</v>
      </c>
      <c r="L312" s="31">
        <v>221.8</v>
      </c>
      <c r="M312" s="31">
        <v>1.2970699999999999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325.05</v>
      </c>
      <c r="D313" s="40">
        <v>328.3</v>
      </c>
      <c r="E313" s="40">
        <v>316.75</v>
      </c>
      <c r="F313" s="40">
        <v>308.45</v>
      </c>
      <c r="G313" s="40">
        <v>296.89999999999998</v>
      </c>
      <c r="H313" s="40">
        <v>336.6</v>
      </c>
      <c r="I313" s="40">
        <v>348.15000000000009</v>
      </c>
      <c r="J313" s="40">
        <v>356.45000000000005</v>
      </c>
      <c r="K313" s="31">
        <v>339.85</v>
      </c>
      <c r="L313" s="31">
        <v>320</v>
      </c>
      <c r="M313" s="31">
        <v>4.2753800000000002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713.85</v>
      </c>
      <c r="D314" s="40">
        <v>722.16666666666663</v>
      </c>
      <c r="E314" s="40">
        <v>704.33333333333326</v>
      </c>
      <c r="F314" s="40">
        <v>694.81666666666661</v>
      </c>
      <c r="G314" s="40">
        <v>676.98333333333323</v>
      </c>
      <c r="H314" s="40">
        <v>731.68333333333328</v>
      </c>
      <c r="I314" s="40">
        <v>749.51666666666654</v>
      </c>
      <c r="J314" s="40">
        <v>759.0333333333333</v>
      </c>
      <c r="K314" s="31">
        <v>740</v>
      </c>
      <c r="L314" s="31">
        <v>712.65</v>
      </c>
      <c r="M314" s="31">
        <v>1.0136000000000001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168.3</v>
      </c>
      <c r="D315" s="40">
        <v>167.29999999999998</v>
      </c>
      <c r="E315" s="40">
        <v>165.59999999999997</v>
      </c>
      <c r="F315" s="40">
        <v>162.89999999999998</v>
      </c>
      <c r="G315" s="40">
        <v>161.19999999999996</v>
      </c>
      <c r="H315" s="40">
        <v>169.99999999999997</v>
      </c>
      <c r="I315" s="40">
        <v>171.69999999999996</v>
      </c>
      <c r="J315" s="40">
        <v>174.39999999999998</v>
      </c>
      <c r="K315" s="31">
        <v>169</v>
      </c>
      <c r="L315" s="31">
        <v>164.6</v>
      </c>
      <c r="M315" s="31">
        <v>58.1646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43.25</v>
      </c>
      <c r="D316" s="40">
        <v>43.283333333333331</v>
      </c>
      <c r="E316" s="40">
        <v>42.066666666666663</v>
      </c>
      <c r="F316" s="40">
        <v>40.883333333333333</v>
      </c>
      <c r="G316" s="40">
        <v>39.666666666666664</v>
      </c>
      <c r="H316" s="40">
        <v>44.466666666666661</v>
      </c>
      <c r="I316" s="40">
        <v>45.68333333333333</v>
      </c>
      <c r="J316" s="40">
        <v>46.86666666666666</v>
      </c>
      <c r="K316" s="31">
        <v>44.5</v>
      </c>
      <c r="L316" s="31">
        <v>42.1</v>
      </c>
      <c r="M316" s="31">
        <v>16.591950000000001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554.75</v>
      </c>
      <c r="D317" s="40">
        <v>557.85</v>
      </c>
      <c r="E317" s="40">
        <v>550.90000000000009</v>
      </c>
      <c r="F317" s="40">
        <v>547.05000000000007</v>
      </c>
      <c r="G317" s="40">
        <v>540.10000000000014</v>
      </c>
      <c r="H317" s="40">
        <v>561.70000000000005</v>
      </c>
      <c r="I317" s="40">
        <v>568.65000000000009</v>
      </c>
      <c r="J317" s="40">
        <v>572.5</v>
      </c>
      <c r="K317" s="31">
        <v>564.79999999999995</v>
      </c>
      <c r="L317" s="31">
        <v>554</v>
      </c>
      <c r="M317" s="31">
        <v>12.303100000000001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6846.9</v>
      </c>
      <c r="D318" s="40">
        <v>6879.6333333333341</v>
      </c>
      <c r="E318" s="40">
        <v>6805.2666666666682</v>
      </c>
      <c r="F318" s="40">
        <v>6763.6333333333341</v>
      </c>
      <c r="G318" s="40">
        <v>6689.2666666666682</v>
      </c>
      <c r="H318" s="40">
        <v>6921.2666666666682</v>
      </c>
      <c r="I318" s="40">
        <v>6995.633333333335</v>
      </c>
      <c r="J318" s="40">
        <v>7037.2666666666682</v>
      </c>
      <c r="K318" s="31">
        <v>6954</v>
      </c>
      <c r="L318" s="31">
        <v>6838</v>
      </c>
      <c r="M318" s="31">
        <v>8.9744399999999995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1071.5999999999999</v>
      </c>
      <c r="D319" s="40">
        <v>1077.2</v>
      </c>
      <c r="E319" s="40">
        <v>1063.45</v>
      </c>
      <c r="F319" s="40">
        <v>1055.3</v>
      </c>
      <c r="G319" s="40">
        <v>1041.55</v>
      </c>
      <c r="H319" s="40">
        <v>1085.3500000000001</v>
      </c>
      <c r="I319" s="40">
        <v>1099.1000000000001</v>
      </c>
      <c r="J319" s="40">
        <v>1107.2500000000002</v>
      </c>
      <c r="K319" s="31">
        <v>1090.95</v>
      </c>
      <c r="L319" s="31">
        <v>1069.05</v>
      </c>
      <c r="M319" s="31">
        <v>7.3802899999999996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380.95</v>
      </c>
      <c r="D320" s="40">
        <v>380.98333333333335</v>
      </c>
      <c r="E320" s="40">
        <v>374.9666666666667</v>
      </c>
      <c r="F320" s="40">
        <v>368.98333333333335</v>
      </c>
      <c r="G320" s="40">
        <v>362.9666666666667</v>
      </c>
      <c r="H320" s="40">
        <v>386.9666666666667</v>
      </c>
      <c r="I320" s="40">
        <v>392.98333333333335</v>
      </c>
      <c r="J320" s="40">
        <v>398.9666666666667</v>
      </c>
      <c r="K320" s="31">
        <v>387</v>
      </c>
      <c r="L320" s="31">
        <v>375</v>
      </c>
      <c r="M320" s="31">
        <v>9.0048999999999992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248.5</v>
      </c>
      <c r="D321" s="40">
        <v>251.06666666666669</v>
      </c>
      <c r="E321" s="40">
        <v>245.43333333333339</v>
      </c>
      <c r="F321" s="40">
        <v>242.3666666666667</v>
      </c>
      <c r="G321" s="40">
        <v>236.73333333333341</v>
      </c>
      <c r="H321" s="40">
        <v>254.13333333333338</v>
      </c>
      <c r="I321" s="40">
        <v>259.76666666666665</v>
      </c>
      <c r="J321" s="40">
        <v>262.83333333333337</v>
      </c>
      <c r="K321" s="31">
        <v>256.7</v>
      </c>
      <c r="L321" s="31">
        <v>248</v>
      </c>
      <c r="M321" s="31">
        <v>4.6187699999999996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2920.15</v>
      </c>
      <c r="D322" s="40">
        <v>2899.1</v>
      </c>
      <c r="E322" s="40">
        <v>2848.2</v>
      </c>
      <c r="F322" s="40">
        <v>2776.25</v>
      </c>
      <c r="G322" s="40">
        <v>2725.35</v>
      </c>
      <c r="H322" s="40">
        <v>2971.0499999999997</v>
      </c>
      <c r="I322" s="40">
        <v>3021.9500000000003</v>
      </c>
      <c r="J322" s="40">
        <v>3093.8999999999996</v>
      </c>
      <c r="K322" s="31">
        <v>2950</v>
      </c>
      <c r="L322" s="31">
        <v>2827.15</v>
      </c>
      <c r="M322" s="31">
        <v>2.4150900000000002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3821.7</v>
      </c>
      <c r="D323" s="40">
        <v>3804.9333333333329</v>
      </c>
      <c r="E323" s="40">
        <v>3767.8666666666659</v>
      </c>
      <c r="F323" s="40">
        <v>3714.0333333333328</v>
      </c>
      <c r="G323" s="40">
        <v>3676.9666666666658</v>
      </c>
      <c r="H323" s="40">
        <v>3858.766666666666</v>
      </c>
      <c r="I323" s="40">
        <v>3895.8333333333326</v>
      </c>
      <c r="J323" s="40">
        <v>3949.6666666666661</v>
      </c>
      <c r="K323" s="31">
        <v>3842</v>
      </c>
      <c r="L323" s="31">
        <v>3751.1</v>
      </c>
      <c r="M323" s="31">
        <v>8.5912299999999995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127.8</v>
      </c>
      <c r="D324" s="40">
        <v>128.66666666666666</v>
      </c>
      <c r="E324" s="40">
        <v>126.33333333333331</v>
      </c>
      <c r="F324" s="40">
        <v>124.86666666666666</v>
      </c>
      <c r="G324" s="40">
        <v>122.53333333333332</v>
      </c>
      <c r="H324" s="40">
        <v>130.13333333333333</v>
      </c>
      <c r="I324" s="40">
        <v>132.46666666666664</v>
      </c>
      <c r="J324" s="40">
        <v>133.93333333333331</v>
      </c>
      <c r="K324" s="31">
        <v>131</v>
      </c>
      <c r="L324" s="31">
        <v>127.2</v>
      </c>
      <c r="M324" s="31">
        <v>2.1807400000000001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699.65</v>
      </c>
      <c r="D325" s="40">
        <v>700.01666666666677</v>
      </c>
      <c r="E325" s="40">
        <v>685.13333333333355</v>
      </c>
      <c r="F325" s="40">
        <v>670.61666666666679</v>
      </c>
      <c r="G325" s="40">
        <v>655.73333333333358</v>
      </c>
      <c r="H325" s="40">
        <v>714.53333333333353</v>
      </c>
      <c r="I325" s="40">
        <v>729.41666666666674</v>
      </c>
      <c r="J325" s="40">
        <v>743.93333333333351</v>
      </c>
      <c r="K325" s="31">
        <v>714.9</v>
      </c>
      <c r="L325" s="31">
        <v>685.5</v>
      </c>
      <c r="M325" s="31">
        <v>6.0725699999999998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187.55</v>
      </c>
      <c r="D326" s="40">
        <v>188.36666666666667</v>
      </c>
      <c r="E326" s="40">
        <v>184.23333333333335</v>
      </c>
      <c r="F326" s="40">
        <v>180.91666666666669</v>
      </c>
      <c r="G326" s="40">
        <v>176.78333333333336</v>
      </c>
      <c r="H326" s="40">
        <v>191.68333333333334</v>
      </c>
      <c r="I326" s="40">
        <v>195.81666666666666</v>
      </c>
      <c r="J326" s="40">
        <v>199.13333333333333</v>
      </c>
      <c r="K326" s="31">
        <v>192.5</v>
      </c>
      <c r="L326" s="31">
        <v>185.05</v>
      </c>
      <c r="M326" s="31">
        <v>4.08439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819.55</v>
      </c>
      <c r="D327" s="40">
        <v>818.94999999999993</v>
      </c>
      <c r="E327" s="40">
        <v>813.09999999999991</v>
      </c>
      <c r="F327" s="40">
        <v>806.65</v>
      </c>
      <c r="G327" s="40">
        <v>800.8</v>
      </c>
      <c r="H327" s="40">
        <v>825.39999999999986</v>
      </c>
      <c r="I327" s="40">
        <v>831.25</v>
      </c>
      <c r="J327" s="40">
        <v>837.69999999999982</v>
      </c>
      <c r="K327" s="31">
        <v>824.8</v>
      </c>
      <c r="L327" s="31">
        <v>812.5</v>
      </c>
      <c r="M327" s="31">
        <v>2.5022700000000002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3025.7</v>
      </c>
      <c r="D328" s="40">
        <v>2997.1833333333329</v>
      </c>
      <c r="E328" s="40">
        <v>2959.5666666666657</v>
      </c>
      <c r="F328" s="40">
        <v>2893.4333333333329</v>
      </c>
      <c r="G328" s="40">
        <v>2855.8166666666657</v>
      </c>
      <c r="H328" s="40">
        <v>3063.3166666666657</v>
      </c>
      <c r="I328" s="40">
        <v>3100.9333333333334</v>
      </c>
      <c r="J328" s="40">
        <v>3167.0666666666657</v>
      </c>
      <c r="K328" s="31">
        <v>3034.8</v>
      </c>
      <c r="L328" s="31">
        <v>2931.05</v>
      </c>
      <c r="M328" s="31">
        <v>8.8895099999999996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1643.7</v>
      </c>
      <c r="D329" s="40">
        <v>1636.25</v>
      </c>
      <c r="E329" s="40">
        <v>1592.5</v>
      </c>
      <c r="F329" s="40">
        <v>1541.3</v>
      </c>
      <c r="G329" s="40">
        <v>1497.55</v>
      </c>
      <c r="H329" s="40">
        <v>1687.45</v>
      </c>
      <c r="I329" s="40">
        <v>1731.2</v>
      </c>
      <c r="J329" s="40">
        <v>1782.4</v>
      </c>
      <c r="K329" s="31">
        <v>1680</v>
      </c>
      <c r="L329" s="31">
        <v>1585.05</v>
      </c>
      <c r="M329" s="31">
        <v>21.774429999999999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1525</v>
      </c>
      <c r="D330" s="40">
        <v>1522.3499999999997</v>
      </c>
      <c r="E330" s="40">
        <v>1510.7499999999993</v>
      </c>
      <c r="F330" s="40">
        <v>1496.4999999999995</v>
      </c>
      <c r="G330" s="40">
        <v>1484.8999999999992</v>
      </c>
      <c r="H330" s="40">
        <v>1536.5999999999995</v>
      </c>
      <c r="I330" s="40">
        <v>1548.1999999999998</v>
      </c>
      <c r="J330" s="40">
        <v>1562.4499999999996</v>
      </c>
      <c r="K330" s="31">
        <v>1533.95</v>
      </c>
      <c r="L330" s="31">
        <v>1508.1</v>
      </c>
      <c r="M330" s="31">
        <v>4.0932199999999996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980.1</v>
      </c>
      <c r="D331" s="40">
        <v>982.0333333333333</v>
      </c>
      <c r="E331" s="40">
        <v>971.06666666666661</v>
      </c>
      <c r="F331" s="40">
        <v>962.0333333333333</v>
      </c>
      <c r="G331" s="40">
        <v>951.06666666666661</v>
      </c>
      <c r="H331" s="40">
        <v>991.06666666666661</v>
      </c>
      <c r="I331" s="40">
        <v>1002.0333333333333</v>
      </c>
      <c r="J331" s="40">
        <v>1011.0666666666666</v>
      </c>
      <c r="K331" s="31">
        <v>993</v>
      </c>
      <c r="L331" s="31">
        <v>973</v>
      </c>
      <c r="M331" s="31">
        <v>0.97711999999999999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44.45</v>
      </c>
      <c r="D332" s="40">
        <v>44.716666666666669</v>
      </c>
      <c r="E332" s="40">
        <v>44.083333333333336</v>
      </c>
      <c r="F332" s="40">
        <v>43.716666666666669</v>
      </c>
      <c r="G332" s="40">
        <v>43.083333333333336</v>
      </c>
      <c r="H332" s="40">
        <v>45.083333333333336</v>
      </c>
      <c r="I332" s="40">
        <v>45.716666666666661</v>
      </c>
      <c r="J332" s="40">
        <v>46.083333333333336</v>
      </c>
      <c r="K332" s="31">
        <v>45.35</v>
      </c>
      <c r="L332" s="31">
        <v>44.35</v>
      </c>
      <c r="M332" s="31">
        <v>28.914549999999998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79</v>
      </c>
      <c r="D333" s="40">
        <v>79.683333333333323</v>
      </c>
      <c r="E333" s="40">
        <v>77.666666666666643</v>
      </c>
      <c r="F333" s="40">
        <v>76.333333333333314</v>
      </c>
      <c r="G333" s="40">
        <v>74.316666666666634</v>
      </c>
      <c r="H333" s="40">
        <v>81.016666666666652</v>
      </c>
      <c r="I333" s="40">
        <v>83.033333333333331</v>
      </c>
      <c r="J333" s="40">
        <v>84.36666666666666</v>
      </c>
      <c r="K333" s="31">
        <v>81.7</v>
      </c>
      <c r="L333" s="31">
        <v>78.349999999999994</v>
      </c>
      <c r="M333" s="31">
        <v>28.59262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600.6</v>
      </c>
      <c r="D334" s="40">
        <v>604.19999999999993</v>
      </c>
      <c r="E334" s="40">
        <v>595.39999999999986</v>
      </c>
      <c r="F334" s="40">
        <v>590.19999999999993</v>
      </c>
      <c r="G334" s="40">
        <v>581.39999999999986</v>
      </c>
      <c r="H334" s="40">
        <v>609.39999999999986</v>
      </c>
      <c r="I334" s="40">
        <v>618.19999999999982</v>
      </c>
      <c r="J334" s="40">
        <v>623.39999999999986</v>
      </c>
      <c r="K334" s="31">
        <v>613</v>
      </c>
      <c r="L334" s="31">
        <v>599</v>
      </c>
      <c r="M334" s="31">
        <v>0.45306999999999997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27.35</v>
      </c>
      <c r="D335" s="40">
        <v>27.5</v>
      </c>
      <c r="E335" s="40">
        <v>27.1</v>
      </c>
      <c r="F335" s="40">
        <v>26.85</v>
      </c>
      <c r="G335" s="40">
        <v>26.450000000000003</v>
      </c>
      <c r="H335" s="40">
        <v>27.75</v>
      </c>
      <c r="I335" s="40">
        <v>28.15</v>
      </c>
      <c r="J335" s="40">
        <v>28.4</v>
      </c>
      <c r="K335" s="31">
        <v>27.9</v>
      </c>
      <c r="L335" s="31">
        <v>27.25</v>
      </c>
      <c r="M335" s="31">
        <v>55.340620000000001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52.2</v>
      </c>
      <c r="D336" s="40">
        <v>52.383333333333333</v>
      </c>
      <c r="E336" s="40">
        <v>51.916666666666664</v>
      </c>
      <c r="F336" s="40">
        <v>51.633333333333333</v>
      </c>
      <c r="G336" s="40">
        <v>51.166666666666664</v>
      </c>
      <c r="H336" s="40">
        <v>52.666666666666664</v>
      </c>
      <c r="I336" s="40">
        <v>53.133333333333333</v>
      </c>
      <c r="J336" s="40">
        <v>53.416666666666664</v>
      </c>
      <c r="K336" s="31">
        <v>52.85</v>
      </c>
      <c r="L336" s="31">
        <v>52.1</v>
      </c>
      <c r="M336" s="31">
        <v>10.08929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153.65</v>
      </c>
      <c r="D337" s="40">
        <v>153.61666666666667</v>
      </c>
      <c r="E337" s="40">
        <v>151.33333333333334</v>
      </c>
      <c r="F337" s="40">
        <v>149.01666666666668</v>
      </c>
      <c r="G337" s="40">
        <v>146.73333333333335</v>
      </c>
      <c r="H337" s="40">
        <v>155.93333333333334</v>
      </c>
      <c r="I337" s="40">
        <v>158.21666666666664</v>
      </c>
      <c r="J337" s="40">
        <v>160.53333333333333</v>
      </c>
      <c r="K337" s="31">
        <v>155.9</v>
      </c>
      <c r="L337" s="31">
        <v>151.30000000000001</v>
      </c>
      <c r="M337" s="31">
        <v>111.29362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284.7</v>
      </c>
      <c r="D338" s="40">
        <v>285.2</v>
      </c>
      <c r="E338" s="40">
        <v>280.89999999999998</v>
      </c>
      <c r="F338" s="40">
        <v>277.09999999999997</v>
      </c>
      <c r="G338" s="40">
        <v>272.79999999999995</v>
      </c>
      <c r="H338" s="40">
        <v>289</v>
      </c>
      <c r="I338" s="40">
        <v>293.30000000000007</v>
      </c>
      <c r="J338" s="40">
        <v>297.10000000000002</v>
      </c>
      <c r="K338" s="31">
        <v>289.5</v>
      </c>
      <c r="L338" s="31">
        <v>281.39999999999998</v>
      </c>
      <c r="M338" s="31">
        <v>13.46358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116.45</v>
      </c>
      <c r="D339" s="40">
        <v>116.66666666666667</v>
      </c>
      <c r="E339" s="40">
        <v>115.68333333333334</v>
      </c>
      <c r="F339" s="40">
        <v>114.91666666666667</v>
      </c>
      <c r="G339" s="40">
        <v>113.93333333333334</v>
      </c>
      <c r="H339" s="40">
        <v>117.43333333333334</v>
      </c>
      <c r="I339" s="40">
        <v>118.41666666666666</v>
      </c>
      <c r="J339" s="40">
        <v>119.18333333333334</v>
      </c>
      <c r="K339" s="31">
        <v>117.65</v>
      </c>
      <c r="L339" s="31">
        <v>115.9</v>
      </c>
      <c r="M339" s="31">
        <v>70.050430000000006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526.4</v>
      </c>
      <c r="D340" s="40">
        <v>525.48333333333323</v>
      </c>
      <c r="E340" s="40">
        <v>518.26666666666642</v>
      </c>
      <c r="F340" s="40">
        <v>510.13333333333321</v>
      </c>
      <c r="G340" s="40">
        <v>502.9166666666664</v>
      </c>
      <c r="H340" s="40">
        <v>533.61666666666645</v>
      </c>
      <c r="I340" s="40">
        <v>540.83333333333337</v>
      </c>
      <c r="J340" s="40">
        <v>548.96666666666647</v>
      </c>
      <c r="K340" s="31">
        <v>532.70000000000005</v>
      </c>
      <c r="L340" s="31">
        <v>517.35</v>
      </c>
      <c r="M340" s="31">
        <v>1.0277000000000001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99.2</v>
      </c>
      <c r="D341" s="40">
        <v>98.516666666666666</v>
      </c>
      <c r="E341" s="40">
        <v>94.733333333333334</v>
      </c>
      <c r="F341" s="40">
        <v>90.266666666666666</v>
      </c>
      <c r="G341" s="40">
        <v>86.483333333333334</v>
      </c>
      <c r="H341" s="40">
        <v>102.98333333333333</v>
      </c>
      <c r="I341" s="40">
        <v>106.76666666666667</v>
      </c>
      <c r="J341" s="40">
        <v>111.23333333333333</v>
      </c>
      <c r="K341" s="31">
        <v>102.3</v>
      </c>
      <c r="L341" s="31">
        <v>94.05</v>
      </c>
      <c r="M341" s="31">
        <v>1300.63148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56.05</v>
      </c>
      <c r="D342" s="40">
        <v>56.583333333333336</v>
      </c>
      <c r="E342" s="40">
        <v>55.266666666666673</v>
      </c>
      <c r="F342" s="40">
        <v>54.483333333333334</v>
      </c>
      <c r="G342" s="40">
        <v>53.166666666666671</v>
      </c>
      <c r="H342" s="40">
        <v>57.366666666666674</v>
      </c>
      <c r="I342" s="40">
        <v>58.683333333333337</v>
      </c>
      <c r="J342" s="40">
        <v>59.466666666666676</v>
      </c>
      <c r="K342" s="31">
        <v>57.9</v>
      </c>
      <c r="L342" s="31">
        <v>55.8</v>
      </c>
      <c r="M342" s="31">
        <v>5.6863099999999998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4140.1000000000004</v>
      </c>
      <c r="D343" s="40">
        <v>4132.4833333333336</v>
      </c>
      <c r="E343" s="40">
        <v>4076.8666666666668</v>
      </c>
      <c r="F343" s="40">
        <v>4013.6333333333332</v>
      </c>
      <c r="G343" s="40">
        <v>3958.0166666666664</v>
      </c>
      <c r="H343" s="40">
        <v>4195.7166666666672</v>
      </c>
      <c r="I343" s="40">
        <v>4251.3333333333339</v>
      </c>
      <c r="J343" s="40">
        <v>4314.5666666666675</v>
      </c>
      <c r="K343" s="31">
        <v>4188.1000000000004</v>
      </c>
      <c r="L343" s="31">
        <v>4069.25</v>
      </c>
      <c r="M343" s="31">
        <v>1.74858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20223.2</v>
      </c>
      <c r="D344" s="40">
        <v>20243.733333333334</v>
      </c>
      <c r="E344" s="40">
        <v>20139.466666666667</v>
      </c>
      <c r="F344" s="40">
        <v>20055.733333333334</v>
      </c>
      <c r="G344" s="40">
        <v>19951.466666666667</v>
      </c>
      <c r="H344" s="40">
        <v>20327.466666666667</v>
      </c>
      <c r="I344" s="40">
        <v>20431.733333333337</v>
      </c>
      <c r="J344" s="40">
        <v>20515.466666666667</v>
      </c>
      <c r="K344" s="31">
        <v>20348</v>
      </c>
      <c r="L344" s="31">
        <v>20160</v>
      </c>
      <c r="M344" s="31">
        <v>0.34068999999999999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52.1</v>
      </c>
      <c r="D345" s="40">
        <v>52.4</v>
      </c>
      <c r="E345" s="40">
        <v>50.9</v>
      </c>
      <c r="F345" s="40">
        <v>49.7</v>
      </c>
      <c r="G345" s="40">
        <v>48.2</v>
      </c>
      <c r="H345" s="40">
        <v>53.599999999999994</v>
      </c>
      <c r="I345" s="40">
        <v>55.099999999999994</v>
      </c>
      <c r="J345" s="40">
        <v>56.29999999999999</v>
      </c>
      <c r="K345" s="31">
        <v>53.9</v>
      </c>
      <c r="L345" s="31">
        <v>51.2</v>
      </c>
      <c r="M345" s="31">
        <v>26.875039999999998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2807</v>
      </c>
      <c r="D346" s="40">
        <v>2815.2333333333336</v>
      </c>
      <c r="E346" s="40">
        <v>2792.0166666666673</v>
      </c>
      <c r="F346" s="40">
        <v>2777.0333333333338</v>
      </c>
      <c r="G346" s="40">
        <v>2753.8166666666675</v>
      </c>
      <c r="H346" s="40">
        <v>2830.2166666666672</v>
      </c>
      <c r="I346" s="40">
        <v>2853.4333333333334</v>
      </c>
      <c r="J346" s="40">
        <v>2868.416666666667</v>
      </c>
      <c r="K346" s="31">
        <v>2838.45</v>
      </c>
      <c r="L346" s="31">
        <v>2800.25</v>
      </c>
      <c r="M346" s="31">
        <v>6.6049999999999998E-2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421.3</v>
      </c>
      <c r="D347" s="40">
        <v>424.90000000000003</v>
      </c>
      <c r="E347" s="40">
        <v>416.25000000000006</v>
      </c>
      <c r="F347" s="40">
        <v>411.20000000000005</v>
      </c>
      <c r="G347" s="40">
        <v>402.55000000000007</v>
      </c>
      <c r="H347" s="40">
        <v>429.95000000000005</v>
      </c>
      <c r="I347" s="40">
        <v>438.6</v>
      </c>
      <c r="J347" s="40">
        <v>443.65000000000003</v>
      </c>
      <c r="K347" s="31">
        <v>433.55</v>
      </c>
      <c r="L347" s="31">
        <v>419.85</v>
      </c>
      <c r="M347" s="31">
        <v>24.973870000000002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817.9</v>
      </c>
      <c r="D348" s="40">
        <v>803.35</v>
      </c>
      <c r="E348" s="40">
        <v>781.80000000000007</v>
      </c>
      <c r="F348" s="40">
        <v>745.7</v>
      </c>
      <c r="G348" s="40">
        <v>724.15000000000009</v>
      </c>
      <c r="H348" s="40">
        <v>839.45</v>
      </c>
      <c r="I348" s="40">
        <v>861</v>
      </c>
      <c r="J348" s="40">
        <v>897.1</v>
      </c>
      <c r="K348" s="31">
        <v>824.9</v>
      </c>
      <c r="L348" s="31">
        <v>767.25</v>
      </c>
      <c r="M348" s="31">
        <v>25.858000000000001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121.65</v>
      </c>
      <c r="D349" s="40">
        <v>122.38333333333333</v>
      </c>
      <c r="E349" s="40">
        <v>120.41666666666666</v>
      </c>
      <c r="F349" s="40">
        <v>119.18333333333334</v>
      </c>
      <c r="G349" s="40">
        <v>117.21666666666667</v>
      </c>
      <c r="H349" s="40">
        <v>123.61666666666665</v>
      </c>
      <c r="I349" s="40">
        <v>125.58333333333331</v>
      </c>
      <c r="J349" s="40">
        <v>126.81666666666663</v>
      </c>
      <c r="K349" s="31">
        <v>124.35</v>
      </c>
      <c r="L349" s="31">
        <v>121.15</v>
      </c>
      <c r="M349" s="31">
        <v>125.05629999999999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176.2</v>
      </c>
      <c r="D350" s="40">
        <v>176.93333333333331</v>
      </c>
      <c r="E350" s="40">
        <v>174.36666666666662</v>
      </c>
      <c r="F350" s="40">
        <v>172.5333333333333</v>
      </c>
      <c r="G350" s="40">
        <v>169.96666666666661</v>
      </c>
      <c r="H350" s="40">
        <v>178.76666666666662</v>
      </c>
      <c r="I350" s="40">
        <v>181.33333333333329</v>
      </c>
      <c r="J350" s="40">
        <v>183.16666666666663</v>
      </c>
      <c r="K350" s="31">
        <v>179.5</v>
      </c>
      <c r="L350" s="31">
        <v>175.1</v>
      </c>
      <c r="M350" s="31">
        <v>7.2256600000000004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4818</v>
      </c>
      <c r="D351" s="40">
        <v>4795.1833333333334</v>
      </c>
      <c r="E351" s="40">
        <v>4740.8666666666668</v>
      </c>
      <c r="F351" s="40">
        <v>4663.7333333333336</v>
      </c>
      <c r="G351" s="40">
        <v>4609.416666666667</v>
      </c>
      <c r="H351" s="40">
        <v>4872.3166666666666</v>
      </c>
      <c r="I351" s="40">
        <v>4926.6333333333341</v>
      </c>
      <c r="J351" s="40">
        <v>5003.7666666666664</v>
      </c>
      <c r="K351" s="31">
        <v>4849.5</v>
      </c>
      <c r="L351" s="31">
        <v>4718.05</v>
      </c>
      <c r="M351" s="31">
        <v>2.5856699999999999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331.05</v>
      </c>
      <c r="D352" s="40">
        <v>331.36666666666673</v>
      </c>
      <c r="E352" s="40">
        <v>326.88333333333344</v>
      </c>
      <c r="F352" s="40">
        <v>322.7166666666667</v>
      </c>
      <c r="G352" s="40">
        <v>318.23333333333341</v>
      </c>
      <c r="H352" s="40">
        <v>335.53333333333347</v>
      </c>
      <c r="I352" s="40">
        <v>340.01666666666671</v>
      </c>
      <c r="J352" s="40">
        <v>344.18333333333351</v>
      </c>
      <c r="K352" s="31">
        <v>335.85</v>
      </c>
      <c r="L352" s="31">
        <v>327.2</v>
      </c>
      <c r="M352" s="31">
        <v>2.7939799999999999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3410.2</v>
      </c>
      <c r="D354" s="40">
        <v>3410.5833333333335</v>
      </c>
      <c r="E354" s="40">
        <v>3369.6166666666668</v>
      </c>
      <c r="F354" s="40">
        <v>3329.0333333333333</v>
      </c>
      <c r="G354" s="40">
        <v>3288.0666666666666</v>
      </c>
      <c r="H354" s="40">
        <v>3451.166666666667</v>
      </c>
      <c r="I354" s="40">
        <v>3492.1333333333332</v>
      </c>
      <c r="J354" s="40">
        <v>3532.7166666666672</v>
      </c>
      <c r="K354" s="31">
        <v>3451.55</v>
      </c>
      <c r="L354" s="31">
        <v>3370</v>
      </c>
      <c r="M354" s="31">
        <v>1.52359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646.95000000000005</v>
      </c>
      <c r="D355" s="40">
        <v>649.51666666666677</v>
      </c>
      <c r="E355" s="40">
        <v>643.03333333333353</v>
      </c>
      <c r="F355" s="40">
        <v>639.11666666666679</v>
      </c>
      <c r="G355" s="40">
        <v>632.63333333333355</v>
      </c>
      <c r="H355" s="40">
        <v>653.43333333333351</v>
      </c>
      <c r="I355" s="40">
        <v>659.91666666666686</v>
      </c>
      <c r="J355" s="40">
        <v>663.83333333333348</v>
      </c>
      <c r="K355" s="31">
        <v>656</v>
      </c>
      <c r="L355" s="31">
        <v>645.6</v>
      </c>
      <c r="M355" s="31">
        <v>0.28294000000000002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360.4</v>
      </c>
      <c r="D356" s="40">
        <v>360.63333333333338</v>
      </c>
      <c r="E356" s="40">
        <v>356.71666666666675</v>
      </c>
      <c r="F356" s="40">
        <v>353.03333333333336</v>
      </c>
      <c r="G356" s="40">
        <v>349.11666666666673</v>
      </c>
      <c r="H356" s="40">
        <v>364.31666666666678</v>
      </c>
      <c r="I356" s="40">
        <v>368.23333333333341</v>
      </c>
      <c r="J356" s="40">
        <v>371.9166666666668</v>
      </c>
      <c r="K356" s="31">
        <v>364.55</v>
      </c>
      <c r="L356" s="31">
        <v>356.95</v>
      </c>
      <c r="M356" s="31">
        <v>8.3185900000000004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1377</v>
      </c>
      <c r="D357" s="40">
        <v>1372.0333333333335</v>
      </c>
      <c r="E357" s="40">
        <v>1345.0666666666671</v>
      </c>
      <c r="F357" s="40">
        <v>1313.1333333333334</v>
      </c>
      <c r="G357" s="40">
        <v>1286.166666666667</v>
      </c>
      <c r="H357" s="40">
        <v>1403.9666666666672</v>
      </c>
      <c r="I357" s="40">
        <v>1430.9333333333338</v>
      </c>
      <c r="J357" s="40">
        <v>1462.8666666666672</v>
      </c>
      <c r="K357" s="31">
        <v>1399</v>
      </c>
      <c r="L357" s="31">
        <v>1340.1</v>
      </c>
      <c r="M357" s="31">
        <v>23.955880000000001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32014.2</v>
      </c>
      <c r="D358" s="40">
        <v>32209.916666666668</v>
      </c>
      <c r="E358" s="40">
        <v>31669.833333333336</v>
      </c>
      <c r="F358" s="40">
        <v>31325.466666666667</v>
      </c>
      <c r="G358" s="40">
        <v>30785.383333333335</v>
      </c>
      <c r="H358" s="40">
        <v>32554.283333333336</v>
      </c>
      <c r="I358" s="40">
        <v>33094.366666666669</v>
      </c>
      <c r="J358" s="40">
        <v>33438.733333333337</v>
      </c>
      <c r="K358" s="31">
        <v>32750</v>
      </c>
      <c r="L358" s="31">
        <v>31865.55</v>
      </c>
      <c r="M358" s="31">
        <v>0.17421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3531.7</v>
      </c>
      <c r="D359" s="40">
        <v>3505.7833333333333</v>
      </c>
      <c r="E359" s="40">
        <v>3461.5666666666666</v>
      </c>
      <c r="F359" s="40">
        <v>3391.4333333333334</v>
      </c>
      <c r="G359" s="40">
        <v>3347.2166666666667</v>
      </c>
      <c r="H359" s="40">
        <v>3575.9166666666665</v>
      </c>
      <c r="I359" s="40">
        <v>3620.1333333333328</v>
      </c>
      <c r="J359" s="40">
        <v>3690.2666666666664</v>
      </c>
      <c r="K359" s="31">
        <v>3550</v>
      </c>
      <c r="L359" s="31">
        <v>3435.65</v>
      </c>
      <c r="M359" s="31">
        <v>3.04948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230.5</v>
      </c>
      <c r="D360" s="40">
        <v>230.01666666666665</v>
      </c>
      <c r="E360" s="40">
        <v>228.18333333333331</v>
      </c>
      <c r="F360" s="40">
        <v>225.86666666666665</v>
      </c>
      <c r="G360" s="40">
        <v>224.0333333333333</v>
      </c>
      <c r="H360" s="40">
        <v>232.33333333333331</v>
      </c>
      <c r="I360" s="40">
        <v>234.16666666666669</v>
      </c>
      <c r="J360" s="40">
        <v>236.48333333333332</v>
      </c>
      <c r="K360" s="31">
        <v>231.85</v>
      </c>
      <c r="L360" s="31">
        <v>227.7</v>
      </c>
      <c r="M360" s="31">
        <v>22.389500000000002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6037.75</v>
      </c>
      <c r="D361" s="40">
        <v>6047.1333333333341</v>
      </c>
      <c r="E361" s="40">
        <v>6000.2666666666682</v>
      </c>
      <c r="F361" s="40">
        <v>5962.7833333333338</v>
      </c>
      <c r="G361" s="40">
        <v>5915.9166666666679</v>
      </c>
      <c r="H361" s="40">
        <v>6084.6166666666686</v>
      </c>
      <c r="I361" s="40">
        <v>6131.4833333333354</v>
      </c>
      <c r="J361" s="40">
        <v>6168.966666666669</v>
      </c>
      <c r="K361" s="31">
        <v>6094</v>
      </c>
      <c r="L361" s="31">
        <v>6009.65</v>
      </c>
      <c r="M361" s="31">
        <v>0.35232000000000002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247.7</v>
      </c>
      <c r="D362" s="40">
        <v>248.21666666666667</v>
      </c>
      <c r="E362" s="40">
        <v>244.48333333333335</v>
      </c>
      <c r="F362" s="40">
        <v>241.26666666666668</v>
      </c>
      <c r="G362" s="40">
        <v>237.53333333333336</v>
      </c>
      <c r="H362" s="40">
        <v>251.43333333333334</v>
      </c>
      <c r="I362" s="40">
        <v>255.16666666666663</v>
      </c>
      <c r="J362" s="40">
        <v>258.38333333333333</v>
      </c>
      <c r="K362" s="31">
        <v>251.95</v>
      </c>
      <c r="L362" s="31">
        <v>245</v>
      </c>
      <c r="M362" s="31">
        <v>8.9242600000000003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871.3</v>
      </c>
      <c r="D363" s="40">
        <v>872.44999999999993</v>
      </c>
      <c r="E363" s="40">
        <v>853.89999999999986</v>
      </c>
      <c r="F363" s="40">
        <v>836.49999999999989</v>
      </c>
      <c r="G363" s="40">
        <v>817.94999999999982</v>
      </c>
      <c r="H363" s="40">
        <v>889.84999999999991</v>
      </c>
      <c r="I363" s="40">
        <v>908.39999999999986</v>
      </c>
      <c r="J363" s="40">
        <v>925.8</v>
      </c>
      <c r="K363" s="31">
        <v>891</v>
      </c>
      <c r="L363" s="31">
        <v>855.05</v>
      </c>
      <c r="M363" s="31">
        <v>1.9851099999999999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2341.4</v>
      </c>
      <c r="D364" s="40">
        <v>2337.9500000000003</v>
      </c>
      <c r="E364" s="40">
        <v>2323.4500000000007</v>
      </c>
      <c r="F364" s="40">
        <v>2305.5000000000005</v>
      </c>
      <c r="G364" s="40">
        <v>2291.0000000000009</v>
      </c>
      <c r="H364" s="40">
        <v>2355.9000000000005</v>
      </c>
      <c r="I364" s="40">
        <v>2370.3999999999996</v>
      </c>
      <c r="J364" s="40">
        <v>2388.3500000000004</v>
      </c>
      <c r="K364" s="31">
        <v>2352.4499999999998</v>
      </c>
      <c r="L364" s="31">
        <v>2320</v>
      </c>
      <c r="M364" s="31">
        <v>2.5419200000000002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2640.55</v>
      </c>
      <c r="D365" s="40">
        <v>2646.1833333333334</v>
      </c>
      <c r="E365" s="40">
        <v>2612.3666666666668</v>
      </c>
      <c r="F365" s="40">
        <v>2584.1833333333334</v>
      </c>
      <c r="G365" s="40">
        <v>2550.3666666666668</v>
      </c>
      <c r="H365" s="40">
        <v>2674.3666666666668</v>
      </c>
      <c r="I365" s="40">
        <v>2708.1833333333334</v>
      </c>
      <c r="J365" s="40">
        <v>2736.3666666666668</v>
      </c>
      <c r="K365" s="31">
        <v>2680</v>
      </c>
      <c r="L365" s="31">
        <v>2618</v>
      </c>
      <c r="M365" s="31">
        <v>13.030329999999999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958.85</v>
      </c>
      <c r="D366" s="40">
        <v>961.01666666666677</v>
      </c>
      <c r="E366" s="40">
        <v>949.03333333333353</v>
      </c>
      <c r="F366" s="40">
        <v>939.21666666666681</v>
      </c>
      <c r="G366" s="40">
        <v>927.23333333333358</v>
      </c>
      <c r="H366" s="40">
        <v>970.83333333333348</v>
      </c>
      <c r="I366" s="40">
        <v>982.81666666666683</v>
      </c>
      <c r="J366" s="40">
        <v>992.63333333333344</v>
      </c>
      <c r="K366" s="31">
        <v>973</v>
      </c>
      <c r="L366" s="31">
        <v>951.2</v>
      </c>
      <c r="M366" s="31">
        <v>0.67701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2326.6999999999998</v>
      </c>
      <c r="D367" s="40">
        <v>2300.9833333333336</v>
      </c>
      <c r="E367" s="40">
        <v>2236.8166666666671</v>
      </c>
      <c r="F367" s="40">
        <v>2146.9333333333334</v>
      </c>
      <c r="G367" s="40">
        <v>2082.7666666666669</v>
      </c>
      <c r="H367" s="40">
        <v>2390.8666666666672</v>
      </c>
      <c r="I367" s="40">
        <v>2455.0333333333333</v>
      </c>
      <c r="J367" s="40">
        <v>2544.9166666666674</v>
      </c>
      <c r="K367" s="31">
        <v>2365.15</v>
      </c>
      <c r="L367" s="31">
        <v>2211.1</v>
      </c>
      <c r="M367" s="31">
        <v>11.555479999999999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1565.7</v>
      </c>
      <c r="D368" s="40">
        <v>1570.5666666666666</v>
      </c>
      <c r="E368" s="40">
        <v>1546.1333333333332</v>
      </c>
      <c r="F368" s="40">
        <v>1526.5666666666666</v>
      </c>
      <c r="G368" s="40">
        <v>1502.1333333333332</v>
      </c>
      <c r="H368" s="40">
        <v>1590.1333333333332</v>
      </c>
      <c r="I368" s="40">
        <v>1614.5666666666666</v>
      </c>
      <c r="J368" s="40">
        <v>1634.1333333333332</v>
      </c>
      <c r="K368" s="31">
        <v>1595</v>
      </c>
      <c r="L368" s="31">
        <v>1551</v>
      </c>
      <c r="M368" s="31">
        <v>1.9181900000000001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128.35</v>
      </c>
      <c r="D369" s="40">
        <v>128.6</v>
      </c>
      <c r="E369" s="40">
        <v>127.39999999999998</v>
      </c>
      <c r="F369" s="40">
        <v>126.44999999999999</v>
      </c>
      <c r="G369" s="40">
        <v>125.24999999999997</v>
      </c>
      <c r="H369" s="40">
        <v>129.54999999999998</v>
      </c>
      <c r="I369" s="40">
        <v>130.74999999999997</v>
      </c>
      <c r="J369" s="40">
        <v>131.69999999999999</v>
      </c>
      <c r="K369" s="31">
        <v>129.80000000000001</v>
      </c>
      <c r="L369" s="31">
        <v>127.65</v>
      </c>
      <c r="M369" s="31">
        <v>39.361190000000001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174.1</v>
      </c>
      <c r="D370" s="40">
        <v>174.48333333333335</v>
      </c>
      <c r="E370" s="40">
        <v>172.6166666666667</v>
      </c>
      <c r="F370" s="40">
        <v>171.13333333333335</v>
      </c>
      <c r="G370" s="40">
        <v>169.26666666666671</v>
      </c>
      <c r="H370" s="40">
        <v>175.9666666666667</v>
      </c>
      <c r="I370" s="40">
        <v>177.83333333333337</v>
      </c>
      <c r="J370" s="40">
        <v>179.31666666666669</v>
      </c>
      <c r="K370" s="31">
        <v>176.35</v>
      </c>
      <c r="L370" s="31">
        <v>173</v>
      </c>
      <c r="M370" s="31">
        <v>104.62864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479.45</v>
      </c>
      <c r="D371" s="40">
        <v>465.66666666666669</v>
      </c>
      <c r="E371" s="40">
        <v>429.43333333333339</v>
      </c>
      <c r="F371" s="40">
        <v>379.41666666666669</v>
      </c>
      <c r="G371" s="40">
        <v>343.18333333333339</v>
      </c>
      <c r="H371" s="40">
        <v>515.68333333333339</v>
      </c>
      <c r="I371" s="40">
        <v>551.91666666666663</v>
      </c>
      <c r="J371" s="40">
        <v>601.93333333333339</v>
      </c>
      <c r="K371" s="31">
        <v>501.9</v>
      </c>
      <c r="L371" s="31">
        <v>415.65</v>
      </c>
      <c r="M371" s="31">
        <v>107.09792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669.9</v>
      </c>
      <c r="D372" s="40">
        <v>670.6</v>
      </c>
      <c r="E372" s="40">
        <v>664.30000000000007</v>
      </c>
      <c r="F372" s="40">
        <v>658.7</v>
      </c>
      <c r="G372" s="40">
        <v>652.40000000000009</v>
      </c>
      <c r="H372" s="40">
        <v>676.2</v>
      </c>
      <c r="I372" s="40">
        <v>682.5</v>
      </c>
      <c r="J372" s="40">
        <v>688.1</v>
      </c>
      <c r="K372" s="31">
        <v>676.9</v>
      </c>
      <c r="L372" s="31">
        <v>665</v>
      </c>
      <c r="M372" s="31">
        <v>2.7337799999999999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126.9</v>
      </c>
      <c r="D373" s="40">
        <v>127.56666666666666</v>
      </c>
      <c r="E373" s="40">
        <v>125.38333333333333</v>
      </c>
      <c r="F373" s="40">
        <v>123.86666666666666</v>
      </c>
      <c r="G373" s="40">
        <v>121.68333333333332</v>
      </c>
      <c r="H373" s="40">
        <v>129.08333333333331</v>
      </c>
      <c r="I373" s="40">
        <v>131.26666666666665</v>
      </c>
      <c r="J373" s="40">
        <v>132.78333333333333</v>
      </c>
      <c r="K373" s="31">
        <v>129.75</v>
      </c>
      <c r="L373" s="31">
        <v>126.05</v>
      </c>
      <c r="M373" s="31">
        <v>1.6373599999999999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5331.5</v>
      </c>
      <c r="D374" s="40">
        <v>5347.2166666666662</v>
      </c>
      <c r="E374" s="40">
        <v>5309.2833333333328</v>
      </c>
      <c r="F374" s="40">
        <v>5287.0666666666666</v>
      </c>
      <c r="G374" s="40">
        <v>5249.1333333333332</v>
      </c>
      <c r="H374" s="40">
        <v>5369.4333333333325</v>
      </c>
      <c r="I374" s="40">
        <v>5407.366666666665</v>
      </c>
      <c r="J374" s="40">
        <v>5429.5833333333321</v>
      </c>
      <c r="K374" s="31">
        <v>5385.15</v>
      </c>
      <c r="L374" s="31">
        <v>5325</v>
      </c>
      <c r="M374" s="31">
        <v>8.7709999999999996E-2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13600.15</v>
      </c>
      <c r="D375" s="40">
        <v>13598.333333333334</v>
      </c>
      <c r="E375" s="40">
        <v>13531.816666666668</v>
      </c>
      <c r="F375" s="40">
        <v>13463.483333333334</v>
      </c>
      <c r="G375" s="40">
        <v>13396.966666666667</v>
      </c>
      <c r="H375" s="40">
        <v>13666.666666666668</v>
      </c>
      <c r="I375" s="40">
        <v>13733.183333333334</v>
      </c>
      <c r="J375" s="40">
        <v>13801.516666666668</v>
      </c>
      <c r="K375" s="31">
        <v>13664.85</v>
      </c>
      <c r="L375" s="31">
        <v>13530</v>
      </c>
      <c r="M375" s="31">
        <v>6.3060000000000005E-2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37.85</v>
      </c>
      <c r="D376" s="40">
        <v>38.033333333333331</v>
      </c>
      <c r="E376" s="40">
        <v>37.566666666666663</v>
      </c>
      <c r="F376" s="40">
        <v>37.283333333333331</v>
      </c>
      <c r="G376" s="40">
        <v>36.816666666666663</v>
      </c>
      <c r="H376" s="40">
        <v>38.316666666666663</v>
      </c>
      <c r="I376" s="40">
        <v>38.783333333333331</v>
      </c>
      <c r="J376" s="40">
        <v>39.066666666666663</v>
      </c>
      <c r="K376" s="31">
        <v>38.5</v>
      </c>
      <c r="L376" s="31">
        <v>37.75</v>
      </c>
      <c r="M376" s="31">
        <v>302.64920999999998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836.3</v>
      </c>
      <c r="D377" s="40">
        <v>843.09999999999991</v>
      </c>
      <c r="E377" s="40">
        <v>827.04999999999984</v>
      </c>
      <c r="F377" s="40">
        <v>817.8</v>
      </c>
      <c r="G377" s="40">
        <v>801.74999999999989</v>
      </c>
      <c r="H377" s="40">
        <v>852.3499999999998</v>
      </c>
      <c r="I377" s="40">
        <v>868.4</v>
      </c>
      <c r="J377" s="40">
        <v>877.64999999999975</v>
      </c>
      <c r="K377" s="31">
        <v>859.15</v>
      </c>
      <c r="L377" s="31">
        <v>833.85</v>
      </c>
      <c r="M377" s="31">
        <v>0.71145999999999998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174</v>
      </c>
      <c r="D378" s="40">
        <v>174.08333333333334</v>
      </c>
      <c r="E378" s="40">
        <v>172.16666666666669</v>
      </c>
      <c r="F378" s="40">
        <v>170.33333333333334</v>
      </c>
      <c r="G378" s="40">
        <v>168.41666666666669</v>
      </c>
      <c r="H378" s="40">
        <v>175.91666666666669</v>
      </c>
      <c r="I378" s="40">
        <v>177.83333333333337</v>
      </c>
      <c r="J378" s="40">
        <v>179.66666666666669</v>
      </c>
      <c r="K378" s="31">
        <v>176</v>
      </c>
      <c r="L378" s="31">
        <v>172.25</v>
      </c>
      <c r="M378" s="31">
        <v>59.455150000000003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152.75</v>
      </c>
      <c r="D379" s="40">
        <v>153.46666666666667</v>
      </c>
      <c r="E379" s="40">
        <v>151.73333333333335</v>
      </c>
      <c r="F379" s="40">
        <v>150.71666666666667</v>
      </c>
      <c r="G379" s="40">
        <v>148.98333333333335</v>
      </c>
      <c r="H379" s="40">
        <v>154.48333333333335</v>
      </c>
      <c r="I379" s="40">
        <v>156.21666666666664</v>
      </c>
      <c r="J379" s="40">
        <v>157.23333333333335</v>
      </c>
      <c r="K379" s="31">
        <v>155.19999999999999</v>
      </c>
      <c r="L379" s="31">
        <v>152.44999999999999</v>
      </c>
      <c r="M379" s="31">
        <v>20.441690000000001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272.25</v>
      </c>
      <c r="D380" s="40">
        <v>273.05</v>
      </c>
      <c r="E380" s="40">
        <v>270.10000000000002</v>
      </c>
      <c r="F380" s="40">
        <v>267.95</v>
      </c>
      <c r="G380" s="40">
        <v>265</v>
      </c>
      <c r="H380" s="40">
        <v>275.20000000000005</v>
      </c>
      <c r="I380" s="40">
        <v>278.14999999999998</v>
      </c>
      <c r="J380" s="40">
        <v>280.30000000000007</v>
      </c>
      <c r="K380" s="31">
        <v>276</v>
      </c>
      <c r="L380" s="31">
        <v>270.89999999999998</v>
      </c>
      <c r="M380" s="31">
        <v>0.81835000000000002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903.65</v>
      </c>
      <c r="D381" s="40">
        <v>903.61666666666679</v>
      </c>
      <c r="E381" s="40">
        <v>894.73333333333358</v>
      </c>
      <c r="F381" s="40">
        <v>885.81666666666683</v>
      </c>
      <c r="G381" s="40">
        <v>876.93333333333362</v>
      </c>
      <c r="H381" s="40">
        <v>912.53333333333353</v>
      </c>
      <c r="I381" s="40">
        <v>921.41666666666674</v>
      </c>
      <c r="J381" s="40">
        <v>930.33333333333348</v>
      </c>
      <c r="K381" s="31">
        <v>912.5</v>
      </c>
      <c r="L381" s="31">
        <v>894.7</v>
      </c>
      <c r="M381" s="31">
        <v>2.4409800000000001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29.35</v>
      </c>
      <c r="D382" s="40">
        <v>29.766666666666666</v>
      </c>
      <c r="E382" s="40">
        <v>28.833333333333332</v>
      </c>
      <c r="F382" s="40">
        <v>28.316666666666666</v>
      </c>
      <c r="G382" s="40">
        <v>27.383333333333333</v>
      </c>
      <c r="H382" s="40">
        <v>30.283333333333331</v>
      </c>
      <c r="I382" s="40">
        <v>31.216666666666669</v>
      </c>
      <c r="J382" s="40">
        <v>31.733333333333331</v>
      </c>
      <c r="K382" s="31">
        <v>30.7</v>
      </c>
      <c r="L382" s="31">
        <v>29.25</v>
      </c>
      <c r="M382" s="31">
        <v>42.613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235.45</v>
      </c>
      <c r="D383" s="40">
        <v>230.46666666666667</v>
      </c>
      <c r="E383" s="40">
        <v>223.73333333333335</v>
      </c>
      <c r="F383" s="40">
        <v>212.01666666666668</v>
      </c>
      <c r="G383" s="40">
        <v>205.28333333333336</v>
      </c>
      <c r="H383" s="40">
        <v>242.18333333333334</v>
      </c>
      <c r="I383" s="40">
        <v>248.91666666666663</v>
      </c>
      <c r="J383" s="40">
        <v>260.63333333333333</v>
      </c>
      <c r="K383" s="31">
        <v>237.2</v>
      </c>
      <c r="L383" s="31">
        <v>218.75</v>
      </c>
      <c r="M383" s="31">
        <v>80.234780000000001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597</v>
      </c>
      <c r="D384" s="40">
        <v>593.23333333333335</v>
      </c>
      <c r="E384" s="40">
        <v>586.76666666666665</v>
      </c>
      <c r="F384" s="40">
        <v>576.5333333333333</v>
      </c>
      <c r="G384" s="40">
        <v>570.06666666666661</v>
      </c>
      <c r="H384" s="40">
        <v>603.4666666666667</v>
      </c>
      <c r="I384" s="40">
        <v>609.93333333333339</v>
      </c>
      <c r="J384" s="40">
        <v>620.16666666666674</v>
      </c>
      <c r="K384" s="31">
        <v>599.70000000000005</v>
      </c>
      <c r="L384" s="31">
        <v>583</v>
      </c>
      <c r="M384" s="31">
        <v>0.71045000000000003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280.5</v>
      </c>
      <c r="D385" s="40">
        <v>281.21666666666664</v>
      </c>
      <c r="E385" s="40">
        <v>278.68333333333328</v>
      </c>
      <c r="F385" s="40">
        <v>276.86666666666662</v>
      </c>
      <c r="G385" s="40">
        <v>274.33333333333326</v>
      </c>
      <c r="H385" s="40">
        <v>283.0333333333333</v>
      </c>
      <c r="I385" s="40">
        <v>285.56666666666672</v>
      </c>
      <c r="J385" s="40">
        <v>287.38333333333333</v>
      </c>
      <c r="K385" s="31">
        <v>283.75</v>
      </c>
      <c r="L385" s="31">
        <v>279.39999999999998</v>
      </c>
      <c r="M385" s="31">
        <v>3.5542500000000001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75</v>
      </c>
      <c r="D386" s="40">
        <v>75.066666666666663</v>
      </c>
      <c r="E386" s="40">
        <v>74.433333333333323</v>
      </c>
      <c r="F386" s="40">
        <v>73.86666666666666</v>
      </c>
      <c r="G386" s="40">
        <v>73.23333333333332</v>
      </c>
      <c r="H386" s="40">
        <v>75.633333333333326</v>
      </c>
      <c r="I386" s="40">
        <v>76.266666666666652</v>
      </c>
      <c r="J386" s="40">
        <v>76.833333333333329</v>
      </c>
      <c r="K386" s="31">
        <v>75.7</v>
      </c>
      <c r="L386" s="31">
        <v>74.5</v>
      </c>
      <c r="M386" s="31">
        <v>7.7810699999999997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2117.6999999999998</v>
      </c>
      <c r="D387" s="40">
        <v>2125.5666666666666</v>
      </c>
      <c r="E387" s="40">
        <v>2097.1333333333332</v>
      </c>
      <c r="F387" s="40">
        <v>2076.5666666666666</v>
      </c>
      <c r="G387" s="40">
        <v>2048.1333333333332</v>
      </c>
      <c r="H387" s="40">
        <v>2146.1333333333332</v>
      </c>
      <c r="I387" s="40">
        <v>2174.5666666666666</v>
      </c>
      <c r="J387" s="40">
        <v>2195.1333333333332</v>
      </c>
      <c r="K387" s="31">
        <v>2154</v>
      </c>
      <c r="L387" s="31">
        <v>2105</v>
      </c>
      <c r="M387" s="31">
        <v>9.3670000000000003E-2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423.5</v>
      </c>
      <c r="D388" s="40">
        <v>425.08333333333331</v>
      </c>
      <c r="E388" s="40">
        <v>415.76666666666665</v>
      </c>
      <c r="F388" s="40">
        <v>408.03333333333336</v>
      </c>
      <c r="G388" s="40">
        <v>398.7166666666667</v>
      </c>
      <c r="H388" s="40">
        <v>432.81666666666661</v>
      </c>
      <c r="I388" s="40">
        <v>442.13333333333333</v>
      </c>
      <c r="J388" s="40">
        <v>449.86666666666656</v>
      </c>
      <c r="K388" s="31">
        <v>434.4</v>
      </c>
      <c r="L388" s="31">
        <v>417.35</v>
      </c>
      <c r="M388" s="31">
        <v>9.6806300000000007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141.15</v>
      </c>
      <c r="D389" s="40">
        <v>142.01666666666668</v>
      </c>
      <c r="E389" s="40">
        <v>138.63333333333335</v>
      </c>
      <c r="F389" s="40">
        <v>136.11666666666667</v>
      </c>
      <c r="G389" s="40">
        <v>132.73333333333335</v>
      </c>
      <c r="H389" s="40">
        <v>144.53333333333336</v>
      </c>
      <c r="I389" s="40">
        <v>147.91666666666669</v>
      </c>
      <c r="J389" s="40">
        <v>150.43333333333337</v>
      </c>
      <c r="K389" s="31">
        <v>145.4</v>
      </c>
      <c r="L389" s="31">
        <v>139.5</v>
      </c>
      <c r="M389" s="31">
        <v>8.8265499999999992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1203.0999999999999</v>
      </c>
      <c r="D390" s="40">
        <v>1211.0333333333333</v>
      </c>
      <c r="E390" s="40">
        <v>1192.0666666666666</v>
      </c>
      <c r="F390" s="40">
        <v>1181.0333333333333</v>
      </c>
      <c r="G390" s="40">
        <v>1162.0666666666666</v>
      </c>
      <c r="H390" s="40">
        <v>1222.0666666666666</v>
      </c>
      <c r="I390" s="40">
        <v>1241.0333333333333</v>
      </c>
      <c r="J390" s="40">
        <v>1252.0666666666666</v>
      </c>
      <c r="K390" s="31">
        <v>1230</v>
      </c>
      <c r="L390" s="31">
        <v>1200</v>
      </c>
      <c r="M390" s="31">
        <v>2.3545400000000001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2425.6</v>
      </c>
      <c r="D391" s="40">
        <v>2439.2000000000003</v>
      </c>
      <c r="E391" s="40">
        <v>2398.4000000000005</v>
      </c>
      <c r="F391" s="40">
        <v>2371.2000000000003</v>
      </c>
      <c r="G391" s="40">
        <v>2330.4000000000005</v>
      </c>
      <c r="H391" s="40">
        <v>2466.4000000000005</v>
      </c>
      <c r="I391" s="40">
        <v>2507.2000000000007</v>
      </c>
      <c r="J391" s="40">
        <v>2534.4000000000005</v>
      </c>
      <c r="K391" s="31">
        <v>2480</v>
      </c>
      <c r="L391" s="31">
        <v>2412</v>
      </c>
      <c r="M391" s="31">
        <v>155.25644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127.45</v>
      </c>
      <c r="D392" s="40">
        <v>128.11666666666667</v>
      </c>
      <c r="E392" s="40">
        <v>125.73333333333335</v>
      </c>
      <c r="F392" s="40">
        <v>124.01666666666668</v>
      </c>
      <c r="G392" s="40">
        <v>121.63333333333335</v>
      </c>
      <c r="H392" s="40">
        <v>129.83333333333334</v>
      </c>
      <c r="I392" s="40">
        <v>132.21666666666667</v>
      </c>
      <c r="J392" s="40">
        <v>133.93333333333334</v>
      </c>
      <c r="K392" s="31">
        <v>130.5</v>
      </c>
      <c r="L392" s="31">
        <v>126.4</v>
      </c>
      <c r="M392" s="31">
        <v>0.56179000000000001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1396.95</v>
      </c>
      <c r="D393" s="40">
        <v>1410.25</v>
      </c>
      <c r="E393" s="40">
        <v>1378</v>
      </c>
      <c r="F393" s="40">
        <v>1359.05</v>
      </c>
      <c r="G393" s="40">
        <v>1326.8</v>
      </c>
      <c r="H393" s="40">
        <v>1429.2</v>
      </c>
      <c r="I393" s="40">
        <v>1461.45</v>
      </c>
      <c r="J393" s="40">
        <v>1480.4</v>
      </c>
      <c r="K393" s="31">
        <v>1442.5</v>
      </c>
      <c r="L393" s="31">
        <v>1391.3</v>
      </c>
      <c r="M393" s="31">
        <v>0.93115999999999999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2025.4</v>
      </c>
      <c r="D394" s="40">
        <v>2036.75</v>
      </c>
      <c r="E394" s="40">
        <v>1998.5</v>
      </c>
      <c r="F394" s="40">
        <v>1971.6</v>
      </c>
      <c r="G394" s="40">
        <v>1933.35</v>
      </c>
      <c r="H394" s="40">
        <v>2063.65</v>
      </c>
      <c r="I394" s="40">
        <v>2101.9</v>
      </c>
      <c r="J394" s="40">
        <v>2128.8000000000002</v>
      </c>
      <c r="K394" s="31">
        <v>2075</v>
      </c>
      <c r="L394" s="31">
        <v>2009.85</v>
      </c>
      <c r="M394" s="31">
        <v>6.3235900000000003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1092.3499999999999</v>
      </c>
      <c r="D395" s="40">
        <v>1099.75</v>
      </c>
      <c r="E395" s="40">
        <v>1080.5999999999999</v>
      </c>
      <c r="F395" s="40">
        <v>1068.8499999999999</v>
      </c>
      <c r="G395" s="40">
        <v>1049.6999999999998</v>
      </c>
      <c r="H395" s="40">
        <v>1111.5</v>
      </c>
      <c r="I395" s="40">
        <v>1130.6500000000001</v>
      </c>
      <c r="J395" s="40">
        <v>1142.4000000000001</v>
      </c>
      <c r="K395" s="31">
        <v>1118.9000000000001</v>
      </c>
      <c r="L395" s="31">
        <v>1088</v>
      </c>
      <c r="M395" s="31">
        <v>7.2019399999999996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1244.6500000000001</v>
      </c>
      <c r="D396" s="40">
        <v>1242.05</v>
      </c>
      <c r="E396" s="40">
        <v>1236.0999999999999</v>
      </c>
      <c r="F396" s="40">
        <v>1227.55</v>
      </c>
      <c r="G396" s="40">
        <v>1221.5999999999999</v>
      </c>
      <c r="H396" s="40">
        <v>1250.5999999999999</v>
      </c>
      <c r="I396" s="40">
        <v>1256.5500000000002</v>
      </c>
      <c r="J396" s="40">
        <v>1265.0999999999999</v>
      </c>
      <c r="K396" s="31">
        <v>1248</v>
      </c>
      <c r="L396" s="31">
        <v>1233.5</v>
      </c>
      <c r="M396" s="31">
        <v>11.66873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481.65</v>
      </c>
      <c r="D397" s="40">
        <v>482.71666666666664</v>
      </c>
      <c r="E397" s="40">
        <v>478.73333333333329</v>
      </c>
      <c r="F397" s="40">
        <v>475.81666666666666</v>
      </c>
      <c r="G397" s="40">
        <v>471.83333333333331</v>
      </c>
      <c r="H397" s="40">
        <v>485.63333333333327</v>
      </c>
      <c r="I397" s="40">
        <v>489.61666666666662</v>
      </c>
      <c r="J397" s="40">
        <v>492.53333333333325</v>
      </c>
      <c r="K397" s="31">
        <v>486.7</v>
      </c>
      <c r="L397" s="31">
        <v>479.8</v>
      </c>
      <c r="M397" s="31">
        <v>0.85690999999999995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26.9</v>
      </c>
      <c r="D398" s="40">
        <v>26.983333333333334</v>
      </c>
      <c r="E398" s="40">
        <v>26.716666666666669</v>
      </c>
      <c r="F398" s="40">
        <v>26.533333333333335</v>
      </c>
      <c r="G398" s="40">
        <v>26.266666666666669</v>
      </c>
      <c r="H398" s="40">
        <v>27.166666666666668</v>
      </c>
      <c r="I398" s="40">
        <v>27.433333333333334</v>
      </c>
      <c r="J398" s="40">
        <v>27.616666666666667</v>
      </c>
      <c r="K398" s="31">
        <v>27.25</v>
      </c>
      <c r="L398" s="31">
        <v>26.8</v>
      </c>
      <c r="M398" s="31">
        <v>8.4411000000000005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3212.9</v>
      </c>
      <c r="D399" s="40">
        <v>3218.85</v>
      </c>
      <c r="E399" s="40">
        <v>3180.2</v>
      </c>
      <c r="F399" s="40">
        <v>3147.5</v>
      </c>
      <c r="G399" s="40">
        <v>3108.85</v>
      </c>
      <c r="H399" s="40">
        <v>3251.5499999999997</v>
      </c>
      <c r="I399" s="40">
        <v>3290.2000000000003</v>
      </c>
      <c r="J399" s="40">
        <v>3322.8999999999996</v>
      </c>
      <c r="K399" s="31">
        <v>3257.5</v>
      </c>
      <c r="L399" s="31">
        <v>3186.15</v>
      </c>
      <c r="M399" s="31">
        <v>0.52847999999999995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10230.450000000001</v>
      </c>
      <c r="D400" s="40">
        <v>10280.450000000001</v>
      </c>
      <c r="E400" s="40">
        <v>10157.450000000001</v>
      </c>
      <c r="F400" s="40">
        <v>10084.450000000001</v>
      </c>
      <c r="G400" s="40">
        <v>9961.4500000000007</v>
      </c>
      <c r="H400" s="40">
        <v>10353.450000000001</v>
      </c>
      <c r="I400" s="40">
        <v>10476.450000000001</v>
      </c>
      <c r="J400" s="40">
        <v>10549.45</v>
      </c>
      <c r="K400" s="31">
        <v>10403.450000000001</v>
      </c>
      <c r="L400" s="31">
        <v>10207.450000000001</v>
      </c>
      <c r="M400" s="31">
        <v>2.3768699999999998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8418.85</v>
      </c>
      <c r="D401" s="40">
        <v>8404.5666666666657</v>
      </c>
      <c r="E401" s="40">
        <v>8266.3833333333314</v>
      </c>
      <c r="F401" s="40">
        <v>8113.9166666666661</v>
      </c>
      <c r="G401" s="40">
        <v>7975.7333333333318</v>
      </c>
      <c r="H401" s="40">
        <v>8557.033333333331</v>
      </c>
      <c r="I401" s="40">
        <v>8695.2166666666653</v>
      </c>
      <c r="J401" s="40">
        <v>8847.6833333333307</v>
      </c>
      <c r="K401" s="31">
        <v>8542.75</v>
      </c>
      <c r="L401" s="31">
        <v>8252.1</v>
      </c>
      <c r="M401" s="31">
        <v>0.57757000000000003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7370.75</v>
      </c>
      <c r="D402" s="40">
        <v>7400.5</v>
      </c>
      <c r="E402" s="40">
        <v>7271.25</v>
      </c>
      <c r="F402" s="40">
        <v>7171.75</v>
      </c>
      <c r="G402" s="40">
        <v>7042.5</v>
      </c>
      <c r="H402" s="40">
        <v>7500</v>
      </c>
      <c r="I402" s="40">
        <v>7629.25</v>
      </c>
      <c r="J402" s="40">
        <v>7728.75</v>
      </c>
      <c r="K402" s="31">
        <v>7529.75</v>
      </c>
      <c r="L402" s="31">
        <v>7301</v>
      </c>
      <c r="M402" s="31">
        <v>6.4000000000000001E-2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116.65</v>
      </c>
      <c r="D403" s="40">
        <v>117.91666666666667</v>
      </c>
      <c r="E403" s="40">
        <v>114.73333333333335</v>
      </c>
      <c r="F403" s="40">
        <v>112.81666666666668</v>
      </c>
      <c r="G403" s="40">
        <v>109.63333333333335</v>
      </c>
      <c r="H403" s="40">
        <v>119.83333333333334</v>
      </c>
      <c r="I403" s="40">
        <v>123.01666666666665</v>
      </c>
      <c r="J403" s="40">
        <v>124.93333333333334</v>
      </c>
      <c r="K403" s="31">
        <v>121.1</v>
      </c>
      <c r="L403" s="31">
        <v>116</v>
      </c>
      <c r="M403" s="31">
        <v>7.4080000000000004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231.3</v>
      </c>
      <c r="D404" s="40">
        <v>232.13333333333333</v>
      </c>
      <c r="E404" s="40">
        <v>229.26666666666665</v>
      </c>
      <c r="F404" s="40">
        <v>227.23333333333332</v>
      </c>
      <c r="G404" s="40">
        <v>224.36666666666665</v>
      </c>
      <c r="H404" s="40">
        <v>234.16666666666666</v>
      </c>
      <c r="I404" s="40">
        <v>237.03333333333333</v>
      </c>
      <c r="J404" s="40">
        <v>239.06666666666666</v>
      </c>
      <c r="K404" s="31">
        <v>235</v>
      </c>
      <c r="L404" s="31">
        <v>230.1</v>
      </c>
      <c r="M404" s="31">
        <v>4.2835400000000003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324.45</v>
      </c>
      <c r="D405" s="40">
        <v>320.43333333333334</v>
      </c>
      <c r="E405" s="40">
        <v>311.9666666666667</v>
      </c>
      <c r="F405" s="40">
        <v>299.48333333333335</v>
      </c>
      <c r="G405" s="40">
        <v>291.01666666666671</v>
      </c>
      <c r="H405" s="40">
        <v>332.91666666666669</v>
      </c>
      <c r="I405" s="40">
        <v>341.38333333333327</v>
      </c>
      <c r="J405" s="40">
        <v>353.86666666666667</v>
      </c>
      <c r="K405" s="31">
        <v>328.9</v>
      </c>
      <c r="L405" s="31">
        <v>307.95</v>
      </c>
      <c r="M405" s="31">
        <v>4.9563100000000002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2332.9499999999998</v>
      </c>
      <c r="D406" s="40">
        <v>2323.6833333333329</v>
      </c>
      <c r="E406" s="40">
        <v>2307.3666666666659</v>
      </c>
      <c r="F406" s="40">
        <v>2281.7833333333328</v>
      </c>
      <c r="G406" s="40">
        <v>2265.4666666666658</v>
      </c>
      <c r="H406" s="40">
        <v>2349.266666666666</v>
      </c>
      <c r="I406" s="40">
        <v>2365.5833333333326</v>
      </c>
      <c r="J406" s="40">
        <v>2391.1666666666661</v>
      </c>
      <c r="K406" s="31">
        <v>2340</v>
      </c>
      <c r="L406" s="31">
        <v>2298.1</v>
      </c>
      <c r="M406" s="31">
        <v>8.3830000000000002E-2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607.5</v>
      </c>
      <c r="D407" s="40">
        <v>602.43333333333328</v>
      </c>
      <c r="E407" s="40">
        <v>591.06666666666661</v>
      </c>
      <c r="F407" s="40">
        <v>574.63333333333333</v>
      </c>
      <c r="G407" s="40">
        <v>563.26666666666665</v>
      </c>
      <c r="H407" s="40">
        <v>618.86666666666656</v>
      </c>
      <c r="I407" s="40">
        <v>630.23333333333312</v>
      </c>
      <c r="J407" s="40">
        <v>646.66666666666652</v>
      </c>
      <c r="K407" s="31">
        <v>613.79999999999995</v>
      </c>
      <c r="L407" s="31">
        <v>586</v>
      </c>
      <c r="M407" s="31">
        <v>6.7864500000000003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105</v>
      </c>
      <c r="D408" s="40">
        <v>105.21666666666665</v>
      </c>
      <c r="E408" s="40">
        <v>104.33333333333331</v>
      </c>
      <c r="F408" s="40">
        <v>103.66666666666666</v>
      </c>
      <c r="G408" s="40">
        <v>102.78333333333332</v>
      </c>
      <c r="H408" s="40">
        <v>105.88333333333331</v>
      </c>
      <c r="I408" s="40">
        <v>106.76666666666667</v>
      </c>
      <c r="J408" s="40">
        <v>107.43333333333331</v>
      </c>
      <c r="K408" s="31">
        <v>106.1</v>
      </c>
      <c r="L408" s="31">
        <v>104.55</v>
      </c>
      <c r="M408" s="31">
        <v>7.0213099999999997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245.05</v>
      </c>
      <c r="D409" s="40">
        <v>245.76666666666665</v>
      </c>
      <c r="E409" s="40">
        <v>242.5333333333333</v>
      </c>
      <c r="F409" s="40">
        <v>240.01666666666665</v>
      </c>
      <c r="G409" s="40">
        <v>236.7833333333333</v>
      </c>
      <c r="H409" s="40">
        <v>248.2833333333333</v>
      </c>
      <c r="I409" s="40">
        <v>251.51666666666665</v>
      </c>
      <c r="J409" s="40">
        <v>254.0333333333333</v>
      </c>
      <c r="K409" s="31">
        <v>249</v>
      </c>
      <c r="L409" s="31">
        <v>243.25</v>
      </c>
      <c r="M409" s="31">
        <v>6.2117199999999997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30535.55</v>
      </c>
      <c r="D410" s="40">
        <v>30730.850000000002</v>
      </c>
      <c r="E410" s="40">
        <v>30204.750000000004</v>
      </c>
      <c r="F410" s="40">
        <v>29873.95</v>
      </c>
      <c r="G410" s="40">
        <v>29347.850000000002</v>
      </c>
      <c r="H410" s="40">
        <v>31061.650000000005</v>
      </c>
      <c r="I410" s="40">
        <v>31587.750000000004</v>
      </c>
      <c r="J410" s="40">
        <v>31918.550000000007</v>
      </c>
      <c r="K410" s="31">
        <v>31256.95</v>
      </c>
      <c r="L410" s="31">
        <v>30400.05</v>
      </c>
      <c r="M410" s="31">
        <v>0.96453999999999995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2320.25</v>
      </c>
      <c r="D411" s="40">
        <v>2324.9833333333331</v>
      </c>
      <c r="E411" s="40">
        <v>2275.9666666666662</v>
      </c>
      <c r="F411" s="40">
        <v>2231.6833333333329</v>
      </c>
      <c r="G411" s="40">
        <v>2182.6666666666661</v>
      </c>
      <c r="H411" s="40">
        <v>2369.2666666666664</v>
      </c>
      <c r="I411" s="40">
        <v>2418.2833333333338</v>
      </c>
      <c r="J411" s="40">
        <v>2462.5666666666666</v>
      </c>
      <c r="K411" s="31">
        <v>2374</v>
      </c>
      <c r="L411" s="31">
        <v>2280.6999999999998</v>
      </c>
      <c r="M411" s="31">
        <v>1.77003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1346.45</v>
      </c>
      <c r="D412" s="40">
        <v>1354.5</v>
      </c>
      <c r="E412" s="40">
        <v>1332</v>
      </c>
      <c r="F412" s="40">
        <v>1317.55</v>
      </c>
      <c r="G412" s="40">
        <v>1295.05</v>
      </c>
      <c r="H412" s="40">
        <v>1368.95</v>
      </c>
      <c r="I412" s="40">
        <v>1391.45</v>
      </c>
      <c r="J412" s="40">
        <v>1405.9</v>
      </c>
      <c r="K412" s="31">
        <v>1377</v>
      </c>
      <c r="L412" s="31">
        <v>1340.05</v>
      </c>
      <c r="M412" s="31">
        <v>6.5907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2233.25</v>
      </c>
      <c r="D413" s="40">
        <v>2248.9333333333334</v>
      </c>
      <c r="E413" s="40">
        <v>2213.8666666666668</v>
      </c>
      <c r="F413" s="40">
        <v>2194.4833333333336</v>
      </c>
      <c r="G413" s="40">
        <v>2159.416666666667</v>
      </c>
      <c r="H413" s="40">
        <v>2268.3166666666666</v>
      </c>
      <c r="I413" s="40">
        <v>2303.3833333333332</v>
      </c>
      <c r="J413" s="40">
        <v>2322.7666666666664</v>
      </c>
      <c r="K413" s="31">
        <v>2284</v>
      </c>
      <c r="L413" s="31">
        <v>2229.5500000000002</v>
      </c>
      <c r="M413" s="31">
        <v>2.05138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817.9</v>
      </c>
      <c r="D414" s="40">
        <v>813.7166666666667</v>
      </c>
      <c r="E414" s="40">
        <v>779.43333333333339</v>
      </c>
      <c r="F414" s="40">
        <v>740.9666666666667</v>
      </c>
      <c r="G414" s="40">
        <v>706.68333333333339</v>
      </c>
      <c r="H414" s="40">
        <v>852.18333333333339</v>
      </c>
      <c r="I414" s="40">
        <v>886.4666666666667</v>
      </c>
      <c r="J414" s="40">
        <v>924.93333333333339</v>
      </c>
      <c r="K414" s="31">
        <v>848</v>
      </c>
      <c r="L414" s="31">
        <v>775.25</v>
      </c>
      <c r="M414" s="31">
        <v>15.13517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1758.5</v>
      </c>
      <c r="D415" s="40">
        <v>1764.5</v>
      </c>
      <c r="E415" s="40">
        <v>1749</v>
      </c>
      <c r="F415" s="40">
        <v>1739.5</v>
      </c>
      <c r="G415" s="40">
        <v>1724</v>
      </c>
      <c r="H415" s="40">
        <v>1774</v>
      </c>
      <c r="I415" s="40">
        <v>1789.5</v>
      </c>
      <c r="J415" s="40">
        <v>1799</v>
      </c>
      <c r="K415" s="31">
        <v>1780</v>
      </c>
      <c r="L415" s="31">
        <v>1755</v>
      </c>
      <c r="M415" s="31">
        <v>0.47465000000000002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1695.25</v>
      </c>
      <c r="D416" s="40">
        <v>1701.5166666666667</v>
      </c>
      <c r="E416" s="40">
        <v>1654.0333333333333</v>
      </c>
      <c r="F416" s="40">
        <v>1612.8166666666666</v>
      </c>
      <c r="G416" s="40">
        <v>1565.3333333333333</v>
      </c>
      <c r="H416" s="40">
        <v>1742.7333333333333</v>
      </c>
      <c r="I416" s="40">
        <v>1790.2166666666665</v>
      </c>
      <c r="J416" s="40">
        <v>1831.4333333333334</v>
      </c>
      <c r="K416" s="31">
        <v>1749</v>
      </c>
      <c r="L416" s="31">
        <v>1660.3</v>
      </c>
      <c r="M416" s="31">
        <v>1.3765499999999999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853.7</v>
      </c>
      <c r="D417" s="40">
        <v>857.91666666666663</v>
      </c>
      <c r="E417" s="40">
        <v>845.7833333333333</v>
      </c>
      <c r="F417" s="40">
        <v>837.86666666666667</v>
      </c>
      <c r="G417" s="40">
        <v>825.73333333333335</v>
      </c>
      <c r="H417" s="40">
        <v>865.83333333333326</v>
      </c>
      <c r="I417" s="40">
        <v>877.9666666666667</v>
      </c>
      <c r="J417" s="40">
        <v>885.88333333333321</v>
      </c>
      <c r="K417" s="31">
        <v>870.05</v>
      </c>
      <c r="L417" s="31">
        <v>850</v>
      </c>
      <c r="M417" s="31">
        <v>4.4420000000000002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635.20000000000005</v>
      </c>
      <c r="D418" s="40">
        <v>638.61666666666667</v>
      </c>
      <c r="E418" s="40">
        <v>627.23333333333335</v>
      </c>
      <c r="F418" s="40">
        <v>619.26666666666665</v>
      </c>
      <c r="G418" s="40">
        <v>607.88333333333333</v>
      </c>
      <c r="H418" s="40">
        <v>646.58333333333337</v>
      </c>
      <c r="I418" s="40">
        <v>657.96666666666681</v>
      </c>
      <c r="J418" s="40">
        <v>665.93333333333339</v>
      </c>
      <c r="K418" s="31">
        <v>650</v>
      </c>
      <c r="L418" s="31">
        <v>630.65</v>
      </c>
      <c r="M418" s="31">
        <v>0.25225999999999998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70.349999999999994</v>
      </c>
      <c r="D419" s="40">
        <v>70.733333333333334</v>
      </c>
      <c r="E419" s="40">
        <v>69.816666666666663</v>
      </c>
      <c r="F419" s="40">
        <v>69.283333333333331</v>
      </c>
      <c r="G419" s="40">
        <v>68.36666666666666</v>
      </c>
      <c r="H419" s="40">
        <v>71.266666666666666</v>
      </c>
      <c r="I419" s="40">
        <v>72.183333333333323</v>
      </c>
      <c r="J419" s="40">
        <v>72.716666666666669</v>
      </c>
      <c r="K419" s="31">
        <v>71.650000000000006</v>
      </c>
      <c r="L419" s="31">
        <v>70.2</v>
      </c>
      <c r="M419" s="31">
        <v>20.407309999999999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</v>
      </c>
      <c r="D420" s="40">
        <v>107.18333333333334</v>
      </c>
      <c r="E420" s="40">
        <v>106.51666666666668</v>
      </c>
      <c r="F420" s="40">
        <v>106.03333333333335</v>
      </c>
      <c r="G420" s="40">
        <v>105.36666666666669</v>
      </c>
      <c r="H420" s="40">
        <v>107.66666666666667</v>
      </c>
      <c r="I420" s="40">
        <v>108.33333333333333</v>
      </c>
      <c r="J420" s="40">
        <v>108.81666666666666</v>
      </c>
      <c r="K420" s="31">
        <v>107.85</v>
      </c>
      <c r="L420" s="31">
        <v>106.7</v>
      </c>
      <c r="M420" s="31">
        <v>1.4973700000000001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431.05</v>
      </c>
      <c r="D421" s="40">
        <v>431.65000000000003</v>
      </c>
      <c r="E421" s="40">
        <v>429.45000000000005</v>
      </c>
      <c r="F421" s="40">
        <v>427.85</v>
      </c>
      <c r="G421" s="40">
        <v>425.65000000000003</v>
      </c>
      <c r="H421" s="40">
        <v>433.25000000000006</v>
      </c>
      <c r="I421" s="40">
        <v>435.45</v>
      </c>
      <c r="J421" s="40">
        <v>437.05000000000007</v>
      </c>
      <c r="K421" s="31">
        <v>433.85</v>
      </c>
      <c r="L421" s="31">
        <v>430.05</v>
      </c>
      <c r="M421" s="31">
        <v>106.94099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121.45</v>
      </c>
      <c r="D422" s="40">
        <v>121.33333333333333</v>
      </c>
      <c r="E422" s="40">
        <v>119.56666666666666</v>
      </c>
      <c r="F422" s="40">
        <v>117.68333333333334</v>
      </c>
      <c r="G422" s="40">
        <v>115.91666666666667</v>
      </c>
      <c r="H422" s="40">
        <v>123.21666666666665</v>
      </c>
      <c r="I422" s="40">
        <v>124.98333333333333</v>
      </c>
      <c r="J422" s="40">
        <v>126.86666666666665</v>
      </c>
      <c r="K422" s="31">
        <v>123.1</v>
      </c>
      <c r="L422" s="31">
        <v>119.45</v>
      </c>
      <c r="M422" s="31">
        <v>410.16120000000001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326.55</v>
      </c>
      <c r="D423" s="40">
        <v>325.45</v>
      </c>
      <c r="E423" s="40">
        <v>320.25</v>
      </c>
      <c r="F423" s="40">
        <v>313.95</v>
      </c>
      <c r="G423" s="40">
        <v>308.75</v>
      </c>
      <c r="H423" s="40">
        <v>331.75</v>
      </c>
      <c r="I423" s="40">
        <v>336.94999999999993</v>
      </c>
      <c r="J423" s="40">
        <v>343.25</v>
      </c>
      <c r="K423" s="31">
        <v>330.65</v>
      </c>
      <c r="L423" s="31">
        <v>319.14999999999998</v>
      </c>
      <c r="M423" s="31">
        <v>13.771800000000001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274.8</v>
      </c>
      <c r="D424" s="40">
        <v>277.13333333333333</v>
      </c>
      <c r="E424" s="40">
        <v>270.26666666666665</v>
      </c>
      <c r="F424" s="40">
        <v>265.73333333333335</v>
      </c>
      <c r="G424" s="40">
        <v>258.86666666666667</v>
      </c>
      <c r="H424" s="40">
        <v>281.66666666666663</v>
      </c>
      <c r="I424" s="40">
        <v>288.5333333333333</v>
      </c>
      <c r="J424" s="40">
        <v>293.06666666666661</v>
      </c>
      <c r="K424" s="31">
        <v>284</v>
      </c>
      <c r="L424" s="31">
        <v>272.60000000000002</v>
      </c>
      <c r="M424" s="31">
        <v>12.111800000000001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610.1</v>
      </c>
      <c r="D425" s="40">
        <v>611.6</v>
      </c>
      <c r="E425" s="40">
        <v>603.65000000000009</v>
      </c>
      <c r="F425" s="40">
        <v>597.20000000000005</v>
      </c>
      <c r="G425" s="40">
        <v>589.25000000000011</v>
      </c>
      <c r="H425" s="40">
        <v>618.05000000000007</v>
      </c>
      <c r="I425" s="40">
        <v>626.00000000000011</v>
      </c>
      <c r="J425" s="40">
        <v>632.45000000000005</v>
      </c>
      <c r="K425" s="31">
        <v>619.54999999999995</v>
      </c>
      <c r="L425" s="31">
        <v>605.15</v>
      </c>
      <c r="M425" s="31">
        <v>2.5105900000000001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659.8</v>
      </c>
      <c r="D426" s="40">
        <v>661.66666666666663</v>
      </c>
      <c r="E426" s="40">
        <v>656.13333333333321</v>
      </c>
      <c r="F426" s="40">
        <v>652.46666666666658</v>
      </c>
      <c r="G426" s="40">
        <v>646.93333333333317</v>
      </c>
      <c r="H426" s="40">
        <v>665.33333333333326</v>
      </c>
      <c r="I426" s="40">
        <v>670.86666666666679</v>
      </c>
      <c r="J426" s="40">
        <v>674.5333333333333</v>
      </c>
      <c r="K426" s="31">
        <v>667.2</v>
      </c>
      <c r="L426" s="31">
        <v>658</v>
      </c>
      <c r="M426" s="31">
        <v>1.7601199999999999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420.85</v>
      </c>
      <c r="D427" s="40">
        <v>421.63333333333338</v>
      </c>
      <c r="E427" s="40">
        <v>418.26666666666677</v>
      </c>
      <c r="F427" s="40">
        <v>415.68333333333339</v>
      </c>
      <c r="G427" s="40">
        <v>412.31666666666678</v>
      </c>
      <c r="H427" s="40">
        <v>424.21666666666675</v>
      </c>
      <c r="I427" s="40">
        <v>427.58333333333343</v>
      </c>
      <c r="J427" s="40">
        <v>430.16666666666674</v>
      </c>
      <c r="K427" s="31">
        <v>425</v>
      </c>
      <c r="L427" s="31">
        <v>419.05</v>
      </c>
      <c r="M427" s="31">
        <v>2.2099700000000002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300.3</v>
      </c>
      <c r="D428" s="40">
        <v>300.76666666666665</v>
      </c>
      <c r="E428" s="40">
        <v>295.5333333333333</v>
      </c>
      <c r="F428" s="40">
        <v>290.76666666666665</v>
      </c>
      <c r="G428" s="40">
        <v>285.5333333333333</v>
      </c>
      <c r="H428" s="40">
        <v>305.5333333333333</v>
      </c>
      <c r="I428" s="40">
        <v>310.76666666666665</v>
      </c>
      <c r="J428" s="40">
        <v>315.5333333333333</v>
      </c>
      <c r="K428" s="31">
        <v>306</v>
      </c>
      <c r="L428" s="31">
        <v>296</v>
      </c>
      <c r="M428" s="31">
        <v>7.5332699999999999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784.25</v>
      </c>
      <c r="D429" s="40">
        <v>785.69999999999993</v>
      </c>
      <c r="E429" s="40">
        <v>778.29999999999984</v>
      </c>
      <c r="F429" s="40">
        <v>772.34999999999991</v>
      </c>
      <c r="G429" s="40">
        <v>764.94999999999982</v>
      </c>
      <c r="H429" s="40">
        <v>791.64999999999986</v>
      </c>
      <c r="I429" s="40">
        <v>799.05</v>
      </c>
      <c r="J429" s="40">
        <v>804.99999999999989</v>
      </c>
      <c r="K429" s="31">
        <v>793.1</v>
      </c>
      <c r="L429" s="31">
        <v>779.75</v>
      </c>
      <c r="M429" s="31">
        <v>46.134450000000001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490.95</v>
      </c>
      <c r="D430" s="40">
        <v>492.5333333333333</v>
      </c>
      <c r="E430" s="40">
        <v>488.06666666666661</v>
      </c>
      <c r="F430" s="40">
        <v>485.18333333333328</v>
      </c>
      <c r="G430" s="40">
        <v>480.71666666666658</v>
      </c>
      <c r="H430" s="40">
        <v>495.41666666666663</v>
      </c>
      <c r="I430" s="40">
        <v>499.88333333333333</v>
      </c>
      <c r="J430" s="40">
        <v>502.76666666666665</v>
      </c>
      <c r="K430" s="31">
        <v>497</v>
      </c>
      <c r="L430" s="31">
        <v>489.65</v>
      </c>
      <c r="M430" s="31">
        <v>7.0919499999999998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3549.95</v>
      </c>
      <c r="D431" s="40">
        <v>3559.15</v>
      </c>
      <c r="E431" s="40">
        <v>3528.8</v>
      </c>
      <c r="F431" s="40">
        <v>3507.65</v>
      </c>
      <c r="G431" s="40">
        <v>3477.3</v>
      </c>
      <c r="H431" s="40">
        <v>3580.3</v>
      </c>
      <c r="I431" s="40">
        <v>3610.6499999999996</v>
      </c>
      <c r="J431" s="40">
        <v>3631.8</v>
      </c>
      <c r="K431" s="31">
        <v>3589.5</v>
      </c>
      <c r="L431" s="31">
        <v>3538</v>
      </c>
      <c r="M431" s="31">
        <v>0.22736999999999999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2571.25</v>
      </c>
      <c r="D432" s="40">
        <v>2566.1</v>
      </c>
      <c r="E432" s="40">
        <v>2548.75</v>
      </c>
      <c r="F432" s="40">
        <v>2526.25</v>
      </c>
      <c r="G432" s="40">
        <v>2508.9</v>
      </c>
      <c r="H432" s="40">
        <v>2588.6</v>
      </c>
      <c r="I432" s="40">
        <v>2605.9499999999994</v>
      </c>
      <c r="J432" s="40">
        <v>2628.45</v>
      </c>
      <c r="K432" s="31">
        <v>2583.4499999999998</v>
      </c>
      <c r="L432" s="31">
        <v>2543.6</v>
      </c>
      <c r="M432" s="31">
        <v>0.13955999999999999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862.85</v>
      </c>
      <c r="D433" s="40">
        <v>844.83333333333337</v>
      </c>
      <c r="E433" s="40">
        <v>816.66666666666674</v>
      </c>
      <c r="F433" s="40">
        <v>770.48333333333335</v>
      </c>
      <c r="G433" s="40">
        <v>742.31666666666672</v>
      </c>
      <c r="H433" s="40">
        <v>891.01666666666677</v>
      </c>
      <c r="I433" s="40">
        <v>919.18333333333351</v>
      </c>
      <c r="J433" s="40">
        <v>965.36666666666679</v>
      </c>
      <c r="K433" s="31">
        <v>873</v>
      </c>
      <c r="L433" s="31">
        <v>798.65</v>
      </c>
      <c r="M433" s="31">
        <v>10.33473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385.3</v>
      </c>
      <c r="D434" s="40">
        <v>382.26666666666665</v>
      </c>
      <c r="E434" s="40">
        <v>376.98333333333329</v>
      </c>
      <c r="F434" s="40">
        <v>368.66666666666663</v>
      </c>
      <c r="G434" s="40">
        <v>363.38333333333327</v>
      </c>
      <c r="H434" s="40">
        <v>390.58333333333331</v>
      </c>
      <c r="I434" s="40">
        <v>395.86666666666662</v>
      </c>
      <c r="J434" s="40">
        <v>404.18333333333334</v>
      </c>
      <c r="K434" s="31">
        <v>387.55</v>
      </c>
      <c r="L434" s="31">
        <v>373.95</v>
      </c>
      <c r="M434" s="31">
        <v>26.934339999999999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320.3</v>
      </c>
      <c r="D435" s="40">
        <v>322.16666666666669</v>
      </c>
      <c r="E435" s="40">
        <v>314.63333333333338</v>
      </c>
      <c r="F435" s="40">
        <v>308.9666666666667</v>
      </c>
      <c r="G435" s="40">
        <v>301.43333333333339</v>
      </c>
      <c r="H435" s="40">
        <v>327.83333333333337</v>
      </c>
      <c r="I435" s="40">
        <v>335.36666666666667</v>
      </c>
      <c r="J435" s="40">
        <v>341.03333333333336</v>
      </c>
      <c r="K435" s="31">
        <v>329.7</v>
      </c>
      <c r="L435" s="31">
        <v>316.5</v>
      </c>
      <c r="M435" s="31">
        <v>5.1705899999999998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2139.6</v>
      </c>
      <c r="D436" s="40">
        <v>2138.8666666666668</v>
      </c>
      <c r="E436" s="40">
        <v>2108.7333333333336</v>
      </c>
      <c r="F436" s="40">
        <v>2077.8666666666668</v>
      </c>
      <c r="G436" s="40">
        <v>2047.7333333333336</v>
      </c>
      <c r="H436" s="40">
        <v>2169.7333333333336</v>
      </c>
      <c r="I436" s="40">
        <v>2199.8666666666668</v>
      </c>
      <c r="J436" s="40">
        <v>2230.7333333333336</v>
      </c>
      <c r="K436" s="31">
        <v>2169</v>
      </c>
      <c r="L436" s="31">
        <v>2108</v>
      </c>
      <c r="M436" s="31">
        <v>0.73019999999999996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670.35</v>
      </c>
      <c r="D437" s="40">
        <v>671.35</v>
      </c>
      <c r="E437" s="40">
        <v>660.90000000000009</v>
      </c>
      <c r="F437" s="40">
        <v>651.45000000000005</v>
      </c>
      <c r="G437" s="40">
        <v>641.00000000000011</v>
      </c>
      <c r="H437" s="40">
        <v>680.80000000000007</v>
      </c>
      <c r="I437" s="40">
        <v>691.25000000000011</v>
      </c>
      <c r="J437" s="40">
        <v>700.7</v>
      </c>
      <c r="K437" s="31">
        <v>681.8</v>
      </c>
      <c r="L437" s="31">
        <v>661.9</v>
      </c>
      <c r="M437" s="31">
        <v>0.12759000000000001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524.5</v>
      </c>
      <c r="D438" s="40">
        <v>524.86666666666667</v>
      </c>
      <c r="E438" s="40">
        <v>518.0333333333333</v>
      </c>
      <c r="F438" s="40">
        <v>511.56666666666661</v>
      </c>
      <c r="G438" s="40">
        <v>504.73333333333323</v>
      </c>
      <c r="H438" s="40">
        <v>531.33333333333337</v>
      </c>
      <c r="I438" s="40">
        <v>538.16666666666663</v>
      </c>
      <c r="J438" s="40">
        <v>544.63333333333344</v>
      </c>
      <c r="K438" s="31">
        <v>531.70000000000005</v>
      </c>
      <c r="L438" s="31">
        <v>518.4</v>
      </c>
      <c r="M438" s="31">
        <v>1.1556900000000001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6.1</v>
      </c>
      <c r="D439" s="40">
        <v>6.1333333333333329</v>
      </c>
      <c r="E439" s="40">
        <v>6.0166666666666657</v>
      </c>
      <c r="F439" s="40">
        <v>5.9333333333333327</v>
      </c>
      <c r="G439" s="40">
        <v>5.8166666666666655</v>
      </c>
      <c r="H439" s="40">
        <v>6.2166666666666659</v>
      </c>
      <c r="I439" s="40">
        <v>6.333333333333333</v>
      </c>
      <c r="J439" s="40">
        <v>6.4166666666666661</v>
      </c>
      <c r="K439" s="31">
        <v>6.25</v>
      </c>
      <c r="L439" s="31">
        <v>6.05</v>
      </c>
      <c r="M439" s="31">
        <v>133.54102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132.94999999999999</v>
      </c>
      <c r="D440" s="40">
        <v>133.36666666666665</v>
      </c>
      <c r="E440" s="40">
        <v>132.0333333333333</v>
      </c>
      <c r="F440" s="40">
        <v>131.11666666666665</v>
      </c>
      <c r="G440" s="40">
        <v>129.7833333333333</v>
      </c>
      <c r="H440" s="40">
        <v>134.2833333333333</v>
      </c>
      <c r="I440" s="40">
        <v>135.61666666666662</v>
      </c>
      <c r="J440" s="40">
        <v>136.5333333333333</v>
      </c>
      <c r="K440" s="31">
        <v>134.69999999999999</v>
      </c>
      <c r="L440" s="31">
        <v>132.44999999999999</v>
      </c>
      <c r="M440" s="31">
        <v>0.73790999999999995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978.45</v>
      </c>
      <c r="D441" s="40">
        <v>977.88333333333321</v>
      </c>
      <c r="E441" s="40">
        <v>971.36666666666645</v>
      </c>
      <c r="F441" s="40">
        <v>964.28333333333319</v>
      </c>
      <c r="G441" s="40">
        <v>957.76666666666642</v>
      </c>
      <c r="H441" s="40">
        <v>984.96666666666647</v>
      </c>
      <c r="I441" s="40">
        <v>991.48333333333335</v>
      </c>
      <c r="J441" s="40">
        <v>998.56666666666649</v>
      </c>
      <c r="K441" s="31">
        <v>984.4</v>
      </c>
      <c r="L441" s="31">
        <v>970.8</v>
      </c>
      <c r="M441" s="31">
        <v>0.36174000000000001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628.79999999999995</v>
      </c>
      <c r="D442" s="40">
        <v>631.63333333333333</v>
      </c>
      <c r="E442" s="40">
        <v>622.26666666666665</v>
      </c>
      <c r="F442" s="40">
        <v>615.73333333333335</v>
      </c>
      <c r="G442" s="40">
        <v>606.36666666666667</v>
      </c>
      <c r="H442" s="40">
        <v>638.16666666666663</v>
      </c>
      <c r="I442" s="40">
        <v>647.53333333333319</v>
      </c>
      <c r="J442" s="40">
        <v>654.06666666666661</v>
      </c>
      <c r="K442" s="31">
        <v>641</v>
      </c>
      <c r="L442" s="31">
        <v>625.1</v>
      </c>
      <c r="M442" s="31">
        <v>4.8406799999999999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1456.05</v>
      </c>
      <c r="D443" s="40">
        <v>1462.3166666666666</v>
      </c>
      <c r="E443" s="40">
        <v>1443.7333333333331</v>
      </c>
      <c r="F443" s="40">
        <v>1431.4166666666665</v>
      </c>
      <c r="G443" s="40">
        <v>1412.833333333333</v>
      </c>
      <c r="H443" s="40">
        <v>1474.6333333333332</v>
      </c>
      <c r="I443" s="40">
        <v>1493.2166666666667</v>
      </c>
      <c r="J443" s="40">
        <v>1505.5333333333333</v>
      </c>
      <c r="K443" s="31">
        <v>1480.9</v>
      </c>
      <c r="L443" s="31">
        <v>1450</v>
      </c>
      <c r="M443" s="31">
        <v>0.25895000000000001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683</v>
      </c>
      <c r="D444" s="40">
        <v>686.80000000000007</v>
      </c>
      <c r="E444" s="40">
        <v>667.55000000000018</v>
      </c>
      <c r="F444" s="40">
        <v>652.10000000000014</v>
      </c>
      <c r="G444" s="40">
        <v>632.85000000000025</v>
      </c>
      <c r="H444" s="40">
        <v>702.25000000000011</v>
      </c>
      <c r="I444" s="40">
        <v>721.49999999999989</v>
      </c>
      <c r="J444" s="40">
        <v>736.95</v>
      </c>
      <c r="K444" s="31">
        <v>706.05</v>
      </c>
      <c r="L444" s="31">
        <v>671.35</v>
      </c>
      <c r="M444" s="31">
        <v>2.8584499999999999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8752.6</v>
      </c>
      <c r="D445" s="40">
        <v>8783.85</v>
      </c>
      <c r="E445" s="40">
        <v>8693.75</v>
      </c>
      <c r="F445" s="40">
        <v>8634.9</v>
      </c>
      <c r="G445" s="40">
        <v>8544.7999999999993</v>
      </c>
      <c r="H445" s="40">
        <v>8842.7000000000007</v>
      </c>
      <c r="I445" s="40">
        <v>8932.8000000000029</v>
      </c>
      <c r="J445" s="40">
        <v>8991.6500000000015</v>
      </c>
      <c r="K445" s="31">
        <v>8873.9500000000007</v>
      </c>
      <c r="L445" s="31">
        <v>8725</v>
      </c>
      <c r="M445" s="31">
        <v>3.9100000000000003E-2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36.450000000000003</v>
      </c>
      <c r="D446" s="40">
        <v>36.699999999999996</v>
      </c>
      <c r="E446" s="40">
        <v>35.899999999999991</v>
      </c>
      <c r="F446" s="40">
        <v>35.349999999999994</v>
      </c>
      <c r="G446" s="40">
        <v>34.54999999999999</v>
      </c>
      <c r="H446" s="40">
        <v>37.249999999999993</v>
      </c>
      <c r="I446" s="40">
        <v>38.04999999999999</v>
      </c>
      <c r="J446" s="40">
        <v>38.599999999999994</v>
      </c>
      <c r="K446" s="31">
        <v>37.5</v>
      </c>
      <c r="L446" s="31">
        <v>36.15</v>
      </c>
      <c r="M446" s="31">
        <v>63.050490000000003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546.45000000000005</v>
      </c>
      <c r="D447" s="40">
        <v>545.28333333333342</v>
      </c>
      <c r="E447" s="40">
        <v>540.71666666666681</v>
      </c>
      <c r="F447" s="40">
        <v>534.98333333333335</v>
      </c>
      <c r="G447" s="40">
        <v>530.41666666666674</v>
      </c>
      <c r="H447" s="40">
        <v>551.01666666666688</v>
      </c>
      <c r="I447" s="40">
        <v>555.58333333333348</v>
      </c>
      <c r="J447" s="40">
        <v>561.31666666666695</v>
      </c>
      <c r="K447" s="31">
        <v>549.85</v>
      </c>
      <c r="L447" s="31">
        <v>539.54999999999995</v>
      </c>
      <c r="M447" s="31">
        <v>14.600009999999999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896.9</v>
      </c>
      <c r="D448" s="40">
        <v>900.94999999999993</v>
      </c>
      <c r="E448" s="40">
        <v>881.94999999999982</v>
      </c>
      <c r="F448" s="40">
        <v>866.99999999999989</v>
      </c>
      <c r="G448" s="40">
        <v>847.99999999999977</v>
      </c>
      <c r="H448" s="40">
        <v>915.89999999999986</v>
      </c>
      <c r="I448" s="40">
        <v>934.90000000000009</v>
      </c>
      <c r="J448" s="40">
        <v>949.84999999999991</v>
      </c>
      <c r="K448" s="31">
        <v>919.95</v>
      </c>
      <c r="L448" s="31">
        <v>886</v>
      </c>
      <c r="M448" s="31">
        <v>0.35225000000000001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18717.349999999999</v>
      </c>
      <c r="D449" s="40">
        <v>18765.616666666665</v>
      </c>
      <c r="E449" s="40">
        <v>18572.73333333333</v>
      </c>
      <c r="F449" s="40">
        <v>18428.116666666665</v>
      </c>
      <c r="G449" s="40">
        <v>18235.23333333333</v>
      </c>
      <c r="H449" s="40">
        <v>18910.23333333333</v>
      </c>
      <c r="I449" s="40">
        <v>19103.116666666669</v>
      </c>
      <c r="J449" s="40">
        <v>19247.73333333333</v>
      </c>
      <c r="K449" s="31">
        <v>18958.5</v>
      </c>
      <c r="L449" s="31">
        <v>18621</v>
      </c>
      <c r="M449" s="31">
        <v>9.7699999999999992E-3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839.2</v>
      </c>
      <c r="D450" s="40">
        <v>840.61666666666667</v>
      </c>
      <c r="E450" s="40">
        <v>834.83333333333337</v>
      </c>
      <c r="F450" s="40">
        <v>830.4666666666667</v>
      </c>
      <c r="G450" s="40">
        <v>824.68333333333339</v>
      </c>
      <c r="H450" s="40">
        <v>844.98333333333335</v>
      </c>
      <c r="I450" s="40">
        <v>850.76666666666665</v>
      </c>
      <c r="J450" s="40">
        <v>855.13333333333333</v>
      </c>
      <c r="K450" s="31">
        <v>846.4</v>
      </c>
      <c r="L450" s="31">
        <v>836.25</v>
      </c>
      <c r="M450" s="31">
        <v>8.6466799999999999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204.1</v>
      </c>
      <c r="D451" s="40">
        <v>205.6</v>
      </c>
      <c r="E451" s="40">
        <v>201.7</v>
      </c>
      <c r="F451" s="40">
        <v>199.29999999999998</v>
      </c>
      <c r="G451" s="40">
        <v>195.39999999999998</v>
      </c>
      <c r="H451" s="40">
        <v>208</v>
      </c>
      <c r="I451" s="40">
        <v>211.90000000000003</v>
      </c>
      <c r="J451" s="40">
        <v>214.3</v>
      </c>
      <c r="K451" s="31">
        <v>209.5</v>
      </c>
      <c r="L451" s="31">
        <v>203.2</v>
      </c>
      <c r="M451" s="31">
        <v>14.336779999999999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1365.9</v>
      </c>
      <c r="D452" s="40">
        <v>1366.9833333333336</v>
      </c>
      <c r="E452" s="40">
        <v>1355.0166666666671</v>
      </c>
      <c r="F452" s="40">
        <v>1344.1333333333334</v>
      </c>
      <c r="G452" s="40">
        <v>1332.166666666667</v>
      </c>
      <c r="H452" s="40">
        <v>1377.8666666666672</v>
      </c>
      <c r="I452" s="40">
        <v>1389.8333333333335</v>
      </c>
      <c r="J452" s="40">
        <v>1400.7166666666674</v>
      </c>
      <c r="K452" s="31">
        <v>1378.95</v>
      </c>
      <c r="L452" s="31">
        <v>1356.1</v>
      </c>
      <c r="M452" s="31">
        <v>2.1246900000000002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3852</v>
      </c>
      <c r="D453" s="40">
        <v>3847.8666666666668</v>
      </c>
      <c r="E453" s="40">
        <v>3818.1333333333337</v>
      </c>
      <c r="F453" s="40">
        <v>3784.2666666666669</v>
      </c>
      <c r="G453" s="40">
        <v>3754.5333333333338</v>
      </c>
      <c r="H453" s="40">
        <v>3881.7333333333336</v>
      </c>
      <c r="I453" s="40">
        <v>3911.4666666666672</v>
      </c>
      <c r="J453" s="40">
        <v>3945.3333333333335</v>
      </c>
      <c r="K453" s="31">
        <v>3877.6</v>
      </c>
      <c r="L453" s="31">
        <v>3814</v>
      </c>
      <c r="M453" s="31">
        <v>17.236930000000001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870.05</v>
      </c>
      <c r="D454" s="40">
        <v>870.23333333333323</v>
      </c>
      <c r="E454" s="40">
        <v>862.81666666666649</v>
      </c>
      <c r="F454" s="40">
        <v>855.58333333333326</v>
      </c>
      <c r="G454" s="40">
        <v>848.16666666666652</v>
      </c>
      <c r="H454" s="40">
        <v>877.46666666666647</v>
      </c>
      <c r="I454" s="40">
        <v>884.88333333333321</v>
      </c>
      <c r="J454" s="40">
        <v>892.11666666666645</v>
      </c>
      <c r="K454" s="31">
        <v>877.65</v>
      </c>
      <c r="L454" s="31">
        <v>863</v>
      </c>
      <c r="M454" s="31">
        <v>9.8514199999999992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4876.3</v>
      </c>
      <c r="D455" s="40">
        <v>4871.25</v>
      </c>
      <c r="E455" s="40">
        <v>4832.05</v>
      </c>
      <c r="F455" s="40">
        <v>4787.8</v>
      </c>
      <c r="G455" s="40">
        <v>4748.6000000000004</v>
      </c>
      <c r="H455" s="40">
        <v>4915.5</v>
      </c>
      <c r="I455" s="40">
        <v>4954.7000000000007</v>
      </c>
      <c r="J455" s="40">
        <v>4998.95</v>
      </c>
      <c r="K455" s="31">
        <v>4910.45</v>
      </c>
      <c r="L455" s="31">
        <v>4827</v>
      </c>
      <c r="M455" s="31">
        <v>0.77585999999999999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1266.25</v>
      </c>
      <c r="D456" s="40">
        <v>1270.1000000000001</v>
      </c>
      <c r="E456" s="40">
        <v>1258.2000000000003</v>
      </c>
      <c r="F456" s="40">
        <v>1250.1500000000001</v>
      </c>
      <c r="G456" s="40">
        <v>1238.2500000000002</v>
      </c>
      <c r="H456" s="40">
        <v>1278.1500000000003</v>
      </c>
      <c r="I456" s="40">
        <v>1290.0500000000004</v>
      </c>
      <c r="J456" s="40">
        <v>1298.1000000000004</v>
      </c>
      <c r="K456" s="31">
        <v>1282</v>
      </c>
      <c r="L456" s="31">
        <v>1262.05</v>
      </c>
      <c r="M456" s="31">
        <v>0.27289000000000002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139.65</v>
      </c>
      <c r="D457" s="40">
        <v>140.03333333333333</v>
      </c>
      <c r="E457" s="40">
        <v>137.91666666666666</v>
      </c>
      <c r="F457" s="40">
        <v>136.18333333333334</v>
      </c>
      <c r="G457" s="40">
        <v>134.06666666666666</v>
      </c>
      <c r="H457" s="40">
        <v>141.76666666666665</v>
      </c>
      <c r="I457" s="40">
        <v>143.88333333333333</v>
      </c>
      <c r="J457" s="40">
        <v>145.61666666666665</v>
      </c>
      <c r="K457" s="31">
        <v>142.15</v>
      </c>
      <c r="L457" s="31">
        <v>138.30000000000001</v>
      </c>
      <c r="M457" s="31">
        <v>27.503830000000001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297.45</v>
      </c>
      <c r="D458" s="40">
        <v>297.46666666666664</v>
      </c>
      <c r="E458" s="40">
        <v>295.98333333333329</v>
      </c>
      <c r="F458" s="40">
        <v>294.51666666666665</v>
      </c>
      <c r="G458" s="40">
        <v>293.0333333333333</v>
      </c>
      <c r="H458" s="40">
        <v>298.93333333333328</v>
      </c>
      <c r="I458" s="40">
        <v>300.41666666666663</v>
      </c>
      <c r="J458" s="40">
        <v>301.88333333333327</v>
      </c>
      <c r="K458" s="31">
        <v>298.95</v>
      </c>
      <c r="L458" s="31">
        <v>296</v>
      </c>
      <c r="M458" s="31">
        <v>166.22864999999999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132.19999999999999</v>
      </c>
      <c r="D459" s="40">
        <v>132.93333333333331</v>
      </c>
      <c r="E459" s="40">
        <v>131.26666666666662</v>
      </c>
      <c r="F459" s="40">
        <v>130.33333333333331</v>
      </c>
      <c r="G459" s="40">
        <v>128.66666666666663</v>
      </c>
      <c r="H459" s="40">
        <v>133.86666666666662</v>
      </c>
      <c r="I459" s="40">
        <v>135.5333333333333</v>
      </c>
      <c r="J459" s="40">
        <v>136.46666666666661</v>
      </c>
      <c r="K459" s="31">
        <v>134.6</v>
      </c>
      <c r="L459" s="31">
        <v>132</v>
      </c>
      <c r="M459" s="31">
        <v>143.04795999999999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1437</v>
      </c>
      <c r="D460" s="40">
        <v>1437.3666666666668</v>
      </c>
      <c r="E460" s="40">
        <v>1422.7833333333335</v>
      </c>
      <c r="F460" s="40">
        <v>1408.5666666666668</v>
      </c>
      <c r="G460" s="40">
        <v>1393.9833333333336</v>
      </c>
      <c r="H460" s="40">
        <v>1451.5833333333335</v>
      </c>
      <c r="I460" s="40">
        <v>1466.1666666666665</v>
      </c>
      <c r="J460" s="40">
        <v>1480.3833333333334</v>
      </c>
      <c r="K460" s="31">
        <v>1451.95</v>
      </c>
      <c r="L460" s="31">
        <v>1423.15</v>
      </c>
      <c r="M460" s="31">
        <v>69.586759999999998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4286.75</v>
      </c>
      <c r="D461" s="40">
        <v>4303.9000000000005</v>
      </c>
      <c r="E461" s="40">
        <v>4212.8500000000013</v>
      </c>
      <c r="F461" s="40">
        <v>4138.9500000000007</v>
      </c>
      <c r="G461" s="40">
        <v>4047.9000000000015</v>
      </c>
      <c r="H461" s="40">
        <v>4377.8000000000011</v>
      </c>
      <c r="I461" s="40">
        <v>4468.8500000000004</v>
      </c>
      <c r="J461" s="40">
        <v>4542.7500000000009</v>
      </c>
      <c r="K461" s="31">
        <v>4394.95</v>
      </c>
      <c r="L461" s="31">
        <v>4230</v>
      </c>
      <c r="M461" s="31">
        <v>0.19338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1461.15</v>
      </c>
      <c r="D462" s="40">
        <v>1455.05</v>
      </c>
      <c r="E462" s="40">
        <v>1442.1999999999998</v>
      </c>
      <c r="F462" s="40">
        <v>1423.2499999999998</v>
      </c>
      <c r="G462" s="40">
        <v>1410.3999999999996</v>
      </c>
      <c r="H462" s="40">
        <v>1474</v>
      </c>
      <c r="I462" s="40">
        <v>1486.85</v>
      </c>
      <c r="J462" s="40">
        <v>1505.8000000000002</v>
      </c>
      <c r="K462" s="31">
        <v>1467.9</v>
      </c>
      <c r="L462" s="31">
        <v>1436.1</v>
      </c>
      <c r="M462" s="31">
        <v>18.011710000000001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159.80000000000001</v>
      </c>
      <c r="D463" s="40">
        <v>160.33333333333334</v>
      </c>
      <c r="E463" s="40">
        <v>158.4666666666667</v>
      </c>
      <c r="F463" s="40">
        <v>157.13333333333335</v>
      </c>
      <c r="G463" s="40">
        <v>155.26666666666671</v>
      </c>
      <c r="H463" s="40">
        <v>161.66666666666669</v>
      </c>
      <c r="I463" s="40">
        <v>163.5333333333333</v>
      </c>
      <c r="J463" s="40">
        <v>164.86666666666667</v>
      </c>
      <c r="K463" s="31">
        <v>162.19999999999999</v>
      </c>
      <c r="L463" s="31">
        <v>159</v>
      </c>
      <c r="M463" s="31">
        <v>4.0060099999999998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1047.7</v>
      </c>
      <c r="D464" s="40">
        <v>1053.2333333333333</v>
      </c>
      <c r="E464" s="40">
        <v>1037.4666666666667</v>
      </c>
      <c r="F464" s="40">
        <v>1027.2333333333333</v>
      </c>
      <c r="G464" s="40">
        <v>1011.4666666666667</v>
      </c>
      <c r="H464" s="40">
        <v>1063.4666666666667</v>
      </c>
      <c r="I464" s="40">
        <v>1079.2333333333336</v>
      </c>
      <c r="J464" s="40">
        <v>1089.4666666666667</v>
      </c>
      <c r="K464" s="31">
        <v>1069</v>
      </c>
      <c r="L464" s="31">
        <v>1043</v>
      </c>
      <c r="M464" s="31">
        <v>2.5594800000000002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1423.75</v>
      </c>
      <c r="D465" s="40">
        <v>1433.9166666666667</v>
      </c>
      <c r="E465" s="40">
        <v>1387.8333333333335</v>
      </c>
      <c r="F465" s="40">
        <v>1351.9166666666667</v>
      </c>
      <c r="G465" s="40">
        <v>1305.8333333333335</v>
      </c>
      <c r="H465" s="40">
        <v>1469.8333333333335</v>
      </c>
      <c r="I465" s="40">
        <v>1515.916666666667</v>
      </c>
      <c r="J465" s="40">
        <v>1551.8333333333335</v>
      </c>
      <c r="K465" s="31">
        <v>1480</v>
      </c>
      <c r="L465" s="31">
        <v>1398</v>
      </c>
      <c r="M465" s="31">
        <v>1.1423000000000001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1249.1500000000001</v>
      </c>
      <c r="D466" s="40">
        <v>1253.2833333333335</v>
      </c>
      <c r="E466" s="40">
        <v>1239.666666666667</v>
      </c>
      <c r="F466" s="40">
        <v>1230.1833333333334</v>
      </c>
      <c r="G466" s="40">
        <v>1216.5666666666668</v>
      </c>
      <c r="H466" s="40">
        <v>1262.7666666666671</v>
      </c>
      <c r="I466" s="40">
        <v>1276.3833333333334</v>
      </c>
      <c r="J466" s="40">
        <v>1285.8666666666672</v>
      </c>
      <c r="K466" s="31">
        <v>1266.9000000000001</v>
      </c>
      <c r="L466" s="31">
        <v>1243.8</v>
      </c>
      <c r="M466" s="31">
        <v>0.97340000000000004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1648.55</v>
      </c>
      <c r="D467" s="40">
        <v>1651.5166666666667</v>
      </c>
      <c r="E467" s="40">
        <v>1638.0333333333333</v>
      </c>
      <c r="F467" s="40">
        <v>1627.5166666666667</v>
      </c>
      <c r="G467" s="40">
        <v>1614.0333333333333</v>
      </c>
      <c r="H467" s="40">
        <v>1662.0333333333333</v>
      </c>
      <c r="I467" s="40">
        <v>1675.5166666666664</v>
      </c>
      <c r="J467" s="40">
        <v>1686.0333333333333</v>
      </c>
      <c r="K467" s="31">
        <v>1665</v>
      </c>
      <c r="L467" s="31">
        <v>1641</v>
      </c>
      <c r="M467" s="31">
        <v>0.21187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2020.65</v>
      </c>
      <c r="D468" s="40">
        <v>2019.8833333333332</v>
      </c>
      <c r="E468" s="40">
        <v>2006.9166666666665</v>
      </c>
      <c r="F468" s="40">
        <v>1993.1833333333334</v>
      </c>
      <c r="G468" s="40">
        <v>1980.2166666666667</v>
      </c>
      <c r="H468" s="40">
        <v>2033.6166666666663</v>
      </c>
      <c r="I468" s="40">
        <v>2046.583333333333</v>
      </c>
      <c r="J468" s="40">
        <v>2060.3166666666662</v>
      </c>
      <c r="K468" s="31">
        <v>2032.85</v>
      </c>
      <c r="L468" s="31">
        <v>2006.15</v>
      </c>
      <c r="M468" s="31">
        <v>6.7913300000000003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3130.5</v>
      </c>
      <c r="D469" s="40">
        <v>3150.3666666666668</v>
      </c>
      <c r="E469" s="40">
        <v>3101.7333333333336</v>
      </c>
      <c r="F469" s="40">
        <v>3072.9666666666667</v>
      </c>
      <c r="G469" s="40">
        <v>3024.3333333333335</v>
      </c>
      <c r="H469" s="40">
        <v>3179.1333333333337</v>
      </c>
      <c r="I469" s="40">
        <v>3227.7666666666669</v>
      </c>
      <c r="J469" s="40">
        <v>3256.5333333333338</v>
      </c>
      <c r="K469" s="31">
        <v>3199</v>
      </c>
      <c r="L469" s="31">
        <v>3121.6</v>
      </c>
      <c r="M469" s="31">
        <v>0.79108999999999996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478.85</v>
      </c>
      <c r="D470" s="40">
        <v>480.81666666666666</v>
      </c>
      <c r="E470" s="40">
        <v>476.0333333333333</v>
      </c>
      <c r="F470" s="40">
        <v>473.21666666666664</v>
      </c>
      <c r="G470" s="40">
        <v>468.43333333333328</v>
      </c>
      <c r="H470" s="40">
        <v>483.63333333333333</v>
      </c>
      <c r="I470" s="40">
        <v>488.41666666666674</v>
      </c>
      <c r="J470" s="40">
        <v>491.23333333333335</v>
      </c>
      <c r="K470" s="31">
        <v>485.6</v>
      </c>
      <c r="L470" s="31">
        <v>478</v>
      </c>
      <c r="M470" s="31">
        <v>4.8099800000000004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1009.9</v>
      </c>
      <c r="D471" s="40">
        <v>1009.8333333333334</v>
      </c>
      <c r="E471" s="40">
        <v>995.76666666666677</v>
      </c>
      <c r="F471" s="40">
        <v>981.63333333333344</v>
      </c>
      <c r="G471" s="40">
        <v>967.56666666666683</v>
      </c>
      <c r="H471" s="40">
        <v>1023.9666666666667</v>
      </c>
      <c r="I471" s="40">
        <v>1038.0333333333333</v>
      </c>
      <c r="J471" s="40">
        <v>1052.1666666666665</v>
      </c>
      <c r="K471" s="31">
        <v>1023.9</v>
      </c>
      <c r="L471" s="31">
        <v>995.7</v>
      </c>
      <c r="M471" s="31">
        <v>6.4692100000000003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23.9</v>
      </c>
      <c r="D472" s="40">
        <v>23.883333333333336</v>
      </c>
      <c r="E472" s="40">
        <v>23.116666666666674</v>
      </c>
      <c r="F472" s="40">
        <v>22.333333333333339</v>
      </c>
      <c r="G472" s="40">
        <v>21.566666666666677</v>
      </c>
      <c r="H472" s="40">
        <v>24.666666666666671</v>
      </c>
      <c r="I472" s="40">
        <v>25.43333333333333</v>
      </c>
      <c r="J472" s="40">
        <v>26.216666666666669</v>
      </c>
      <c r="K472" s="31">
        <v>24.65</v>
      </c>
      <c r="L472" s="31">
        <v>23.1</v>
      </c>
      <c r="M472" s="31">
        <v>498.66601000000003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148.30000000000001</v>
      </c>
      <c r="D473" s="40">
        <v>147.46666666666667</v>
      </c>
      <c r="E473" s="40">
        <v>144.53333333333333</v>
      </c>
      <c r="F473" s="40">
        <v>140.76666666666665</v>
      </c>
      <c r="G473" s="40">
        <v>137.83333333333331</v>
      </c>
      <c r="H473" s="40">
        <v>151.23333333333335</v>
      </c>
      <c r="I473" s="40">
        <v>154.16666666666669</v>
      </c>
      <c r="J473" s="40">
        <v>157.93333333333337</v>
      </c>
      <c r="K473" s="31">
        <v>150.4</v>
      </c>
      <c r="L473" s="31">
        <v>143.69999999999999</v>
      </c>
      <c r="M473" s="31">
        <v>8.2789999999999999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1331.3</v>
      </c>
      <c r="D474" s="40">
        <v>1330.4333333333334</v>
      </c>
      <c r="E474" s="40">
        <v>1310.8666666666668</v>
      </c>
      <c r="F474" s="40">
        <v>1290.4333333333334</v>
      </c>
      <c r="G474" s="40">
        <v>1270.8666666666668</v>
      </c>
      <c r="H474" s="40">
        <v>1350.8666666666668</v>
      </c>
      <c r="I474" s="40">
        <v>1370.4333333333334</v>
      </c>
      <c r="J474" s="40">
        <v>1390.8666666666668</v>
      </c>
      <c r="K474" s="31">
        <v>1350</v>
      </c>
      <c r="L474" s="31">
        <v>1310</v>
      </c>
      <c r="M474" s="31">
        <v>0.65759000000000001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12.9</v>
      </c>
      <c r="D475" s="40">
        <v>12.9</v>
      </c>
      <c r="E475" s="40">
        <v>12.8</v>
      </c>
      <c r="F475" s="40">
        <v>12.700000000000001</v>
      </c>
      <c r="G475" s="40">
        <v>12.600000000000001</v>
      </c>
      <c r="H475" s="40">
        <v>13</v>
      </c>
      <c r="I475" s="40">
        <v>13.099999999999998</v>
      </c>
      <c r="J475" s="40">
        <v>13.2</v>
      </c>
      <c r="K475" s="31">
        <v>13</v>
      </c>
      <c r="L475" s="31">
        <v>12.8</v>
      </c>
      <c r="M475" s="31">
        <v>20.78546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488.1</v>
      </c>
      <c r="D476" s="40">
        <v>489.9666666666667</v>
      </c>
      <c r="E476" s="40">
        <v>483.93333333333339</v>
      </c>
      <c r="F476" s="40">
        <v>479.76666666666671</v>
      </c>
      <c r="G476" s="40">
        <v>473.73333333333341</v>
      </c>
      <c r="H476" s="40">
        <v>494.13333333333338</v>
      </c>
      <c r="I476" s="40">
        <v>500.16666666666669</v>
      </c>
      <c r="J476" s="40">
        <v>504.33333333333337</v>
      </c>
      <c r="K476" s="31">
        <v>496</v>
      </c>
      <c r="L476" s="31">
        <v>485.8</v>
      </c>
      <c r="M476" s="31">
        <v>1.7557700000000001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755.75</v>
      </c>
      <c r="D477" s="40">
        <v>754.73333333333323</v>
      </c>
      <c r="E477" s="40">
        <v>750.46666666666647</v>
      </c>
      <c r="F477" s="40">
        <v>745.18333333333328</v>
      </c>
      <c r="G477" s="40">
        <v>740.91666666666652</v>
      </c>
      <c r="H477" s="40">
        <v>760.01666666666642</v>
      </c>
      <c r="I477" s="40">
        <v>764.28333333333308</v>
      </c>
      <c r="J477" s="40">
        <v>769.56666666666638</v>
      </c>
      <c r="K477" s="31">
        <v>759</v>
      </c>
      <c r="L477" s="31">
        <v>749.45</v>
      </c>
      <c r="M477" s="31">
        <v>14.275180000000001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1163.5</v>
      </c>
      <c r="D478" s="40">
        <v>1172.1499999999999</v>
      </c>
      <c r="E478" s="40">
        <v>1148.3499999999997</v>
      </c>
      <c r="F478" s="40">
        <v>1133.1999999999998</v>
      </c>
      <c r="G478" s="40">
        <v>1109.3999999999996</v>
      </c>
      <c r="H478" s="40">
        <v>1187.2999999999997</v>
      </c>
      <c r="I478" s="40">
        <v>1211.0999999999999</v>
      </c>
      <c r="J478" s="40">
        <v>1226.2499999999998</v>
      </c>
      <c r="K478" s="31">
        <v>1195.95</v>
      </c>
      <c r="L478" s="31">
        <v>1157</v>
      </c>
      <c r="M478" s="31">
        <v>1.47027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153.05000000000001</v>
      </c>
      <c r="D479" s="40">
        <v>153.95000000000002</v>
      </c>
      <c r="E479" s="40">
        <v>150.20000000000005</v>
      </c>
      <c r="F479" s="40">
        <v>147.35000000000002</v>
      </c>
      <c r="G479" s="40">
        <v>143.60000000000005</v>
      </c>
      <c r="H479" s="40">
        <v>156.80000000000004</v>
      </c>
      <c r="I479" s="40">
        <v>160.54999999999998</v>
      </c>
      <c r="J479" s="40">
        <v>163.40000000000003</v>
      </c>
      <c r="K479" s="31">
        <v>157.69999999999999</v>
      </c>
      <c r="L479" s="31">
        <v>151.1</v>
      </c>
      <c r="M479" s="31">
        <v>5.0916399999999999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19.5</v>
      </c>
      <c r="D480" s="40">
        <v>19.55</v>
      </c>
      <c r="E480" s="40">
        <v>19.200000000000003</v>
      </c>
      <c r="F480" s="40">
        <v>18.900000000000002</v>
      </c>
      <c r="G480" s="40">
        <v>18.550000000000004</v>
      </c>
      <c r="H480" s="40">
        <v>19.850000000000001</v>
      </c>
      <c r="I480" s="40">
        <v>20.200000000000003</v>
      </c>
      <c r="J480" s="40">
        <v>20.5</v>
      </c>
      <c r="K480" s="31">
        <v>19.899999999999999</v>
      </c>
      <c r="L480" s="31">
        <v>19.25</v>
      </c>
      <c r="M480" s="31">
        <v>32.899769999999997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7952.6</v>
      </c>
      <c r="D481" s="40">
        <v>7976.05</v>
      </c>
      <c r="E481" s="40">
        <v>7906.4500000000007</v>
      </c>
      <c r="F481" s="40">
        <v>7860.3</v>
      </c>
      <c r="G481" s="40">
        <v>7790.7000000000007</v>
      </c>
      <c r="H481" s="40">
        <v>8022.2000000000007</v>
      </c>
      <c r="I481" s="40">
        <v>8091.8000000000011</v>
      </c>
      <c r="J481" s="40">
        <v>8137.9500000000007</v>
      </c>
      <c r="K481" s="31">
        <v>8045.65</v>
      </c>
      <c r="L481" s="31">
        <v>7929.9</v>
      </c>
      <c r="M481" s="31">
        <v>2.1263399999999999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35.15</v>
      </c>
      <c r="D482" s="40">
        <v>35.266666666666666</v>
      </c>
      <c r="E482" s="40">
        <v>34.93333333333333</v>
      </c>
      <c r="F482" s="40">
        <v>34.716666666666661</v>
      </c>
      <c r="G482" s="40">
        <v>34.383333333333326</v>
      </c>
      <c r="H482" s="40">
        <v>35.483333333333334</v>
      </c>
      <c r="I482" s="40">
        <v>35.816666666666677</v>
      </c>
      <c r="J482" s="40">
        <v>36.033333333333339</v>
      </c>
      <c r="K482" s="31">
        <v>35.6</v>
      </c>
      <c r="L482" s="31">
        <v>35.049999999999997</v>
      </c>
      <c r="M482" s="31">
        <v>35.413130000000002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1581.1</v>
      </c>
      <c r="D483" s="40">
        <v>1582.3166666666666</v>
      </c>
      <c r="E483" s="40">
        <v>1566.5333333333333</v>
      </c>
      <c r="F483" s="40">
        <v>1551.9666666666667</v>
      </c>
      <c r="G483" s="40">
        <v>1536.1833333333334</v>
      </c>
      <c r="H483" s="40">
        <v>1596.8833333333332</v>
      </c>
      <c r="I483" s="40">
        <v>1612.6666666666665</v>
      </c>
      <c r="J483" s="40">
        <v>1627.2333333333331</v>
      </c>
      <c r="K483" s="31">
        <v>1598.1</v>
      </c>
      <c r="L483" s="31">
        <v>1567.75</v>
      </c>
      <c r="M483" s="31">
        <v>4.1555900000000001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749.3</v>
      </c>
      <c r="D484" s="40">
        <v>751.6</v>
      </c>
      <c r="E484" s="40">
        <v>743.90000000000009</v>
      </c>
      <c r="F484" s="40">
        <v>738.50000000000011</v>
      </c>
      <c r="G484" s="40">
        <v>730.80000000000018</v>
      </c>
      <c r="H484" s="40">
        <v>757</v>
      </c>
      <c r="I484" s="40">
        <v>764.7</v>
      </c>
      <c r="J484" s="40">
        <v>770.09999999999991</v>
      </c>
      <c r="K484" s="31">
        <v>759.3</v>
      </c>
      <c r="L484" s="31">
        <v>746.2</v>
      </c>
      <c r="M484" s="31">
        <v>10.64115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254.25</v>
      </c>
      <c r="D485" s="40">
        <v>254.33333333333334</v>
      </c>
      <c r="E485" s="40">
        <v>250.01666666666671</v>
      </c>
      <c r="F485" s="40">
        <v>245.78333333333336</v>
      </c>
      <c r="G485" s="40">
        <v>241.46666666666673</v>
      </c>
      <c r="H485" s="40">
        <v>258.56666666666672</v>
      </c>
      <c r="I485" s="40">
        <v>262.88333333333333</v>
      </c>
      <c r="J485" s="40">
        <v>267.11666666666667</v>
      </c>
      <c r="K485" s="31">
        <v>258.64999999999998</v>
      </c>
      <c r="L485" s="31">
        <v>250.1</v>
      </c>
      <c r="M485" s="31">
        <v>13.85826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3572.45</v>
      </c>
      <c r="D486" s="40">
        <v>3615.15</v>
      </c>
      <c r="E486" s="40">
        <v>3512.3</v>
      </c>
      <c r="F486" s="40">
        <v>3452.15</v>
      </c>
      <c r="G486" s="40">
        <v>3349.3</v>
      </c>
      <c r="H486" s="40">
        <v>3675.3</v>
      </c>
      <c r="I486" s="40">
        <v>3778.1499999999996</v>
      </c>
      <c r="J486" s="40">
        <v>3838.3</v>
      </c>
      <c r="K486" s="31">
        <v>3718</v>
      </c>
      <c r="L486" s="31">
        <v>3555</v>
      </c>
      <c r="M486" s="31">
        <v>0.51509000000000005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479.8</v>
      </c>
      <c r="D487" s="40">
        <v>482.68333333333334</v>
      </c>
      <c r="E487" s="40">
        <v>474.36666666666667</v>
      </c>
      <c r="F487" s="40">
        <v>468.93333333333334</v>
      </c>
      <c r="G487" s="40">
        <v>460.61666666666667</v>
      </c>
      <c r="H487" s="40">
        <v>488.11666666666667</v>
      </c>
      <c r="I487" s="40">
        <v>496.43333333333339</v>
      </c>
      <c r="J487" s="40">
        <v>501.86666666666667</v>
      </c>
      <c r="K487" s="31">
        <v>491</v>
      </c>
      <c r="L487" s="31">
        <v>477.25</v>
      </c>
      <c r="M487" s="31">
        <v>4.4571199999999997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3410.35</v>
      </c>
      <c r="D488" s="40">
        <v>3402.9666666666667</v>
      </c>
      <c r="E488" s="40">
        <v>3384.3833333333332</v>
      </c>
      <c r="F488" s="40">
        <v>3358.4166666666665</v>
      </c>
      <c r="G488" s="40">
        <v>3339.833333333333</v>
      </c>
      <c r="H488" s="40">
        <v>3428.9333333333334</v>
      </c>
      <c r="I488" s="40">
        <v>3447.5166666666664</v>
      </c>
      <c r="J488" s="40">
        <v>3473.4833333333336</v>
      </c>
      <c r="K488" s="31">
        <v>3421.55</v>
      </c>
      <c r="L488" s="31">
        <v>3377</v>
      </c>
      <c r="M488" s="31">
        <v>5.985E-2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791.7</v>
      </c>
      <c r="D489" s="40">
        <v>786.03333333333342</v>
      </c>
      <c r="E489" s="40">
        <v>776.61666666666679</v>
      </c>
      <c r="F489" s="40">
        <v>761.53333333333342</v>
      </c>
      <c r="G489" s="40">
        <v>752.11666666666679</v>
      </c>
      <c r="H489" s="40">
        <v>801.11666666666679</v>
      </c>
      <c r="I489" s="40">
        <v>810.53333333333353</v>
      </c>
      <c r="J489" s="40">
        <v>825.61666666666679</v>
      </c>
      <c r="K489" s="31">
        <v>795.45</v>
      </c>
      <c r="L489" s="31">
        <v>770.95</v>
      </c>
      <c r="M489" s="31">
        <v>2.0607199999999999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44.45</v>
      </c>
      <c r="D490" s="40">
        <v>43.616666666666667</v>
      </c>
      <c r="E490" s="40">
        <v>41.733333333333334</v>
      </c>
      <c r="F490" s="40">
        <v>39.016666666666666</v>
      </c>
      <c r="G490" s="40">
        <v>37.133333333333333</v>
      </c>
      <c r="H490" s="40">
        <v>46.333333333333336</v>
      </c>
      <c r="I490" s="40">
        <v>48.216666666666676</v>
      </c>
      <c r="J490" s="40">
        <v>50.933333333333337</v>
      </c>
      <c r="K490" s="31">
        <v>45.5</v>
      </c>
      <c r="L490" s="31">
        <v>40.9</v>
      </c>
      <c r="M490" s="31">
        <v>437.65179000000001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1414.35</v>
      </c>
      <c r="D491" s="40">
        <v>1394.7833333333335</v>
      </c>
      <c r="E491" s="40">
        <v>1351.5666666666671</v>
      </c>
      <c r="F491" s="40">
        <v>1288.7833333333335</v>
      </c>
      <c r="G491" s="40">
        <v>1245.5666666666671</v>
      </c>
      <c r="H491" s="40">
        <v>1457.5666666666671</v>
      </c>
      <c r="I491" s="40">
        <v>1500.7833333333338</v>
      </c>
      <c r="J491" s="40">
        <v>1563.5666666666671</v>
      </c>
      <c r="K491" s="31">
        <v>1438</v>
      </c>
      <c r="L491" s="31">
        <v>1332</v>
      </c>
      <c r="M491" s="31">
        <v>1.18354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1980.65</v>
      </c>
      <c r="D492" s="40">
        <v>1983.8999999999999</v>
      </c>
      <c r="E492" s="40">
        <v>1957.7999999999997</v>
      </c>
      <c r="F492" s="40">
        <v>1934.9499999999998</v>
      </c>
      <c r="G492" s="40">
        <v>1908.8499999999997</v>
      </c>
      <c r="H492" s="40">
        <v>2006.7499999999998</v>
      </c>
      <c r="I492" s="40">
        <v>2032.8499999999997</v>
      </c>
      <c r="J492" s="40">
        <v>2055.6999999999998</v>
      </c>
      <c r="K492" s="31">
        <v>2010</v>
      </c>
      <c r="L492" s="31">
        <v>1961.05</v>
      </c>
      <c r="M492" s="31">
        <v>2.19577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274.25</v>
      </c>
      <c r="D493" s="40">
        <v>277.05</v>
      </c>
      <c r="E493" s="40">
        <v>269.20000000000005</v>
      </c>
      <c r="F493" s="40">
        <v>264.15000000000003</v>
      </c>
      <c r="G493" s="40">
        <v>256.30000000000007</v>
      </c>
      <c r="H493" s="40">
        <v>282.10000000000002</v>
      </c>
      <c r="I493" s="40">
        <v>289.95000000000005</v>
      </c>
      <c r="J493" s="40">
        <v>295</v>
      </c>
      <c r="K493" s="31">
        <v>284.89999999999998</v>
      </c>
      <c r="L493" s="31">
        <v>272</v>
      </c>
      <c r="M493" s="31">
        <v>3.59416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939.35</v>
      </c>
      <c r="D494" s="40">
        <v>937.18333333333339</v>
      </c>
      <c r="E494" s="40">
        <v>922.36666666666679</v>
      </c>
      <c r="F494" s="40">
        <v>905.38333333333344</v>
      </c>
      <c r="G494" s="40">
        <v>890.56666666666683</v>
      </c>
      <c r="H494" s="40">
        <v>954.16666666666674</v>
      </c>
      <c r="I494" s="40">
        <v>968.98333333333335</v>
      </c>
      <c r="J494" s="40">
        <v>985.9666666666667</v>
      </c>
      <c r="K494" s="31">
        <v>952</v>
      </c>
      <c r="L494" s="31">
        <v>920.2</v>
      </c>
      <c r="M494" s="31">
        <v>12.43852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315.14999999999998</v>
      </c>
      <c r="D495" s="40">
        <v>313.36666666666662</v>
      </c>
      <c r="E495" s="40">
        <v>310.78333333333325</v>
      </c>
      <c r="F495" s="40">
        <v>306.41666666666663</v>
      </c>
      <c r="G495" s="40">
        <v>303.83333333333326</v>
      </c>
      <c r="H495" s="40">
        <v>317.73333333333323</v>
      </c>
      <c r="I495" s="40">
        <v>320.31666666666661</v>
      </c>
      <c r="J495" s="40">
        <v>324.68333333333322</v>
      </c>
      <c r="K495" s="31">
        <v>315.95</v>
      </c>
      <c r="L495" s="31">
        <v>309</v>
      </c>
      <c r="M495" s="31">
        <v>125.86099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2918.55</v>
      </c>
      <c r="D496" s="40">
        <v>2916.25</v>
      </c>
      <c r="E496" s="40">
        <v>2849.3</v>
      </c>
      <c r="F496" s="40">
        <v>2780.05</v>
      </c>
      <c r="G496" s="40">
        <v>2713.1000000000004</v>
      </c>
      <c r="H496" s="40">
        <v>2985.5</v>
      </c>
      <c r="I496" s="40">
        <v>3052.45</v>
      </c>
      <c r="J496" s="40">
        <v>3121.7</v>
      </c>
      <c r="K496" s="31">
        <v>2983.2</v>
      </c>
      <c r="L496" s="31">
        <v>2847</v>
      </c>
      <c r="M496" s="31">
        <v>1.5083899999999999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1858.95</v>
      </c>
      <c r="D497" s="40">
        <v>1866.7666666666664</v>
      </c>
      <c r="E497" s="40">
        <v>1834.5333333333328</v>
      </c>
      <c r="F497" s="40">
        <v>1810.1166666666663</v>
      </c>
      <c r="G497" s="40">
        <v>1777.8833333333328</v>
      </c>
      <c r="H497" s="40">
        <v>1891.1833333333329</v>
      </c>
      <c r="I497" s="40">
        <v>1923.4166666666665</v>
      </c>
      <c r="J497" s="40">
        <v>1947.833333333333</v>
      </c>
      <c r="K497" s="31">
        <v>1899</v>
      </c>
      <c r="L497" s="31">
        <v>1842.35</v>
      </c>
      <c r="M497" s="31">
        <v>1.0664499999999999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7.25</v>
      </c>
      <c r="D498" s="40">
        <v>7.3</v>
      </c>
      <c r="E498" s="40">
        <v>7</v>
      </c>
      <c r="F498" s="40">
        <v>6.75</v>
      </c>
      <c r="G498" s="40">
        <v>6.45</v>
      </c>
      <c r="H498" s="40">
        <v>7.55</v>
      </c>
      <c r="I498" s="40">
        <v>7.8499999999999988</v>
      </c>
      <c r="J498" s="40">
        <v>8.1</v>
      </c>
      <c r="K498" s="31">
        <v>7.6</v>
      </c>
      <c r="L498" s="31">
        <v>7.05</v>
      </c>
      <c r="M498" s="31">
        <v>2526.8237600000002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1123.2</v>
      </c>
      <c r="D499" s="40">
        <v>1116.8166666666668</v>
      </c>
      <c r="E499" s="40">
        <v>1095.9833333333336</v>
      </c>
      <c r="F499" s="40">
        <v>1068.7666666666667</v>
      </c>
      <c r="G499" s="40">
        <v>1047.9333333333334</v>
      </c>
      <c r="H499" s="40">
        <v>1144.0333333333338</v>
      </c>
      <c r="I499" s="40">
        <v>1164.8666666666672</v>
      </c>
      <c r="J499" s="40">
        <v>1192.0833333333339</v>
      </c>
      <c r="K499" s="31">
        <v>1137.6500000000001</v>
      </c>
      <c r="L499" s="31">
        <v>1089.5999999999999</v>
      </c>
      <c r="M499" s="31">
        <v>32.28416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7146</v>
      </c>
      <c r="D500" s="40">
        <v>7110.666666666667</v>
      </c>
      <c r="E500" s="40">
        <v>7055.3333333333339</v>
      </c>
      <c r="F500" s="40">
        <v>6964.666666666667</v>
      </c>
      <c r="G500" s="40">
        <v>6909.3333333333339</v>
      </c>
      <c r="H500" s="40">
        <v>7201.3333333333339</v>
      </c>
      <c r="I500" s="40">
        <v>7256.6666666666679</v>
      </c>
      <c r="J500" s="40">
        <v>7347.3333333333339</v>
      </c>
      <c r="K500" s="31">
        <v>7166</v>
      </c>
      <c r="L500" s="31">
        <v>7020</v>
      </c>
      <c r="M500" s="31">
        <v>0.30448999999999998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117.5</v>
      </c>
      <c r="D501" s="40">
        <v>117.51666666666667</v>
      </c>
      <c r="E501" s="40">
        <v>116.53333333333333</v>
      </c>
      <c r="F501" s="40">
        <v>115.56666666666666</v>
      </c>
      <c r="G501" s="40">
        <v>114.58333333333333</v>
      </c>
      <c r="H501" s="40">
        <v>118.48333333333333</v>
      </c>
      <c r="I501" s="40">
        <v>119.46666666666665</v>
      </c>
      <c r="J501" s="40">
        <v>120.43333333333334</v>
      </c>
      <c r="K501" s="31">
        <v>118.5</v>
      </c>
      <c r="L501" s="31">
        <v>116.55</v>
      </c>
      <c r="M501" s="31">
        <v>5.6043000000000003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137.25</v>
      </c>
      <c r="D502" s="40">
        <v>134.21666666666667</v>
      </c>
      <c r="E502" s="40">
        <v>129.63333333333333</v>
      </c>
      <c r="F502" s="40">
        <v>122.01666666666665</v>
      </c>
      <c r="G502" s="40">
        <v>117.43333333333331</v>
      </c>
      <c r="H502" s="40">
        <v>141.83333333333334</v>
      </c>
      <c r="I502" s="40">
        <v>146.41666666666666</v>
      </c>
      <c r="J502" s="40">
        <v>154.03333333333336</v>
      </c>
      <c r="K502" s="31">
        <v>138.80000000000001</v>
      </c>
      <c r="L502" s="31">
        <v>126.6</v>
      </c>
      <c r="M502" s="31">
        <v>126.52715000000001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536.6</v>
      </c>
      <c r="D503" s="40">
        <v>536.91666666666663</v>
      </c>
      <c r="E503" s="40">
        <v>527.83333333333326</v>
      </c>
      <c r="F503" s="40">
        <v>519.06666666666661</v>
      </c>
      <c r="G503" s="40">
        <v>509.98333333333323</v>
      </c>
      <c r="H503" s="40">
        <v>545.68333333333328</v>
      </c>
      <c r="I503" s="40">
        <v>554.76666666666654</v>
      </c>
      <c r="J503" s="40">
        <v>563.5333333333333</v>
      </c>
      <c r="K503" s="31">
        <v>546</v>
      </c>
      <c r="L503" s="31">
        <v>528.15</v>
      </c>
      <c r="M503" s="31">
        <v>0.23219999999999999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2183.4499999999998</v>
      </c>
      <c r="D504" s="40">
        <v>2190.2166666666667</v>
      </c>
      <c r="E504" s="40">
        <v>2163.4333333333334</v>
      </c>
      <c r="F504" s="40">
        <v>2143.4166666666665</v>
      </c>
      <c r="G504" s="40">
        <v>2116.6333333333332</v>
      </c>
      <c r="H504" s="40">
        <v>2210.2333333333336</v>
      </c>
      <c r="I504" s="40">
        <v>2237.0166666666673</v>
      </c>
      <c r="J504" s="40">
        <v>2257.0333333333338</v>
      </c>
      <c r="K504" s="31">
        <v>2217</v>
      </c>
      <c r="L504" s="31">
        <v>2170.1999999999998</v>
      </c>
      <c r="M504" s="31">
        <v>1.20495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686.45</v>
      </c>
      <c r="D505" s="40">
        <v>677.26666666666677</v>
      </c>
      <c r="E505" s="40">
        <v>665.83333333333348</v>
      </c>
      <c r="F505" s="40">
        <v>645.2166666666667</v>
      </c>
      <c r="G505" s="40">
        <v>633.78333333333342</v>
      </c>
      <c r="H505" s="40">
        <v>697.88333333333355</v>
      </c>
      <c r="I505" s="40">
        <v>709.31666666666672</v>
      </c>
      <c r="J505" s="40">
        <v>729.93333333333362</v>
      </c>
      <c r="K505" s="31">
        <v>688.7</v>
      </c>
      <c r="L505" s="31">
        <v>656.65</v>
      </c>
      <c r="M505" s="31">
        <v>123.38415999999999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416.6</v>
      </c>
      <c r="D506" s="40">
        <v>418.51666666666665</v>
      </c>
      <c r="E506" s="40">
        <v>411.13333333333333</v>
      </c>
      <c r="F506" s="40">
        <v>405.66666666666669</v>
      </c>
      <c r="G506" s="40">
        <v>398.28333333333336</v>
      </c>
      <c r="H506" s="40">
        <v>423.98333333333329</v>
      </c>
      <c r="I506" s="40">
        <v>431.36666666666662</v>
      </c>
      <c r="J506" s="40">
        <v>436.83333333333326</v>
      </c>
      <c r="K506" s="31">
        <v>425.9</v>
      </c>
      <c r="L506" s="31">
        <v>413.05</v>
      </c>
      <c r="M506" s="31">
        <v>3.9131800000000001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</v>
      </c>
      <c r="D507" s="40">
        <v>11.049999999999999</v>
      </c>
      <c r="E507" s="40">
        <v>10.899999999999999</v>
      </c>
      <c r="F507" s="40">
        <v>10.799999999999999</v>
      </c>
      <c r="G507" s="40">
        <v>10.649999999999999</v>
      </c>
      <c r="H507" s="40">
        <v>11.149999999999999</v>
      </c>
      <c r="I507" s="40">
        <v>11.3</v>
      </c>
      <c r="J507" s="40">
        <v>11.399999999999999</v>
      </c>
      <c r="K507" s="31">
        <v>11.2</v>
      </c>
      <c r="L507" s="31">
        <v>10.95</v>
      </c>
      <c r="M507" s="31">
        <v>589.76619000000005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179.5</v>
      </c>
      <c r="D508" s="40">
        <v>179.75</v>
      </c>
      <c r="E508" s="40">
        <v>177</v>
      </c>
      <c r="F508" s="40">
        <v>174.5</v>
      </c>
      <c r="G508" s="40">
        <v>171.75</v>
      </c>
      <c r="H508" s="40">
        <v>182.25</v>
      </c>
      <c r="I508" s="40">
        <v>185</v>
      </c>
      <c r="J508" s="40">
        <v>187.5</v>
      </c>
      <c r="K508" s="31">
        <v>182.5</v>
      </c>
      <c r="L508" s="31">
        <v>177.25</v>
      </c>
      <c r="M508" s="31">
        <v>110.31914999999999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443.7</v>
      </c>
      <c r="D509" s="40">
        <v>445.16666666666669</v>
      </c>
      <c r="E509" s="40">
        <v>439.53333333333336</v>
      </c>
      <c r="F509" s="40">
        <v>435.36666666666667</v>
      </c>
      <c r="G509" s="40">
        <v>429.73333333333335</v>
      </c>
      <c r="H509" s="40">
        <v>449.33333333333337</v>
      </c>
      <c r="I509" s="40">
        <v>454.9666666666667</v>
      </c>
      <c r="J509" s="40">
        <v>459.13333333333338</v>
      </c>
      <c r="K509" s="31">
        <v>450.8</v>
      </c>
      <c r="L509" s="31">
        <v>441</v>
      </c>
      <c r="M509" s="31">
        <v>2.8943099999999999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2284.3000000000002</v>
      </c>
      <c r="D510" s="40">
        <v>2293.7333333333336</v>
      </c>
      <c r="E510" s="40">
        <v>2261.666666666667</v>
      </c>
      <c r="F510" s="40">
        <v>2239.0333333333333</v>
      </c>
      <c r="G510" s="40">
        <v>2206.9666666666667</v>
      </c>
      <c r="H510" s="40">
        <v>2316.3666666666672</v>
      </c>
      <c r="I510" s="40">
        <v>2348.4333333333338</v>
      </c>
      <c r="J510" s="40">
        <v>2371.0666666666675</v>
      </c>
      <c r="K510" s="31">
        <v>2325.8000000000002</v>
      </c>
      <c r="L510" s="31">
        <v>2271.1</v>
      </c>
      <c r="M510" s="31">
        <v>0.22034999999999999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2209.5</v>
      </c>
      <c r="D511" s="40">
        <v>2226.8666666666668</v>
      </c>
      <c r="E511" s="40">
        <v>2183.7333333333336</v>
      </c>
      <c r="F511" s="40">
        <v>2157.9666666666667</v>
      </c>
      <c r="G511" s="40">
        <v>2114.8333333333335</v>
      </c>
      <c r="H511" s="40">
        <v>2252.6333333333337</v>
      </c>
      <c r="I511" s="40">
        <v>2295.7666666666669</v>
      </c>
      <c r="J511" s="40">
        <v>2321.5333333333338</v>
      </c>
      <c r="K511" s="31">
        <v>2270</v>
      </c>
      <c r="L511" s="31">
        <v>2201.1</v>
      </c>
      <c r="M511" s="31">
        <v>0.19378999999999999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4"/>
      <c r="B5" s="455"/>
      <c r="C5" s="454"/>
      <c r="D5" s="455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56" t="s">
        <v>589</v>
      </c>
      <c r="C7" s="455"/>
      <c r="D7" s="7">
        <f>Main!B10</f>
        <v>44446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44445</v>
      </c>
      <c r="B10" s="32">
        <v>542580</v>
      </c>
      <c r="C10" s="31" t="s">
        <v>928</v>
      </c>
      <c r="D10" s="31" t="s">
        <v>929</v>
      </c>
      <c r="E10" s="31" t="s">
        <v>598</v>
      </c>
      <c r="F10" s="90">
        <v>60000</v>
      </c>
      <c r="G10" s="32">
        <v>35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44445</v>
      </c>
      <c r="B11" s="32">
        <v>542580</v>
      </c>
      <c r="C11" s="31" t="s">
        <v>928</v>
      </c>
      <c r="D11" s="31" t="s">
        <v>930</v>
      </c>
      <c r="E11" s="31" t="s">
        <v>599</v>
      </c>
      <c r="F11" s="90">
        <v>60000</v>
      </c>
      <c r="G11" s="32">
        <v>35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44445</v>
      </c>
      <c r="B12" s="32">
        <v>539773</v>
      </c>
      <c r="C12" s="31" t="s">
        <v>868</v>
      </c>
      <c r="D12" s="31" t="s">
        <v>968</v>
      </c>
      <c r="E12" s="31" t="s">
        <v>599</v>
      </c>
      <c r="F12" s="90">
        <v>363500</v>
      </c>
      <c r="G12" s="32">
        <v>2.4900000000000002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44445</v>
      </c>
      <c r="B13" s="32">
        <v>539773</v>
      </c>
      <c r="C13" s="31" t="s">
        <v>868</v>
      </c>
      <c r="D13" s="31" t="s">
        <v>931</v>
      </c>
      <c r="E13" s="31" t="s">
        <v>599</v>
      </c>
      <c r="F13" s="90">
        <v>950000</v>
      </c>
      <c r="G13" s="32">
        <v>2.4900000000000002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44445</v>
      </c>
      <c r="B14" s="32">
        <v>539773</v>
      </c>
      <c r="C14" s="31" t="s">
        <v>868</v>
      </c>
      <c r="D14" s="31" t="s">
        <v>969</v>
      </c>
      <c r="E14" s="31" t="s">
        <v>599</v>
      </c>
      <c r="F14" s="90">
        <v>1000000</v>
      </c>
      <c r="G14" s="32">
        <v>2.4900000000000002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44445</v>
      </c>
      <c r="B15" s="32">
        <v>539773</v>
      </c>
      <c r="C15" s="31" t="s">
        <v>868</v>
      </c>
      <c r="D15" s="31" t="s">
        <v>934</v>
      </c>
      <c r="E15" s="31" t="s">
        <v>599</v>
      </c>
      <c r="F15" s="90">
        <v>3050000</v>
      </c>
      <c r="G15" s="32">
        <v>2.4900000000000002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44445</v>
      </c>
      <c r="B16" s="32">
        <v>539773</v>
      </c>
      <c r="C16" s="31" t="s">
        <v>868</v>
      </c>
      <c r="D16" s="31" t="s">
        <v>970</v>
      </c>
      <c r="E16" s="31" t="s">
        <v>598</v>
      </c>
      <c r="F16" s="90">
        <v>4000000</v>
      </c>
      <c r="G16" s="32">
        <v>2.4900000000000002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44445</v>
      </c>
      <c r="B17" s="32">
        <v>539773</v>
      </c>
      <c r="C17" s="31" t="s">
        <v>868</v>
      </c>
      <c r="D17" s="31" t="s">
        <v>971</v>
      </c>
      <c r="E17" s="31" t="s">
        <v>598</v>
      </c>
      <c r="F17" s="90">
        <v>411607</v>
      </c>
      <c r="G17" s="32">
        <v>2.4900000000000002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44445</v>
      </c>
      <c r="B18" s="32">
        <v>539773</v>
      </c>
      <c r="C18" s="31" t="s">
        <v>868</v>
      </c>
      <c r="D18" s="31" t="s">
        <v>972</v>
      </c>
      <c r="E18" s="31" t="s">
        <v>598</v>
      </c>
      <c r="F18" s="90">
        <v>400000</v>
      </c>
      <c r="G18" s="32">
        <v>2.4900000000000002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44445</v>
      </c>
      <c r="B19" s="32">
        <v>539773</v>
      </c>
      <c r="C19" s="31" t="s">
        <v>868</v>
      </c>
      <c r="D19" s="31" t="s">
        <v>973</v>
      </c>
      <c r="E19" s="31" t="s">
        <v>598</v>
      </c>
      <c r="F19" s="90">
        <v>400000</v>
      </c>
      <c r="G19" s="32">
        <v>2.4900000000000002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44445</v>
      </c>
      <c r="B20" s="32">
        <v>542721</v>
      </c>
      <c r="C20" s="31" t="s">
        <v>974</v>
      </c>
      <c r="D20" s="31" t="s">
        <v>975</v>
      </c>
      <c r="E20" s="31" t="s">
        <v>599</v>
      </c>
      <c r="F20" s="90">
        <v>160000</v>
      </c>
      <c r="G20" s="32">
        <v>44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44445</v>
      </c>
      <c r="B21" s="32">
        <v>542721</v>
      </c>
      <c r="C21" s="31" t="s">
        <v>974</v>
      </c>
      <c r="D21" s="31" t="s">
        <v>976</v>
      </c>
      <c r="E21" s="31" t="s">
        <v>598</v>
      </c>
      <c r="F21" s="90">
        <v>80000</v>
      </c>
      <c r="G21" s="32">
        <v>44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44445</v>
      </c>
      <c r="B22" s="32">
        <v>542721</v>
      </c>
      <c r="C22" s="31" t="s">
        <v>974</v>
      </c>
      <c r="D22" s="31" t="s">
        <v>977</v>
      </c>
      <c r="E22" s="31" t="s">
        <v>598</v>
      </c>
      <c r="F22" s="90">
        <v>80000</v>
      </c>
      <c r="G22" s="32">
        <v>44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44445</v>
      </c>
      <c r="B23" s="32">
        <v>508664</v>
      </c>
      <c r="C23" s="31" t="s">
        <v>978</v>
      </c>
      <c r="D23" s="31" t="s">
        <v>979</v>
      </c>
      <c r="E23" s="31" t="s">
        <v>598</v>
      </c>
      <c r="F23" s="90">
        <v>100000</v>
      </c>
      <c r="G23" s="32">
        <v>19.5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44445</v>
      </c>
      <c r="B24" s="32">
        <v>541778</v>
      </c>
      <c r="C24" s="31" t="s">
        <v>932</v>
      </c>
      <c r="D24" s="31" t="s">
        <v>975</v>
      </c>
      <c r="E24" s="31" t="s">
        <v>598</v>
      </c>
      <c r="F24" s="90">
        <v>36363</v>
      </c>
      <c r="G24" s="32">
        <v>174.41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44445</v>
      </c>
      <c r="B25" s="32">
        <v>541778</v>
      </c>
      <c r="C25" s="31" t="s">
        <v>932</v>
      </c>
      <c r="D25" s="31" t="s">
        <v>975</v>
      </c>
      <c r="E25" s="31" t="s">
        <v>599</v>
      </c>
      <c r="F25" s="90">
        <v>65229</v>
      </c>
      <c r="G25" s="32">
        <v>173.01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44445</v>
      </c>
      <c r="B26" s="32">
        <v>540811</v>
      </c>
      <c r="C26" s="31" t="s">
        <v>980</v>
      </c>
      <c r="D26" s="31" t="s">
        <v>981</v>
      </c>
      <c r="E26" s="31" t="s">
        <v>598</v>
      </c>
      <c r="F26" s="90">
        <v>50000</v>
      </c>
      <c r="G26" s="32">
        <v>11.9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44445</v>
      </c>
      <c r="B27" s="32">
        <v>540811</v>
      </c>
      <c r="C27" s="31" t="s">
        <v>980</v>
      </c>
      <c r="D27" s="31" t="s">
        <v>982</v>
      </c>
      <c r="E27" s="31" t="s">
        <v>598</v>
      </c>
      <c r="F27" s="90">
        <v>70000</v>
      </c>
      <c r="G27" s="32">
        <v>11.9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44445</v>
      </c>
      <c r="B28" s="32">
        <v>540811</v>
      </c>
      <c r="C28" s="31" t="s">
        <v>980</v>
      </c>
      <c r="D28" s="31" t="s">
        <v>983</v>
      </c>
      <c r="E28" s="31" t="s">
        <v>599</v>
      </c>
      <c r="F28" s="90">
        <v>260000</v>
      </c>
      <c r="G28" s="32">
        <v>11.9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44445</v>
      </c>
      <c r="B29" s="32">
        <v>504000</v>
      </c>
      <c r="C29" s="31" t="s">
        <v>984</v>
      </c>
      <c r="D29" s="31" t="s">
        <v>985</v>
      </c>
      <c r="E29" s="31" t="s">
        <v>598</v>
      </c>
      <c r="F29" s="90">
        <v>13480000</v>
      </c>
      <c r="G29" s="32">
        <v>55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44445</v>
      </c>
      <c r="B30" s="32">
        <v>504000</v>
      </c>
      <c r="C30" s="31" t="s">
        <v>984</v>
      </c>
      <c r="D30" s="31" t="s">
        <v>986</v>
      </c>
      <c r="E30" s="31" t="s">
        <v>599</v>
      </c>
      <c r="F30" s="90">
        <v>13480000</v>
      </c>
      <c r="G30" s="32">
        <v>55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44445</v>
      </c>
      <c r="B31" s="32">
        <v>524614</v>
      </c>
      <c r="C31" s="31" t="s">
        <v>987</v>
      </c>
      <c r="D31" s="31" t="s">
        <v>988</v>
      </c>
      <c r="E31" s="31" t="s">
        <v>599</v>
      </c>
      <c r="F31" s="90">
        <v>23500</v>
      </c>
      <c r="G31" s="32">
        <v>21.1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44445</v>
      </c>
      <c r="B32" s="32">
        <v>524614</v>
      </c>
      <c r="C32" s="31" t="s">
        <v>987</v>
      </c>
      <c r="D32" s="31" t="s">
        <v>989</v>
      </c>
      <c r="E32" s="31" t="s">
        <v>598</v>
      </c>
      <c r="F32" s="90">
        <v>20748</v>
      </c>
      <c r="G32" s="32">
        <v>20.100000000000001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44445</v>
      </c>
      <c r="B33" s="32">
        <v>536868</v>
      </c>
      <c r="C33" s="31" t="s">
        <v>990</v>
      </c>
      <c r="D33" s="31" t="s">
        <v>991</v>
      </c>
      <c r="E33" s="31" t="s">
        <v>599</v>
      </c>
      <c r="F33" s="90">
        <v>232675</v>
      </c>
      <c r="G33" s="32">
        <v>55.49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44445</v>
      </c>
      <c r="B34" s="32">
        <v>538564</v>
      </c>
      <c r="C34" s="31" t="s">
        <v>992</v>
      </c>
      <c r="D34" s="31" t="s">
        <v>993</v>
      </c>
      <c r="E34" s="31" t="s">
        <v>599</v>
      </c>
      <c r="F34" s="90">
        <v>47773</v>
      </c>
      <c r="G34" s="32">
        <v>284.91000000000003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44445</v>
      </c>
      <c r="B35" s="32">
        <v>543286</v>
      </c>
      <c r="C35" s="31" t="s">
        <v>994</v>
      </c>
      <c r="D35" s="31" t="s">
        <v>995</v>
      </c>
      <c r="E35" s="31" t="s">
        <v>598</v>
      </c>
      <c r="F35" s="90">
        <v>36000</v>
      </c>
      <c r="G35" s="32">
        <v>17.600000000000001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44445</v>
      </c>
      <c r="B36" s="32">
        <v>543286</v>
      </c>
      <c r="C36" s="31" t="s">
        <v>994</v>
      </c>
      <c r="D36" s="31" t="s">
        <v>996</v>
      </c>
      <c r="E36" s="31" t="s">
        <v>598</v>
      </c>
      <c r="F36" s="90">
        <v>6000</v>
      </c>
      <c r="G36" s="32">
        <v>17.55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44445</v>
      </c>
      <c r="B37" s="32">
        <v>543286</v>
      </c>
      <c r="C37" s="31" t="s">
        <v>994</v>
      </c>
      <c r="D37" s="31" t="s">
        <v>996</v>
      </c>
      <c r="E37" s="31" t="s">
        <v>599</v>
      </c>
      <c r="F37" s="90">
        <v>36000</v>
      </c>
      <c r="G37" s="32">
        <v>17.600000000000001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44445</v>
      </c>
      <c r="B38" s="32">
        <v>504258</v>
      </c>
      <c r="C38" s="31" t="s">
        <v>997</v>
      </c>
      <c r="D38" s="31" t="s">
        <v>998</v>
      </c>
      <c r="E38" s="31" t="s">
        <v>599</v>
      </c>
      <c r="F38" s="90">
        <v>12627</v>
      </c>
      <c r="G38" s="32">
        <v>400.87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44445</v>
      </c>
      <c r="B39" s="32">
        <v>539519</v>
      </c>
      <c r="C39" s="31" t="s">
        <v>999</v>
      </c>
      <c r="D39" s="31" t="s">
        <v>1000</v>
      </c>
      <c r="E39" s="31" t="s">
        <v>599</v>
      </c>
      <c r="F39" s="90">
        <v>58774</v>
      </c>
      <c r="G39" s="32">
        <v>36.229999999999997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44445</v>
      </c>
      <c r="B40" s="32">
        <v>532654</v>
      </c>
      <c r="C40" s="31" t="s">
        <v>942</v>
      </c>
      <c r="D40" s="31" t="s">
        <v>1001</v>
      </c>
      <c r="E40" s="31" t="s">
        <v>599</v>
      </c>
      <c r="F40" s="90">
        <v>550000</v>
      </c>
      <c r="G40" s="32">
        <v>28.17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44445</v>
      </c>
      <c r="B41" s="32">
        <v>526622</v>
      </c>
      <c r="C41" s="31" t="s">
        <v>871</v>
      </c>
      <c r="D41" s="31" t="s">
        <v>888</v>
      </c>
      <c r="E41" s="31" t="s">
        <v>599</v>
      </c>
      <c r="F41" s="90">
        <v>2500000</v>
      </c>
      <c r="G41" s="32">
        <v>0.34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44445</v>
      </c>
      <c r="B42" s="32">
        <v>543305</v>
      </c>
      <c r="C42" s="31" t="s">
        <v>1002</v>
      </c>
      <c r="D42" s="31" t="s">
        <v>1003</v>
      </c>
      <c r="E42" s="31" t="s">
        <v>599</v>
      </c>
      <c r="F42" s="90">
        <v>24000</v>
      </c>
      <c r="G42" s="32">
        <v>13.35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44445</v>
      </c>
      <c r="B43" s="32">
        <v>543305</v>
      </c>
      <c r="C43" s="31" t="s">
        <v>1002</v>
      </c>
      <c r="D43" s="31" t="s">
        <v>975</v>
      </c>
      <c r="E43" s="31" t="s">
        <v>598</v>
      </c>
      <c r="F43" s="90">
        <v>24000</v>
      </c>
      <c r="G43" s="32">
        <v>13.1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44445</v>
      </c>
      <c r="B44" s="32">
        <v>543305</v>
      </c>
      <c r="C44" s="31" t="s">
        <v>1002</v>
      </c>
      <c r="D44" s="31" t="s">
        <v>975</v>
      </c>
      <c r="E44" s="31" t="s">
        <v>599</v>
      </c>
      <c r="F44" s="90">
        <v>24000</v>
      </c>
      <c r="G44" s="32">
        <v>12.58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44445</v>
      </c>
      <c r="B45" s="32">
        <v>540243</v>
      </c>
      <c r="C45" s="31" t="s">
        <v>935</v>
      </c>
      <c r="D45" s="31" t="s">
        <v>936</v>
      </c>
      <c r="E45" s="31" t="s">
        <v>599</v>
      </c>
      <c r="F45" s="90">
        <v>11418</v>
      </c>
      <c r="G45" s="32">
        <v>71.89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44445</v>
      </c>
      <c r="B46" s="32">
        <v>539673</v>
      </c>
      <c r="C46" s="31" t="s">
        <v>1004</v>
      </c>
      <c r="D46" s="31" t="s">
        <v>1005</v>
      </c>
      <c r="E46" s="31" t="s">
        <v>598</v>
      </c>
      <c r="F46" s="90">
        <v>15571</v>
      </c>
      <c r="G46" s="32">
        <v>8.1300000000000008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44445</v>
      </c>
      <c r="B47" s="32">
        <v>539673</v>
      </c>
      <c r="C47" s="31" t="s">
        <v>1004</v>
      </c>
      <c r="D47" s="31" t="s">
        <v>1006</v>
      </c>
      <c r="E47" s="31" t="s">
        <v>599</v>
      </c>
      <c r="F47" s="90">
        <v>12000</v>
      </c>
      <c r="G47" s="32">
        <v>8.11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44445</v>
      </c>
      <c r="B48" s="32">
        <v>519191</v>
      </c>
      <c r="C48" s="31" t="s">
        <v>1007</v>
      </c>
      <c r="D48" s="31" t="s">
        <v>1008</v>
      </c>
      <c r="E48" s="31" t="s">
        <v>599</v>
      </c>
      <c r="F48" s="90">
        <v>28330</v>
      </c>
      <c r="G48" s="32">
        <v>28.76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44445</v>
      </c>
      <c r="B49" s="32">
        <v>539833</v>
      </c>
      <c r="C49" s="31" t="s">
        <v>1009</v>
      </c>
      <c r="D49" s="31" t="s">
        <v>1010</v>
      </c>
      <c r="E49" s="31" t="s">
        <v>598</v>
      </c>
      <c r="F49" s="90">
        <v>350000</v>
      </c>
      <c r="G49" s="32">
        <v>0.44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44445</v>
      </c>
      <c r="B50" s="32">
        <v>539833</v>
      </c>
      <c r="C50" s="31" t="s">
        <v>1009</v>
      </c>
      <c r="D50" s="31" t="s">
        <v>1011</v>
      </c>
      <c r="E50" s="31" t="s">
        <v>598</v>
      </c>
      <c r="F50" s="90">
        <v>380000</v>
      </c>
      <c r="G50" s="32">
        <v>0.48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44445</v>
      </c>
      <c r="B51" s="32">
        <v>539833</v>
      </c>
      <c r="C51" s="31" t="s">
        <v>1009</v>
      </c>
      <c r="D51" s="31" t="s">
        <v>1010</v>
      </c>
      <c r="E51" s="31" t="s">
        <v>599</v>
      </c>
      <c r="F51" s="90">
        <v>350000</v>
      </c>
      <c r="G51" s="32">
        <v>0.48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44445</v>
      </c>
      <c r="B52" s="32">
        <v>540253</v>
      </c>
      <c r="C52" s="31" t="s">
        <v>1012</v>
      </c>
      <c r="D52" s="31" t="s">
        <v>1011</v>
      </c>
      <c r="E52" s="31" t="s">
        <v>598</v>
      </c>
      <c r="F52" s="90">
        <v>50000</v>
      </c>
      <c r="G52" s="32">
        <v>1.61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44445</v>
      </c>
      <c r="B53" s="32">
        <v>540253</v>
      </c>
      <c r="C53" s="31" t="s">
        <v>1012</v>
      </c>
      <c r="D53" s="31" t="s">
        <v>1013</v>
      </c>
      <c r="E53" s="31" t="s">
        <v>599</v>
      </c>
      <c r="F53" s="90">
        <v>74324</v>
      </c>
      <c r="G53" s="32">
        <v>1.61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44445</v>
      </c>
      <c r="B54" s="32">
        <v>532070</v>
      </c>
      <c r="C54" s="31" t="s">
        <v>910</v>
      </c>
      <c r="D54" s="31" t="s">
        <v>1014</v>
      </c>
      <c r="E54" s="31" t="s">
        <v>599</v>
      </c>
      <c r="F54" s="90">
        <v>40825</v>
      </c>
      <c r="G54" s="32">
        <v>18.16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44445</v>
      </c>
      <c r="B55" s="32">
        <v>532070</v>
      </c>
      <c r="C55" s="31" t="s">
        <v>910</v>
      </c>
      <c r="D55" s="31" t="s">
        <v>1015</v>
      </c>
      <c r="E55" s="31" t="s">
        <v>598</v>
      </c>
      <c r="F55" s="90">
        <v>40142</v>
      </c>
      <c r="G55" s="32">
        <v>18.25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44445</v>
      </c>
      <c r="B56" s="32">
        <v>536264</v>
      </c>
      <c r="C56" s="31" t="s">
        <v>1016</v>
      </c>
      <c r="D56" s="31" t="s">
        <v>1017</v>
      </c>
      <c r="E56" s="31" t="s">
        <v>598</v>
      </c>
      <c r="F56" s="90">
        <v>60005</v>
      </c>
      <c r="G56" s="32">
        <v>112.04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44445</v>
      </c>
      <c r="B57" s="32" t="s">
        <v>1018</v>
      </c>
      <c r="C57" s="31" t="s">
        <v>1019</v>
      </c>
      <c r="D57" s="31" t="s">
        <v>983</v>
      </c>
      <c r="E57" s="31" t="s">
        <v>598</v>
      </c>
      <c r="F57" s="90">
        <v>87000</v>
      </c>
      <c r="G57" s="32">
        <v>46.34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44445</v>
      </c>
      <c r="B58" s="32" t="s">
        <v>1020</v>
      </c>
      <c r="C58" s="31" t="s">
        <v>1021</v>
      </c>
      <c r="D58" s="31" t="s">
        <v>864</v>
      </c>
      <c r="E58" s="31" t="s">
        <v>598</v>
      </c>
      <c r="F58" s="90">
        <v>54624</v>
      </c>
      <c r="G58" s="32">
        <v>378.57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44445</v>
      </c>
      <c r="B59" s="32" t="s">
        <v>1020</v>
      </c>
      <c r="C59" s="31" t="s">
        <v>1021</v>
      </c>
      <c r="D59" s="31" t="s">
        <v>865</v>
      </c>
      <c r="E59" s="31" t="s">
        <v>598</v>
      </c>
      <c r="F59" s="90">
        <v>61563</v>
      </c>
      <c r="G59" s="32">
        <v>380.68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44445</v>
      </c>
      <c r="B60" s="32" t="s">
        <v>749</v>
      </c>
      <c r="C60" s="31" t="s">
        <v>1022</v>
      </c>
      <c r="D60" s="31" t="s">
        <v>864</v>
      </c>
      <c r="E60" s="31" t="s">
        <v>598</v>
      </c>
      <c r="F60" s="90">
        <v>176431</v>
      </c>
      <c r="G60" s="32">
        <v>164.63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44445</v>
      </c>
      <c r="B61" s="32" t="s">
        <v>749</v>
      </c>
      <c r="C61" s="31" t="s">
        <v>1022</v>
      </c>
      <c r="D61" s="31" t="s">
        <v>1023</v>
      </c>
      <c r="E61" s="31" t="s">
        <v>598</v>
      </c>
      <c r="F61" s="90">
        <v>907379</v>
      </c>
      <c r="G61" s="32">
        <v>166.28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44445</v>
      </c>
      <c r="B62" s="32" t="s">
        <v>1024</v>
      </c>
      <c r="C62" s="20" t="s">
        <v>1025</v>
      </c>
      <c r="D62" s="20" t="s">
        <v>1026</v>
      </c>
      <c r="E62" s="31" t="s">
        <v>598</v>
      </c>
      <c r="F62" s="90">
        <v>400000</v>
      </c>
      <c r="G62" s="32">
        <v>60.5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44445</v>
      </c>
      <c r="B63" s="32" t="s">
        <v>320</v>
      </c>
      <c r="C63" s="31" t="s">
        <v>1027</v>
      </c>
      <c r="D63" s="31" t="s">
        <v>1028</v>
      </c>
      <c r="E63" s="31" t="s">
        <v>598</v>
      </c>
      <c r="F63" s="90">
        <v>1129869</v>
      </c>
      <c r="G63" s="32">
        <v>366.53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44445</v>
      </c>
      <c r="B64" s="32" t="s">
        <v>944</v>
      </c>
      <c r="C64" s="31" t="s">
        <v>945</v>
      </c>
      <c r="D64" s="31" t="s">
        <v>1029</v>
      </c>
      <c r="E64" s="31" t="s">
        <v>598</v>
      </c>
      <c r="F64" s="90">
        <v>300000</v>
      </c>
      <c r="G64" s="32">
        <v>6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44445</v>
      </c>
      <c r="B65" s="32" t="s">
        <v>1030</v>
      </c>
      <c r="C65" s="31" t="s">
        <v>1031</v>
      </c>
      <c r="D65" s="31" t="s">
        <v>1032</v>
      </c>
      <c r="E65" s="31" t="s">
        <v>598</v>
      </c>
      <c r="F65" s="90">
        <v>30000</v>
      </c>
      <c r="G65" s="32">
        <v>65.599999999999994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44445</v>
      </c>
      <c r="B66" s="32" t="s">
        <v>354</v>
      </c>
      <c r="C66" s="31" t="s">
        <v>1033</v>
      </c>
      <c r="D66" s="31" t="s">
        <v>864</v>
      </c>
      <c r="E66" s="31" t="s">
        <v>598</v>
      </c>
      <c r="F66" s="90">
        <v>1498768</v>
      </c>
      <c r="G66" s="32">
        <v>217.89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44445</v>
      </c>
      <c r="B67" s="32" t="s">
        <v>354</v>
      </c>
      <c r="C67" s="31" t="s">
        <v>1033</v>
      </c>
      <c r="D67" s="31" t="s">
        <v>1034</v>
      </c>
      <c r="E67" s="31" t="s">
        <v>598</v>
      </c>
      <c r="F67" s="90">
        <v>1468910</v>
      </c>
      <c r="G67" s="32">
        <v>218.07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44445</v>
      </c>
      <c r="B68" s="32" t="s">
        <v>1035</v>
      </c>
      <c r="C68" s="31" t="s">
        <v>1036</v>
      </c>
      <c r="D68" s="31" t="s">
        <v>1037</v>
      </c>
      <c r="E68" s="31" t="s">
        <v>598</v>
      </c>
      <c r="F68" s="90">
        <v>54000</v>
      </c>
      <c r="G68" s="32">
        <v>25.81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44445</v>
      </c>
      <c r="B69" s="32" t="s">
        <v>1038</v>
      </c>
      <c r="C69" s="31" t="s">
        <v>1039</v>
      </c>
      <c r="D69" s="31" t="s">
        <v>1040</v>
      </c>
      <c r="E69" s="31" t="s">
        <v>598</v>
      </c>
      <c r="F69" s="90">
        <v>48000</v>
      </c>
      <c r="G69" s="32">
        <v>9.75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44445</v>
      </c>
      <c r="B70" s="32" t="s">
        <v>911</v>
      </c>
      <c r="C70" s="31" t="s">
        <v>912</v>
      </c>
      <c r="D70" s="31" t="s">
        <v>1041</v>
      </c>
      <c r="E70" s="31" t="s">
        <v>598</v>
      </c>
      <c r="F70" s="90">
        <v>100000</v>
      </c>
      <c r="G70" s="32">
        <v>79.89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44445</v>
      </c>
      <c r="B71" s="32" t="s">
        <v>937</v>
      </c>
      <c r="C71" s="31" t="s">
        <v>938</v>
      </c>
      <c r="D71" s="31" t="s">
        <v>1042</v>
      </c>
      <c r="E71" s="31" t="s">
        <v>598</v>
      </c>
      <c r="F71" s="90">
        <v>150000</v>
      </c>
      <c r="G71" s="32">
        <v>110.03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44445</v>
      </c>
      <c r="B72" s="32" t="s">
        <v>937</v>
      </c>
      <c r="C72" s="31" t="s">
        <v>938</v>
      </c>
      <c r="D72" s="31" t="s">
        <v>1043</v>
      </c>
      <c r="E72" s="31" t="s">
        <v>598</v>
      </c>
      <c r="F72" s="90">
        <v>150000</v>
      </c>
      <c r="G72" s="32">
        <v>109.97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44445</v>
      </c>
      <c r="B73" s="32" t="s">
        <v>1044</v>
      </c>
      <c r="C73" s="31" t="s">
        <v>1045</v>
      </c>
      <c r="D73" s="31" t="s">
        <v>864</v>
      </c>
      <c r="E73" s="31" t="s">
        <v>598</v>
      </c>
      <c r="F73" s="90">
        <v>1268296</v>
      </c>
      <c r="G73" s="32">
        <v>147.46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44445</v>
      </c>
      <c r="B74" s="32" t="s">
        <v>1044</v>
      </c>
      <c r="C74" s="31" t="s">
        <v>1045</v>
      </c>
      <c r="D74" s="31" t="s">
        <v>865</v>
      </c>
      <c r="E74" s="31" t="s">
        <v>598</v>
      </c>
      <c r="F74" s="90">
        <v>934486</v>
      </c>
      <c r="G74" s="32">
        <v>147.16999999999999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44445</v>
      </c>
      <c r="B75" s="32" t="s">
        <v>1046</v>
      </c>
      <c r="C75" s="31" t="s">
        <v>1047</v>
      </c>
      <c r="D75" s="31" t="s">
        <v>1048</v>
      </c>
      <c r="E75" s="31" t="s">
        <v>598</v>
      </c>
      <c r="F75" s="90">
        <v>123000</v>
      </c>
      <c r="G75" s="32">
        <v>17.96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44445</v>
      </c>
      <c r="B76" s="32" t="s">
        <v>939</v>
      </c>
      <c r="C76" s="31" t="s">
        <v>940</v>
      </c>
      <c r="D76" s="31" t="s">
        <v>864</v>
      </c>
      <c r="E76" s="31" t="s">
        <v>598</v>
      </c>
      <c r="F76" s="90">
        <v>416817</v>
      </c>
      <c r="G76" s="32">
        <v>296.70999999999998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44445</v>
      </c>
      <c r="B77" s="32" t="s">
        <v>1049</v>
      </c>
      <c r="C77" s="31" t="s">
        <v>1050</v>
      </c>
      <c r="D77" s="31" t="s">
        <v>1051</v>
      </c>
      <c r="E77" s="31" t="s">
        <v>598</v>
      </c>
      <c r="F77" s="90">
        <v>97871</v>
      </c>
      <c r="G77" s="32">
        <v>198.71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44445</v>
      </c>
      <c r="B78" s="32" t="s">
        <v>1049</v>
      </c>
      <c r="C78" s="31" t="s">
        <v>1050</v>
      </c>
      <c r="D78" s="31" t="s">
        <v>1052</v>
      </c>
      <c r="E78" s="31" t="s">
        <v>598</v>
      </c>
      <c r="F78" s="90">
        <v>100000</v>
      </c>
      <c r="G78" s="32">
        <v>214.08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44445</v>
      </c>
      <c r="B79" s="32" t="s">
        <v>1049</v>
      </c>
      <c r="C79" s="31" t="s">
        <v>1050</v>
      </c>
      <c r="D79" s="31" t="s">
        <v>865</v>
      </c>
      <c r="E79" s="31" t="s">
        <v>598</v>
      </c>
      <c r="F79" s="90">
        <v>160421</v>
      </c>
      <c r="G79" s="32">
        <v>199.64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44445</v>
      </c>
      <c r="B80" s="32" t="s">
        <v>1049</v>
      </c>
      <c r="C80" s="31" t="s">
        <v>1050</v>
      </c>
      <c r="D80" s="31" t="s">
        <v>1034</v>
      </c>
      <c r="E80" s="31" t="s">
        <v>598</v>
      </c>
      <c r="F80" s="90">
        <v>103028</v>
      </c>
      <c r="G80" s="32">
        <v>201.03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44445</v>
      </c>
      <c r="B81" s="32" t="s">
        <v>1049</v>
      </c>
      <c r="C81" s="31" t="s">
        <v>1050</v>
      </c>
      <c r="D81" s="31" t="s">
        <v>864</v>
      </c>
      <c r="E81" s="31" t="s">
        <v>598</v>
      </c>
      <c r="F81" s="90">
        <v>159135</v>
      </c>
      <c r="G81" s="32">
        <v>198.89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44445</v>
      </c>
      <c r="B82" s="32" t="s">
        <v>913</v>
      </c>
      <c r="C82" s="31" t="s">
        <v>914</v>
      </c>
      <c r="D82" s="31" t="s">
        <v>941</v>
      </c>
      <c r="E82" s="31" t="s">
        <v>598</v>
      </c>
      <c r="F82" s="90">
        <v>80000</v>
      </c>
      <c r="G82" s="32">
        <v>39.369999999999997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44445</v>
      </c>
      <c r="B83" s="32" t="s">
        <v>913</v>
      </c>
      <c r="C83" s="31" t="s">
        <v>914</v>
      </c>
      <c r="D83" s="31" t="s">
        <v>1053</v>
      </c>
      <c r="E83" s="31" t="s">
        <v>598</v>
      </c>
      <c r="F83" s="90">
        <v>822264</v>
      </c>
      <c r="G83" s="32">
        <v>38.71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44445</v>
      </c>
      <c r="B84" s="32" t="s">
        <v>933</v>
      </c>
      <c r="C84" s="31" t="s">
        <v>943</v>
      </c>
      <c r="D84" s="31" t="s">
        <v>934</v>
      </c>
      <c r="E84" s="31" t="s">
        <v>598</v>
      </c>
      <c r="F84" s="90">
        <v>157087</v>
      </c>
      <c r="G84" s="32">
        <v>20.329999999999998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44445</v>
      </c>
      <c r="B85" s="32" t="s">
        <v>1054</v>
      </c>
      <c r="C85" s="31" t="s">
        <v>1055</v>
      </c>
      <c r="D85" s="31" t="s">
        <v>1056</v>
      </c>
      <c r="E85" s="31" t="s">
        <v>598</v>
      </c>
      <c r="F85" s="90">
        <v>1000000</v>
      </c>
      <c r="G85" s="32">
        <v>2.4500000000000002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44445</v>
      </c>
      <c r="B86" s="32" t="s">
        <v>1054</v>
      </c>
      <c r="C86" s="31" t="s">
        <v>1055</v>
      </c>
      <c r="D86" s="31" t="s">
        <v>1057</v>
      </c>
      <c r="E86" s="31" t="s">
        <v>598</v>
      </c>
      <c r="F86" s="90">
        <v>103230</v>
      </c>
      <c r="G86" s="32">
        <v>2.4500000000000002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44445</v>
      </c>
      <c r="B87" s="32" t="s">
        <v>1054</v>
      </c>
      <c r="C87" s="31" t="s">
        <v>1055</v>
      </c>
      <c r="D87" s="31" t="s">
        <v>1058</v>
      </c>
      <c r="E87" s="31" t="s">
        <v>598</v>
      </c>
      <c r="F87" s="90">
        <v>1000000</v>
      </c>
      <c r="G87" s="32">
        <v>2.4500000000000002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44445</v>
      </c>
      <c r="B88" s="32" t="s">
        <v>1059</v>
      </c>
      <c r="C88" s="31" t="s">
        <v>1060</v>
      </c>
      <c r="D88" s="31" t="s">
        <v>889</v>
      </c>
      <c r="E88" s="31" t="s">
        <v>598</v>
      </c>
      <c r="F88" s="90">
        <v>52000</v>
      </c>
      <c r="G88" s="32">
        <v>29.27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44445</v>
      </c>
      <c r="B89" s="32" t="s">
        <v>1061</v>
      </c>
      <c r="C89" s="31" t="s">
        <v>1062</v>
      </c>
      <c r="D89" s="31" t="s">
        <v>1063</v>
      </c>
      <c r="E89" s="31" t="s">
        <v>598</v>
      </c>
      <c r="F89" s="90">
        <v>143952</v>
      </c>
      <c r="G89" s="32">
        <v>86.6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44445</v>
      </c>
      <c r="B90" s="32" t="s">
        <v>1018</v>
      </c>
      <c r="C90" s="31" t="s">
        <v>1019</v>
      </c>
      <c r="D90" s="31" t="s">
        <v>975</v>
      </c>
      <c r="E90" s="31" t="s">
        <v>599</v>
      </c>
      <c r="F90" s="90">
        <v>93000</v>
      </c>
      <c r="G90" s="32">
        <v>46.32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44445</v>
      </c>
      <c r="B91" s="32" t="s">
        <v>1020</v>
      </c>
      <c r="C91" s="31" t="s">
        <v>1021</v>
      </c>
      <c r="D91" s="31" t="s">
        <v>864</v>
      </c>
      <c r="E91" s="31" t="s">
        <v>599</v>
      </c>
      <c r="F91" s="90">
        <v>54624</v>
      </c>
      <c r="G91" s="32">
        <v>378.56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44445</v>
      </c>
      <c r="B92" s="32" t="s">
        <v>1020</v>
      </c>
      <c r="C92" s="31" t="s">
        <v>1021</v>
      </c>
      <c r="D92" s="31" t="s">
        <v>865</v>
      </c>
      <c r="E92" s="31" t="s">
        <v>599</v>
      </c>
      <c r="F92" s="90">
        <v>60477</v>
      </c>
      <c r="G92" s="32">
        <v>381.68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44445</v>
      </c>
      <c r="B93" s="32" t="s">
        <v>1064</v>
      </c>
      <c r="C93" s="31" t="s">
        <v>1065</v>
      </c>
      <c r="D93" s="31" t="s">
        <v>1066</v>
      </c>
      <c r="E93" s="31" t="s">
        <v>599</v>
      </c>
      <c r="F93" s="90">
        <v>32280</v>
      </c>
      <c r="G93" s="32">
        <v>41.34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44445</v>
      </c>
      <c r="B94" s="32" t="s">
        <v>749</v>
      </c>
      <c r="C94" s="31" t="s">
        <v>1022</v>
      </c>
      <c r="D94" s="31" t="s">
        <v>864</v>
      </c>
      <c r="E94" s="31" t="s">
        <v>599</v>
      </c>
      <c r="F94" s="90">
        <v>176431</v>
      </c>
      <c r="G94" s="32">
        <v>164.78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44445</v>
      </c>
      <c r="B95" s="32" t="s">
        <v>749</v>
      </c>
      <c r="C95" s="31" t="s">
        <v>1022</v>
      </c>
      <c r="D95" s="31" t="s">
        <v>1067</v>
      </c>
      <c r="E95" s="31" t="s">
        <v>599</v>
      </c>
      <c r="F95" s="90">
        <v>200000</v>
      </c>
      <c r="G95" s="32">
        <v>165.43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44445</v>
      </c>
      <c r="B96" s="32" t="s">
        <v>749</v>
      </c>
      <c r="C96" s="31" t="s">
        <v>1022</v>
      </c>
      <c r="D96" s="31" t="s">
        <v>1068</v>
      </c>
      <c r="E96" s="31" t="s">
        <v>599</v>
      </c>
      <c r="F96" s="90">
        <v>394000</v>
      </c>
      <c r="G96" s="32">
        <v>166.71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44445</v>
      </c>
      <c r="B97" s="32" t="s">
        <v>749</v>
      </c>
      <c r="C97" s="31" t="s">
        <v>1022</v>
      </c>
      <c r="D97" s="31" t="s">
        <v>1023</v>
      </c>
      <c r="E97" s="31" t="s">
        <v>599</v>
      </c>
      <c r="F97" s="90">
        <v>920379</v>
      </c>
      <c r="G97" s="32">
        <v>163.30000000000001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44445</v>
      </c>
      <c r="B98" s="32" t="s">
        <v>1024</v>
      </c>
      <c r="C98" s="31" t="s">
        <v>1025</v>
      </c>
      <c r="D98" s="31" t="s">
        <v>1069</v>
      </c>
      <c r="E98" s="31" t="s">
        <v>599</v>
      </c>
      <c r="F98" s="90">
        <v>400000</v>
      </c>
      <c r="G98" s="32">
        <v>60.51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44445</v>
      </c>
      <c r="B99" s="32" t="s">
        <v>1070</v>
      </c>
      <c r="C99" s="31" t="s">
        <v>1071</v>
      </c>
      <c r="D99" s="31" t="s">
        <v>1072</v>
      </c>
      <c r="E99" s="31" t="s">
        <v>599</v>
      </c>
      <c r="F99" s="90">
        <v>65600</v>
      </c>
      <c r="G99" s="32">
        <v>94.64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44445</v>
      </c>
      <c r="B100" s="32" t="s">
        <v>1070</v>
      </c>
      <c r="C100" s="31" t="s">
        <v>1071</v>
      </c>
      <c r="D100" s="31" t="s">
        <v>1073</v>
      </c>
      <c r="E100" s="31" t="s">
        <v>599</v>
      </c>
      <c r="F100" s="90">
        <v>83200</v>
      </c>
      <c r="G100" s="32">
        <v>94.63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44445</v>
      </c>
      <c r="B101" s="32" t="s">
        <v>944</v>
      </c>
      <c r="C101" s="31" t="s">
        <v>945</v>
      </c>
      <c r="D101" s="31" t="s">
        <v>946</v>
      </c>
      <c r="E101" s="31" t="s">
        <v>599</v>
      </c>
      <c r="F101" s="90">
        <v>534000</v>
      </c>
      <c r="G101" s="32">
        <v>6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44445</v>
      </c>
      <c r="B102" s="32" t="s">
        <v>1030</v>
      </c>
      <c r="C102" s="31" t="s">
        <v>1031</v>
      </c>
      <c r="D102" s="31" t="s">
        <v>1074</v>
      </c>
      <c r="E102" s="31" t="s">
        <v>599</v>
      </c>
      <c r="F102" s="90">
        <v>30000</v>
      </c>
      <c r="G102" s="32">
        <v>65.599999999999994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44445</v>
      </c>
      <c r="B103" s="32" t="s">
        <v>354</v>
      </c>
      <c r="C103" s="31" t="s">
        <v>1033</v>
      </c>
      <c r="D103" s="31" t="s">
        <v>1034</v>
      </c>
      <c r="E103" s="31" t="s">
        <v>599</v>
      </c>
      <c r="F103" s="90">
        <v>1465253</v>
      </c>
      <c r="G103" s="32">
        <v>218.01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44445</v>
      </c>
      <c r="B104" s="32" t="s">
        <v>354</v>
      </c>
      <c r="C104" s="31" t="s">
        <v>1033</v>
      </c>
      <c r="D104" s="31" t="s">
        <v>864</v>
      </c>
      <c r="E104" s="31" t="s">
        <v>599</v>
      </c>
      <c r="F104" s="90">
        <v>1498529</v>
      </c>
      <c r="G104" s="32">
        <v>218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44445</v>
      </c>
      <c r="B105" s="32" t="s">
        <v>1035</v>
      </c>
      <c r="C105" s="31" t="s">
        <v>1036</v>
      </c>
      <c r="D105" s="31" t="s">
        <v>1075</v>
      </c>
      <c r="E105" s="31" t="s">
        <v>599</v>
      </c>
      <c r="F105" s="90">
        <v>60000</v>
      </c>
      <c r="G105" s="32">
        <v>25.51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44445</v>
      </c>
      <c r="B106" s="32" t="s">
        <v>1038</v>
      </c>
      <c r="C106" s="31" t="s">
        <v>1039</v>
      </c>
      <c r="D106" s="31" t="s">
        <v>1076</v>
      </c>
      <c r="E106" s="31" t="s">
        <v>599</v>
      </c>
      <c r="F106" s="90">
        <v>48000</v>
      </c>
      <c r="G106" s="32">
        <v>9.75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44445</v>
      </c>
      <c r="B107" s="32" t="s">
        <v>1044</v>
      </c>
      <c r="C107" s="31" t="s">
        <v>1045</v>
      </c>
      <c r="D107" s="31" t="s">
        <v>865</v>
      </c>
      <c r="E107" s="31" t="s">
        <v>599</v>
      </c>
      <c r="F107" s="90">
        <v>944644</v>
      </c>
      <c r="G107" s="32">
        <v>147.41999999999999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44445</v>
      </c>
      <c r="B108" s="32" t="s">
        <v>1044</v>
      </c>
      <c r="C108" s="31" t="s">
        <v>1045</v>
      </c>
      <c r="D108" s="31" t="s">
        <v>864</v>
      </c>
      <c r="E108" s="31" t="s">
        <v>599</v>
      </c>
      <c r="F108" s="90">
        <v>1268296</v>
      </c>
      <c r="G108" s="32">
        <v>147.47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44445</v>
      </c>
      <c r="B109" s="32" t="s">
        <v>939</v>
      </c>
      <c r="C109" s="31" t="s">
        <v>940</v>
      </c>
      <c r="D109" s="31" t="s">
        <v>864</v>
      </c>
      <c r="E109" s="31" t="s">
        <v>599</v>
      </c>
      <c r="F109" s="90">
        <v>416817</v>
      </c>
      <c r="G109" s="32">
        <v>296.45999999999998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44445</v>
      </c>
      <c r="B110" s="32" t="s">
        <v>1049</v>
      </c>
      <c r="C110" s="31" t="s">
        <v>1050</v>
      </c>
      <c r="D110" s="31" t="s">
        <v>1034</v>
      </c>
      <c r="E110" s="31" t="s">
        <v>599</v>
      </c>
      <c r="F110" s="90">
        <v>110409</v>
      </c>
      <c r="G110" s="32">
        <v>200.47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44445</v>
      </c>
      <c r="B111" s="32" t="s">
        <v>1049</v>
      </c>
      <c r="C111" s="31" t="s">
        <v>1050</v>
      </c>
      <c r="D111" s="31" t="s">
        <v>864</v>
      </c>
      <c r="E111" s="31" t="s">
        <v>599</v>
      </c>
      <c r="F111" s="90">
        <v>159135</v>
      </c>
      <c r="G111" s="32">
        <v>198.89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44445</v>
      </c>
      <c r="B112" s="32" t="s">
        <v>1049</v>
      </c>
      <c r="C112" s="31" t="s">
        <v>1050</v>
      </c>
      <c r="D112" s="31" t="s">
        <v>865</v>
      </c>
      <c r="E112" s="31" t="s">
        <v>599</v>
      </c>
      <c r="F112" s="90">
        <v>157777</v>
      </c>
      <c r="G112" s="32">
        <v>200.14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44445</v>
      </c>
      <c r="B113" s="32" t="s">
        <v>1049</v>
      </c>
      <c r="C113" s="31" t="s">
        <v>1050</v>
      </c>
      <c r="D113" s="31" t="s">
        <v>1051</v>
      </c>
      <c r="E113" s="31" t="s">
        <v>599</v>
      </c>
      <c r="F113" s="90">
        <v>97871</v>
      </c>
      <c r="G113" s="32">
        <v>206.36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44445</v>
      </c>
      <c r="B114" s="32" t="s">
        <v>913</v>
      </c>
      <c r="C114" s="31" t="s">
        <v>914</v>
      </c>
      <c r="D114" s="31" t="s">
        <v>915</v>
      </c>
      <c r="E114" s="31" t="s">
        <v>599</v>
      </c>
      <c r="F114" s="90">
        <v>1146000</v>
      </c>
      <c r="G114" s="32">
        <v>38.770000000000003</v>
      </c>
      <c r="H114" s="32" t="s">
        <v>600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44445</v>
      </c>
      <c r="B115" s="32" t="s">
        <v>933</v>
      </c>
      <c r="C115" s="31" t="s">
        <v>943</v>
      </c>
      <c r="D115" s="31" t="s">
        <v>934</v>
      </c>
      <c r="E115" s="31" t="s">
        <v>599</v>
      </c>
      <c r="F115" s="90">
        <v>260567</v>
      </c>
      <c r="G115" s="32">
        <v>19.54</v>
      </c>
      <c r="H115" s="32" t="s">
        <v>600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44445</v>
      </c>
      <c r="B116" s="32" t="s">
        <v>1054</v>
      </c>
      <c r="C116" s="31" t="s">
        <v>1055</v>
      </c>
      <c r="D116" s="31" t="s">
        <v>1058</v>
      </c>
      <c r="E116" s="31" t="s">
        <v>599</v>
      </c>
      <c r="F116" s="90">
        <v>762829</v>
      </c>
      <c r="G116" s="32">
        <v>2.4500000000000002</v>
      </c>
      <c r="H116" s="32" t="s">
        <v>600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44445</v>
      </c>
      <c r="B117" s="32" t="s">
        <v>1054</v>
      </c>
      <c r="C117" s="31" t="s">
        <v>1055</v>
      </c>
      <c r="D117" s="31" t="s">
        <v>1057</v>
      </c>
      <c r="E117" s="31" t="s">
        <v>599</v>
      </c>
      <c r="F117" s="90">
        <v>1230800</v>
      </c>
      <c r="G117" s="32">
        <v>2.4900000000000002</v>
      </c>
      <c r="H117" s="32" t="s">
        <v>600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44445</v>
      </c>
      <c r="B118" s="32" t="s">
        <v>1059</v>
      </c>
      <c r="C118" s="31" t="s">
        <v>1060</v>
      </c>
      <c r="D118" s="31" t="s">
        <v>1077</v>
      </c>
      <c r="E118" s="31" t="s">
        <v>599</v>
      </c>
      <c r="F118" s="90">
        <v>96000</v>
      </c>
      <c r="G118" s="32">
        <v>27.46</v>
      </c>
      <c r="H118" s="32" t="s">
        <v>600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44445</v>
      </c>
      <c r="B119" s="32" t="s">
        <v>1059</v>
      </c>
      <c r="C119" s="31" t="s">
        <v>1060</v>
      </c>
      <c r="D119" s="31" t="s">
        <v>889</v>
      </c>
      <c r="E119" s="31" t="s">
        <v>599</v>
      </c>
      <c r="F119" s="90">
        <v>52000</v>
      </c>
      <c r="G119" s="32">
        <v>29.46</v>
      </c>
      <c r="H119" s="32" t="s">
        <v>600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44445</v>
      </c>
      <c r="B120" s="32" t="s">
        <v>1059</v>
      </c>
      <c r="C120" s="31" t="s">
        <v>1060</v>
      </c>
      <c r="D120" s="31" t="s">
        <v>1078</v>
      </c>
      <c r="E120" s="31" t="s">
        <v>599</v>
      </c>
      <c r="F120" s="90">
        <v>88000</v>
      </c>
      <c r="G120" s="32">
        <v>29.58</v>
      </c>
      <c r="H120" s="32" t="s">
        <v>600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44445</v>
      </c>
      <c r="B121" s="32" t="s">
        <v>1061</v>
      </c>
      <c r="C121" s="31" t="s">
        <v>1062</v>
      </c>
      <c r="D121" s="31" t="s">
        <v>1063</v>
      </c>
      <c r="E121" s="31" t="s">
        <v>599</v>
      </c>
      <c r="F121" s="90">
        <v>73216</v>
      </c>
      <c r="G121" s="32">
        <v>90.2</v>
      </c>
      <c r="H121" s="32" t="s">
        <v>600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44445</v>
      </c>
      <c r="B122" s="32" t="s">
        <v>1079</v>
      </c>
      <c r="C122" s="31" t="s">
        <v>1080</v>
      </c>
      <c r="D122" s="31" t="s">
        <v>1081</v>
      </c>
      <c r="E122" s="31" t="s">
        <v>599</v>
      </c>
      <c r="F122" s="90">
        <v>25000000</v>
      </c>
      <c r="G122" s="32">
        <v>0.2</v>
      </c>
      <c r="H122" s="32" t="s">
        <v>600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44445</v>
      </c>
      <c r="B123" s="32" t="s">
        <v>1082</v>
      </c>
      <c r="C123" s="31" t="s">
        <v>1083</v>
      </c>
      <c r="D123" s="31" t="s">
        <v>1084</v>
      </c>
      <c r="E123" s="31" t="s">
        <v>599</v>
      </c>
      <c r="F123" s="90">
        <v>348251</v>
      </c>
      <c r="G123" s="32">
        <v>238.11</v>
      </c>
      <c r="H123" s="32" t="s">
        <v>600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5"/>
  <sheetViews>
    <sheetView zoomScale="85" zoomScaleNormal="85" workbookViewId="0">
      <selection activeCell="L18" sqref="L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887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44446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14">
        <v>1</v>
      </c>
      <c r="B10" s="415">
        <v>44396</v>
      </c>
      <c r="C10" s="416"/>
      <c r="D10" s="417" t="s">
        <v>131</v>
      </c>
      <c r="E10" s="418" t="s">
        <v>616</v>
      </c>
      <c r="F10" s="419">
        <v>547.5</v>
      </c>
      <c r="G10" s="419">
        <v>510</v>
      </c>
      <c r="H10" s="418">
        <v>568</v>
      </c>
      <c r="I10" s="420" t="s">
        <v>847</v>
      </c>
      <c r="J10" s="104" t="s">
        <v>948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414">
        <v>2</v>
      </c>
      <c r="B11" s="415">
        <v>44397</v>
      </c>
      <c r="C11" s="416"/>
      <c r="D11" s="417" t="s">
        <v>137</v>
      </c>
      <c r="E11" s="418" t="s">
        <v>616</v>
      </c>
      <c r="F11" s="419">
        <v>104.5</v>
      </c>
      <c r="G11" s="419">
        <v>96.5</v>
      </c>
      <c r="H11" s="418">
        <v>111.5</v>
      </c>
      <c r="I11" s="420" t="s">
        <v>848</v>
      </c>
      <c r="J11" s="104" t="s">
        <v>853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29">
        <v>3</v>
      </c>
      <c r="B12" s="330">
        <v>44407</v>
      </c>
      <c r="C12" s="331"/>
      <c r="D12" s="332" t="s">
        <v>51</v>
      </c>
      <c r="E12" s="333" t="s">
        <v>616</v>
      </c>
      <c r="F12" s="334">
        <v>715</v>
      </c>
      <c r="G12" s="334">
        <v>675</v>
      </c>
      <c r="H12" s="333">
        <v>740</v>
      </c>
      <c r="I12" s="335" t="s">
        <v>851</v>
      </c>
      <c r="J12" s="336" t="s">
        <v>860</v>
      </c>
      <c r="K12" s="336">
        <f t="shared" ref="K12:K13" si="4">H12-F12</f>
        <v>25</v>
      </c>
      <c r="L12" s="337">
        <f t="shared" ref="L12" si="5">(F12*-0.7)/100</f>
        <v>-5.004999999999999</v>
      </c>
      <c r="M12" s="338">
        <f t="shared" ref="M12:M13" si="6">(K12+L12)/F12</f>
        <v>2.7965034965034965E-2</v>
      </c>
      <c r="N12" s="336" t="s">
        <v>614</v>
      </c>
      <c r="O12" s="339">
        <v>44424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4">
        <v>4</v>
      </c>
      <c r="B13" s="415">
        <v>44421</v>
      </c>
      <c r="C13" s="416"/>
      <c r="D13" s="417" t="s">
        <v>471</v>
      </c>
      <c r="E13" s="418" t="s">
        <v>616</v>
      </c>
      <c r="F13" s="419">
        <v>1500</v>
      </c>
      <c r="G13" s="419">
        <v>1415</v>
      </c>
      <c r="H13" s="418">
        <v>1607.5</v>
      </c>
      <c r="I13" s="420" t="s">
        <v>859</v>
      </c>
      <c r="J13" s="104" t="s">
        <v>916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918</v>
      </c>
      <c r="G14" s="108">
        <v>3900</v>
      </c>
      <c r="H14" s="111"/>
      <c r="I14" s="112" t="s">
        <v>919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29">
        <v>6</v>
      </c>
      <c r="B15" s="330">
        <v>44442</v>
      </c>
      <c r="C15" s="331"/>
      <c r="D15" s="332" t="s">
        <v>425</v>
      </c>
      <c r="E15" s="333" t="s">
        <v>616</v>
      </c>
      <c r="F15" s="334">
        <v>1670</v>
      </c>
      <c r="G15" s="334">
        <v>1570</v>
      </c>
      <c r="H15" s="333">
        <v>1750</v>
      </c>
      <c r="I15" s="335" t="s">
        <v>920</v>
      </c>
      <c r="J15" s="336" t="s">
        <v>947</v>
      </c>
      <c r="K15" s="336">
        <f t="shared" ref="K15" si="7">H15-F15</f>
        <v>80</v>
      </c>
      <c r="L15" s="337">
        <f t="shared" ref="L15" si="8">(F15*-0.7)/100</f>
        <v>-11.69</v>
      </c>
      <c r="M15" s="338">
        <f t="shared" ref="M15" si="9">(K15+L15)/F15</f>
        <v>4.0904191616766471E-2</v>
      </c>
      <c r="N15" s="336" t="s">
        <v>614</v>
      </c>
      <c r="O15" s="339">
        <v>44445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6"/>
      <c r="B16" s="109"/>
      <c r="C16" s="117"/>
      <c r="D16" s="110"/>
      <c r="E16" s="111"/>
      <c r="F16" s="108"/>
      <c r="G16" s="108"/>
      <c r="H16" s="111"/>
      <c r="I16" s="112"/>
      <c r="J16" s="113"/>
      <c r="K16" s="116"/>
      <c r="L16" s="109"/>
      <c r="M16" s="117"/>
      <c r="N16" s="110"/>
      <c r="O16" s="111"/>
      <c r="P16" s="10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6"/>
      <c r="B17" s="109"/>
      <c r="C17" s="117"/>
      <c r="D17" s="110"/>
      <c r="E17" s="111"/>
      <c r="F17" s="108"/>
      <c r="G17" s="108"/>
      <c r="H17" s="111"/>
      <c r="I17" s="112"/>
      <c r="J17" s="113"/>
      <c r="K17" s="116"/>
      <c r="L17" s="109"/>
      <c r="M17" s="117"/>
      <c r="N17" s="110"/>
      <c r="O17" s="111"/>
      <c r="P17" s="10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16"/>
      <c r="B18" s="109"/>
      <c r="C18" s="117"/>
      <c r="D18" s="110"/>
      <c r="E18" s="111"/>
      <c r="F18" s="108"/>
      <c r="G18" s="108"/>
      <c r="H18" s="111"/>
      <c r="I18" s="112"/>
      <c r="J18" s="113"/>
      <c r="K18" s="116"/>
      <c r="L18" s="109"/>
      <c r="M18" s="117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23"/>
      <c r="B19" s="124"/>
      <c r="C19" s="125"/>
      <c r="D19" s="126"/>
      <c r="E19" s="127"/>
      <c r="F19" s="127"/>
      <c r="H19" s="127"/>
      <c r="I19" s="128"/>
      <c r="J19" s="129"/>
      <c r="K19" s="129"/>
      <c r="L19" s="130"/>
      <c r="M19" s="131"/>
      <c r="N19" s="132"/>
      <c r="O19" s="133"/>
      <c r="P19" s="13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4.25" customHeight="1">
      <c r="A20" s="123"/>
      <c r="B20" s="124"/>
      <c r="C20" s="125"/>
      <c r="D20" s="126"/>
      <c r="E20" s="127"/>
      <c r="F20" s="127"/>
      <c r="G20" s="123"/>
      <c r="H20" s="127"/>
      <c r="I20" s="128"/>
      <c r="J20" s="129"/>
      <c r="K20" s="129"/>
      <c r="L20" s="130"/>
      <c r="M20" s="131"/>
      <c r="N20" s="132"/>
      <c r="O20" s="133"/>
      <c r="P20" s="13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5" t="s">
        <v>619</v>
      </c>
      <c r="B21" s="136"/>
      <c r="C21" s="137"/>
      <c r="D21" s="138"/>
      <c r="E21" s="139"/>
      <c r="F21" s="139"/>
      <c r="G21" s="139"/>
      <c r="H21" s="139"/>
      <c r="I21" s="139"/>
      <c r="J21" s="140"/>
      <c r="K21" s="139"/>
      <c r="L21" s="141"/>
      <c r="M21" s="59"/>
      <c r="N21" s="140"/>
      <c r="O21" s="137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42" t="s">
        <v>620</v>
      </c>
      <c r="B22" s="135"/>
      <c r="C22" s="135"/>
      <c r="D22" s="135"/>
      <c r="E22" s="44"/>
      <c r="F22" s="143" t="s">
        <v>621</v>
      </c>
      <c r="G22" s="6"/>
      <c r="H22" s="6"/>
      <c r="I22" s="6"/>
      <c r="J22" s="144"/>
      <c r="K22" s="145"/>
      <c r="L22" s="145"/>
      <c r="M22" s="146"/>
      <c r="N22" s="1"/>
      <c r="O22" s="1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622</v>
      </c>
      <c r="B23" s="135"/>
      <c r="C23" s="135"/>
      <c r="D23" s="135"/>
      <c r="E23" s="6"/>
      <c r="F23" s="143" t="s">
        <v>623</v>
      </c>
      <c r="G23" s="6"/>
      <c r="H23" s="6"/>
      <c r="I23" s="6"/>
      <c r="J23" s="144"/>
      <c r="K23" s="145"/>
      <c r="L23" s="145"/>
      <c r="M23" s="146"/>
      <c r="N23" s="1"/>
      <c r="O23" s="14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5"/>
      <c r="B24" s="135"/>
      <c r="C24" s="135"/>
      <c r="D24" s="135"/>
      <c r="E24" s="6"/>
      <c r="F24" s="6"/>
      <c r="G24" s="6"/>
      <c r="H24" s="6"/>
      <c r="I24" s="6"/>
      <c r="J24" s="148"/>
      <c r="K24" s="145"/>
      <c r="L24" s="145"/>
      <c r="M24" s="6"/>
      <c r="N24" s="149"/>
      <c r="O24" s="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.75" customHeight="1">
      <c r="A25" s="1"/>
      <c r="B25" s="150" t="s">
        <v>624</v>
      </c>
      <c r="C25" s="150"/>
      <c r="D25" s="150"/>
      <c r="E25" s="150"/>
      <c r="F25" s="151"/>
      <c r="G25" s="6"/>
      <c r="H25" s="6"/>
      <c r="I25" s="152"/>
      <c r="J25" s="153"/>
      <c r="K25" s="154"/>
      <c r="L25" s="153"/>
      <c r="M25" s="6"/>
      <c r="N25" s="1"/>
      <c r="O25" s="1"/>
      <c r="P25" s="1"/>
      <c r="R25" s="59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9" t="s">
        <v>16</v>
      </c>
      <c r="B26" s="155" t="s">
        <v>590</v>
      </c>
      <c r="C26" s="102"/>
      <c r="D26" s="101" t="s">
        <v>602</v>
      </c>
      <c r="E26" s="100" t="s">
        <v>603</v>
      </c>
      <c r="F26" s="100" t="s">
        <v>604</v>
      </c>
      <c r="G26" s="100" t="s">
        <v>625</v>
      </c>
      <c r="H26" s="100" t="s">
        <v>606</v>
      </c>
      <c r="I26" s="100" t="s">
        <v>607</v>
      </c>
      <c r="J26" s="100" t="s">
        <v>608</v>
      </c>
      <c r="K26" s="100" t="s">
        <v>626</v>
      </c>
      <c r="L26" s="156" t="s">
        <v>610</v>
      </c>
      <c r="M26" s="102" t="s">
        <v>611</v>
      </c>
      <c r="N26" s="100" t="s">
        <v>612</v>
      </c>
      <c r="O26" s="101" t="s">
        <v>613</v>
      </c>
      <c r="P26" s="1"/>
      <c r="Q26" s="1"/>
      <c r="R26" s="59"/>
      <c r="S26" s="59"/>
      <c r="T26" s="59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s="307" customFormat="1" ht="15" customHeight="1">
      <c r="A27" s="340">
        <v>1</v>
      </c>
      <c r="B27" s="341">
        <v>44428</v>
      </c>
      <c r="C27" s="342"/>
      <c r="D27" s="343" t="s">
        <v>40</v>
      </c>
      <c r="E27" s="344" t="s">
        <v>616</v>
      </c>
      <c r="F27" s="344" t="s">
        <v>861</v>
      </c>
      <c r="G27" s="344">
        <v>899</v>
      </c>
      <c r="H27" s="344"/>
      <c r="I27" s="344" t="s">
        <v>862</v>
      </c>
      <c r="J27" s="427" t="s">
        <v>617</v>
      </c>
      <c r="K27" s="427"/>
      <c r="L27" s="428"/>
      <c r="M27" s="429"/>
      <c r="N27" s="430"/>
      <c r="O27" s="431"/>
      <c r="P27" s="306"/>
      <c r="Q27" s="306"/>
      <c r="R27" s="432" t="s">
        <v>615</v>
      </c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</row>
    <row r="28" spans="1:38" s="307" customFormat="1" ht="15" customHeight="1">
      <c r="A28" s="353">
        <v>2</v>
      </c>
      <c r="B28" s="348">
        <v>44435</v>
      </c>
      <c r="C28" s="354"/>
      <c r="D28" s="301" t="s">
        <v>585</v>
      </c>
      <c r="E28" s="302" t="s">
        <v>616</v>
      </c>
      <c r="F28" s="302">
        <v>2305</v>
      </c>
      <c r="G28" s="302">
        <v>2240</v>
      </c>
      <c r="H28" s="302">
        <v>2390</v>
      </c>
      <c r="I28" s="302" t="s">
        <v>867</v>
      </c>
      <c r="J28" s="315" t="s">
        <v>876</v>
      </c>
      <c r="K28" s="315">
        <f t="shared" ref="K28:K29" si="10">H28-F28</f>
        <v>85</v>
      </c>
      <c r="L28" s="424">
        <f t="shared" ref="L28:L29" si="11">(F28*-0.7)/100</f>
        <v>-16.135000000000002</v>
      </c>
      <c r="M28" s="425">
        <f t="shared" ref="M28:M29" si="12">(K28+L28)/F28</f>
        <v>2.98763557483731E-2</v>
      </c>
      <c r="N28" s="315" t="s">
        <v>614</v>
      </c>
      <c r="O28" s="426">
        <v>44440</v>
      </c>
      <c r="R28" s="351" t="s">
        <v>618</v>
      </c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</row>
    <row r="29" spans="1:38" s="307" customFormat="1" ht="15" customHeight="1">
      <c r="A29" s="353">
        <v>3</v>
      </c>
      <c r="B29" s="348">
        <v>44438</v>
      </c>
      <c r="C29" s="354"/>
      <c r="D29" s="301" t="s">
        <v>175</v>
      </c>
      <c r="E29" s="302" t="s">
        <v>616</v>
      </c>
      <c r="F29" s="302">
        <v>2630</v>
      </c>
      <c r="G29" s="302">
        <v>2550</v>
      </c>
      <c r="H29" s="302">
        <v>2700</v>
      </c>
      <c r="I29" s="302" t="s">
        <v>869</v>
      </c>
      <c r="J29" s="104" t="s">
        <v>798</v>
      </c>
      <c r="K29" s="104">
        <f t="shared" si="10"/>
        <v>70</v>
      </c>
      <c r="L29" s="105">
        <f t="shared" si="11"/>
        <v>-18.409999999999997</v>
      </c>
      <c r="M29" s="106">
        <f t="shared" si="12"/>
        <v>1.9615969581749052E-2</v>
      </c>
      <c r="N29" s="104" t="s">
        <v>614</v>
      </c>
      <c r="O29" s="107">
        <v>44442</v>
      </c>
      <c r="R29" s="351" t="s">
        <v>618</v>
      </c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</row>
    <row r="30" spans="1:38" s="307" customFormat="1" ht="15" customHeight="1">
      <c r="A30" s="353">
        <v>4</v>
      </c>
      <c r="B30" s="348">
        <v>44441</v>
      </c>
      <c r="C30" s="354"/>
      <c r="D30" s="365" t="s">
        <v>909</v>
      </c>
      <c r="E30" s="302" t="s">
        <v>616</v>
      </c>
      <c r="F30" s="302">
        <v>158.75</v>
      </c>
      <c r="G30" s="302">
        <v>154.5</v>
      </c>
      <c r="H30" s="302">
        <v>163.4</v>
      </c>
      <c r="I30" s="302" t="s">
        <v>908</v>
      </c>
      <c r="J30" s="104" t="s">
        <v>917</v>
      </c>
      <c r="K30" s="104">
        <f t="shared" ref="K30" si="13">H30-F30</f>
        <v>4.6500000000000057</v>
      </c>
      <c r="L30" s="105">
        <f t="shared" ref="L30" si="14">(F30*-0.7)/100</f>
        <v>-1.1112500000000001</v>
      </c>
      <c r="M30" s="106">
        <f t="shared" ref="M30" si="15">(K30+L30)/F30</f>
        <v>2.2291338582677202E-2</v>
      </c>
      <c r="N30" s="104" t="s">
        <v>614</v>
      </c>
      <c r="O30" s="107">
        <v>44442</v>
      </c>
      <c r="R30" s="351" t="s">
        <v>615</v>
      </c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</row>
    <row r="31" spans="1:38" s="307" customFormat="1" ht="15" customHeight="1">
      <c r="A31" s="340">
        <v>5</v>
      </c>
      <c r="B31" s="109">
        <v>44442</v>
      </c>
      <c r="C31" s="342"/>
      <c r="D31" s="413" t="s">
        <v>921</v>
      </c>
      <c r="E31" s="344" t="s">
        <v>616</v>
      </c>
      <c r="F31" s="344" t="s">
        <v>922</v>
      </c>
      <c r="G31" s="344">
        <v>714</v>
      </c>
      <c r="H31" s="344"/>
      <c r="I31" s="344" t="s">
        <v>923</v>
      </c>
      <c r="J31" s="340" t="s">
        <v>617</v>
      </c>
      <c r="K31" s="341"/>
      <c r="L31" s="342"/>
      <c r="M31" s="343"/>
      <c r="N31" s="344"/>
      <c r="O31" s="344"/>
      <c r="R31" s="351" t="s">
        <v>615</v>
      </c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</row>
    <row r="32" spans="1:38" s="307" customFormat="1" ht="15" customHeight="1">
      <c r="A32" s="340">
        <v>6</v>
      </c>
      <c r="B32" s="109">
        <v>44442</v>
      </c>
      <c r="C32" s="342"/>
      <c r="D32" s="413" t="s">
        <v>743</v>
      </c>
      <c r="E32" s="344" t="s">
        <v>616</v>
      </c>
      <c r="F32" s="344" t="s">
        <v>924</v>
      </c>
      <c r="G32" s="344">
        <v>166</v>
      </c>
      <c r="H32" s="344"/>
      <c r="I32" s="344">
        <v>182</v>
      </c>
      <c r="J32" s="340" t="s">
        <v>617</v>
      </c>
      <c r="K32" s="341"/>
      <c r="L32" s="342"/>
      <c r="M32" s="343"/>
      <c r="N32" s="344"/>
      <c r="O32" s="344"/>
      <c r="R32" s="351" t="s">
        <v>618</v>
      </c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</row>
    <row r="33" spans="1:38" s="307" customFormat="1" ht="15" customHeight="1">
      <c r="A33" s="340"/>
      <c r="B33" s="341"/>
      <c r="C33" s="342"/>
      <c r="D33" s="413"/>
      <c r="E33" s="344"/>
      <c r="F33" s="344"/>
      <c r="G33" s="344"/>
      <c r="H33" s="344"/>
      <c r="I33" s="344"/>
      <c r="J33" s="340"/>
      <c r="K33" s="341"/>
      <c r="L33" s="342"/>
      <c r="M33" s="343"/>
      <c r="N33" s="344"/>
      <c r="O33" s="344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</row>
    <row r="34" spans="1:38" s="307" customFormat="1" ht="15" customHeight="1">
      <c r="A34" s="340"/>
      <c r="B34" s="341"/>
      <c r="C34" s="342"/>
      <c r="D34" s="413"/>
      <c r="E34" s="344"/>
      <c r="F34" s="344"/>
      <c r="G34" s="344"/>
      <c r="H34" s="344"/>
      <c r="I34" s="344"/>
      <c r="J34" s="340"/>
      <c r="K34" s="341"/>
      <c r="L34" s="342"/>
      <c r="M34" s="343"/>
      <c r="N34" s="344"/>
      <c r="O34" s="344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</row>
    <row r="35" spans="1:38" s="307" customFormat="1" ht="15" customHeight="1">
      <c r="A35" s="340"/>
      <c r="B35" s="341"/>
      <c r="C35" s="342"/>
      <c r="D35" s="343"/>
      <c r="E35" s="344"/>
      <c r="F35" s="344"/>
      <c r="G35" s="344"/>
      <c r="H35" s="344"/>
      <c r="I35" s="344"/>
      <c r="J35" s="340"/>
      <c r="K35" s="341"/>
      <c r="L35" s="342"/>
      <c r="M35" s="343"/>
      <c r="N35" s="344"/>
      <c r="O35" s="344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</row>
    <row r="36" spans="1:38" ht="15" customHeight="1">
      <c r="A36" s="309"/>
      <c r="B36" s="310"/>
      <c r="C36" s="311"/>
      <c r="D36" s="312"/>
      <c r="E36" s="313"/>
      <c r="F36" s="313"/>
      <c r="G36" s="313"/>
      <c r="H36" s="313"/>
      <c r="I36" s="313"/>
      <c r="J36" s="345"/>
      <c r="K36" s="345"/>
      <c r="L36" s="314"/>
      <c r="M36" s="346"/>
      <c r="N36" s="345"/>
      <c r="O36" s="347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60"/>
      <c r="B38" s="124"/>
      <c r="C38" s="161"/>
      <c r="D38" s="162"/>
      <c r="E38" s="123"/>
      <c r="F38" s="123"/>
      <c r="G38" s="123"/>
      <c r="H38" s="123"/>
      <c r="I38" s="123"/>
      <c r="J38" s="163"/>
      <c r="K38" s="163"/>
      <c r="L38" s="164"/>
      <c r="M38" s="165"/>
      <c r="N38" s="129"/>
      <c r="O38" s="166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44.25" customHeight="1">
      <c r="A39" s="135" t="s">
        <v>619</v>
      </c>
      <c r="B39" s="161"/>
      <c r="C39" s="161"/>
      <c r="D39" s="1"/>
      <c r="E39" s="6"/>
      <c r="F39" s="6"/>
      <c r="G39" s="6"/>
      <c r="H39" s="6" t="s">
        <v>631</v>
      </c>
      <c r="I39" s="6"/>
      <c r="J39" s="6"/>
      <c r="K39" s="131"/>
      <c r="L39" s="165"/>
      <c r="M39" s="131"/>
      <c r="N39" s="132"/>
      <c r="O39" s="131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8" ht="12.75" customHeight="1">
      <c r="A40" s="142" t="s">
        <v>620</v>
      </c>
      <c r="B40" s="135"/>
      <c r="C40" s="135"/>
      <c r="D40" s="135"/>
      <c r="E40" s="44"/>
      <c r="F40" s="143" t="s">
        <v>621</v>
      </c>
      <c r="G40" s="59"/>
      <c r="H40" s="44"/>
      <c r="I40" s="59"/>
      <c r="J40" s="6"/>
      <c r="K40" s="167"/>
      <c r="L40" s="168"/>
      <c r="M40" s="6"/>
      <c r="N40" s="125"/>
      <c r="O40" s="169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42"/>
      <c r="B41" s="135"/>
      <c r="C41" s="135"/>
      <c r="D41" s="135"/>
      <c r="E41" s="6"/>
      <c r="F41" s="143" t="s">
        <v>623</v>
      </c>
      <c r="G41" s="59"/>
      <c r="H41" s="44"/>
      <c r="I41" s="59"/>
      <c r="J41" s="6"/>
      <c r="K41" s="167"/>
      <c r="L41" s="168"/>
      <c r="M41" s="6"/>
      <c r="N41" s="125"/>
      <c r="O41" s="169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5"/>
      <c r="B42" s="135"/>
      <c r="C42" s="135"/>
      <c r="D42" s="135"/>
      <c r="E42" s="6"/>
      <c r="F42" s="6"/>
      <c r="G42" s="6"/>
      <c r="H42" s="6"/>
      <c r="I42" s="6"/>
      <c r="J42" s="148"/>
      <c r="K42" s="145"/>
      <c r="L42" s="146"/>
      <c r="M42" s="6"/>
      <c r="N42" s="149"/>
      <c r="O42" s="1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2.75" customHeight="1">
      <c r="A43" s="170" t="s">
        <v>632</v>
      </c>
      <c r="B43" s="170"/>
      <c r="C43" s="170"/>
      <c r="D43" s="170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38.25" customHeight="1">
      <c r="A44" s="100" t="s">
        <v>16</v>
      </c>
      <c r="B44" s="100" t="s">
        <v>590</v>
      </c>
      <c r="C44" s="100"/>
      <c r="D44" s="101" t="s">
        <v>602</v>
      </c>
      <c r="E44" s="100" t="s">
        <v>603</v>
      </c>
      <c r="F44" s="100" t="s">
        <v>604</v>
      </c>
      <c r="G44" s="100" t="s">
        <v>625</v>
      </c>
      <c r="H44" s="100" t="s">
        <v>606</v>
      </c>
      <c r="I44" s="100" t="s">
        <v>607</v>
      </c>
      <c r="J44" s="99" t="s">
        <v>608</v>
      </c>
      <c r="K44" s="171" t="s">
        <v>633</v>
      </c>
      <c r="L44" s="102" t="s">
        <v>610</v>
      </c>
      <c r="M44" s="171" t="s">
        <v>634</v>
      </c>
      <c r="N44" s="100" t="s">
        <v>635</v>
      </c>
      <c r="O44" s="99" t="s">
        <v>612</v>
      </c>
      <c r="P44" s="101" t="s">
        <v>613</v>
      </c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s="316" customFormat="1" ht="13.5" customHeight="1">
      <c r="A45" s="302">
        <v>1</v>
      </c>
      <c r="B45" s="300">
        <v>44439</v>
      </c>
      <c r="C45" s="394"/>
      <c r="D45" s="365" t="s">
        <v>872</v>
      </c>
      <c r="E45" s="302" t="s">
        <v>616</v>
      </c>
      <c r="F45" s="302">
        <v>847</v>
      </c>
      <c r="G45" s="302">
        <v>834</v>
      </c>
      <c r="H45" s="380">
        <v>855.5</v>
      </c>
      <c r="I45" s="380">
        <v>870</v>
      </c>
      <c r="J45" s="104" t="s">
        <v>894</v>
      </c>
      <c r="K45" s="387">
        <f t="shared" ref="K45" si="16">H45-F45</f>
        <v>8.5</v>
      </c>
      <c r="L45" s="439">
        <f t="shared" ref="L45:L46" si="17">(H45*N45)*0.07%</f>
        <v>598.85000000000014</v>
      </c>
      <c r="M45" s="441">
        <f t="shared" ref="M45" si="18">(K45*N45)-L45</f>
        <v>7901.15</v>
      </c>
      <c r="N45" s="380">
        <v>1000</v>
      </c>
      <c r="O45" s="442" t="s">
        <v>614</v>
      </c>
      <c r="P45" s="443">
        <v>44441</v>
      </c>
      <c r="Q45" s="172"/>
      <c r="R45" s="6" t="s">
        <v>618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58"/>
      <c r="AG45" s="352"/>
      <c r="AH45" s="350"/>
      <c r="AI45" s="350"/>
      <c r="AJ45" s="358"/>
      <c r="AK45" s="358"/>
      <c r="AL45" s="358"/>
    </row>
    <row r="46" spans="1:38" s="316" customFormat="1" ht="13.5" customHeight="1">
      <c r="A46" s="395">
        <v>2</v>
      </c>
      <c r="B46" s="396">
        <v>44441</v>
      </c>
      <c r="C46" s="397"/>
      <c r="D46" s="398" t="s">
        <v>892</v>
      </c>
      <c r="E46" s="395" t="s">
        <v>856</v>
      </c>
      <c r="F46" s="395">
        <v>1703</v>
      </c>
      <c r="G46" s="395">
        <v>1724</v>
      </c>
      <c r="H46" s="399">
        <v>1689</v>
      </c>
      <c r="I46" s="389" t="s">
        <v>893</v>
      </c>
      <c r="J46" s="104" t="s">
        <v>855</v>
      </c>
      <c r="K46" s="392">
        <f>F46-H46</f>
        <v>14</v>
      </c>
      <c r="L46" s="393">
        <f t="shared" si="17"/>
        <v>679.8225000000001</v>
      </c>
      <c r="M46" s="388">
        <f t="shared" ref="M46" si="19">(K46*N46)-L46</f>
        <v>7370.1774999999998</v>
      </c>
      <c r="N46" s="389">
        <v>575</v>
      </c>
      <c r="O46" s="440" t="s">
        <v>614</v>
      </c>
      <c r="P46" s="391">
        <v>44441</v>
      </c>
      <c r="Q46" s="172"/>
      <c r="R46" s="6" t="s">
        <v>615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7"/>
      <c r="AG46" s="352"/>
      <c r="AH46" s="350"/>
      <c r="AI46" s="350"/>
      <c r="AJ46" s="377"/>
      <c r="AK46" s="377"/>
      <c r="AL46" s="377"/>
    </row>
    <row r="47" spans="1:38" s="316" customFormat="1" ht="13.5" customHeight="1">
      <c r="A47" s="296">
        <v>3</v>
      </c>
      <c r="B47" s="400">
        <v>44441</v>
      </c>
      <c r="C47" s="401"/>
      <c r="D47" s="366" t="s">
        <v>896</v>
      </c>
      <c r="E47" s="296" t="s">
        <v>856</v>
      </c>
      <c r="F47" s="296">
        <v>1796</v>
      </c>
      <c r="G47" s="296">
        <v>1824</v>
      </c>
      <c r="H47" s="402">
        <v>1821</v>
      </c>
      <c r="I47" s="403">
        <v>1750</v>
      </c>
      <c r="J47" s="404" t="s">
        <v>897</v>
      </c>
      <c r="K47" s="405">
        <f>F47-H47</f>
        <v>-25</v>
      </c>
      <c r="L47" s="406">
        <f t="shared" ref="L47" si="20">(H47*N47)*0.07%</f>
        <v>701.08500000000015</v>
      </c>
      <c r="M47" s="407">
        <f t="shared" ref="M47" si="21">(K47*N47)-L47</f>
        <v>-14451.085000000001</v>
      </c>
      <c r="N47" s="403">
        <v>550</v>
      </c>
      <c r="O47" s="408" t="s">
        <v>627</v>
      </c>
      <c r="P47" s="409">
        <v>44441</v>
      </c>
      <c r="Q47" s="172"/>
      <c r="R47" s="6" t="s">
        <v>615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7"/>
      <c r="AG47" s="352"/>
      <c r="AH47" s="350"/>
      <c r="AI47" s="350"/>
      <c r="AJ47" s="377"/>
      <c r="AK47" s="377"/>
      <c r="AL47" s="377"/>
    </row>
    <row r="48" spans="1:38" s="316" customFormat="1" ht="13.5" customHeight="1">
      <c r="A48" s="296">
        <v>4</v>
      </c>
      <c r="B48" s="400">
        <v>44441</v>
      </c>
      <c r="C48" s="421"/>
      <c r="D48" s="422" t="s">
        <v>898</v>
      </c>
      <c r="E48" s="423" t="s">
        <v>856</v>
      </c>
      <c r="F48" s="423">
        <v>17155</v>
      </c>
      <c r="G48" s="423">
        <v>17340</v>
      </c>
      <c r="H48" s="403">
        <v>17340</v>
      </c>
      <c r="I48" s="403">
        <v>16900</v>
      </c>
      <c r="J48" s="404" t="s">
        <v>927</v>
      </c>
      <c r="K48" s="405">
        <f>F48-H48</f>
        <v>-185</v>
      </c>
      <c r="L48" s="406">
        <f t="shared" ref="L48" si="22">(H48*N48)*0.07%</f>
        <v>606.90000000000009</v>
      </c>
      <c r="M48" s="407">
        <f t="shared" ref="M48" si="23">(K48*N48)-L48</f>
        <v>-9856.9</v>
      </c>
      <c r="N48" s="403">
        <v>50</v>
      </c>
      <c r="O48" s="408" t="s">
        <v>627</v>
      </c>
      <c r="P48" s="409">
        <v>44442</v>
      </c>
      <c r="Q48" s="172"/>
      <c r="R48" s="6" t="s">
        <v>615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58"/>
      <c r="AG48" s="352"/>
      <c r="AH48" s="350"/>
      <c r="AI48" s="350"/>
      <c r="AJ48" s="358"/>
      <c r="AK48" s="358"/>
      <c r="AL48" s="358"/>
    </row>
    <row r="49" spans="1:38" s="316" customFormat="1" ht="13.5" customHeight="1">
      <c r="A49" s="313">
        <v>5</v>
      </c>
      <c r="B49" s="352">
        <v>44441</v>
      </c>
      <c r="C49" s="362"/>
      <c r="D49" s="176" t="s">
        <v>899</v>
      </c>
      <c r="E49" s="385" t="s">
        <v>616</v>
      </c>
      <c r="F49" s="385" t="s">
        <v>900</v>
      </c>
      <c r="G49" s="385">
        <v>907</v>
      </c>
      <c r="H49" s="386"/>
      <c r="I49" s="386" t="s">
        <v>901</v>
      </c>
      <c r="J49" s="355" t="s">
        <v>617</v>
      </c>
      <c r="K49" s="345"/>
      <c r="L49" s="314"/>
      <c r="M49" s="356"/>
      <c r="N49" s="386"/>
      <c r="O49" s="384"/>
      <c r="P49" s="178"/>
      <c r="Q49" s="172"/>
      <c r="R49" s="6" t="s">
        <v>618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5"/>
      <c r="AG49" s="352"/>
      <c r="AH49" s="350"/>
      <c r="AI49" s="350"/>
      <c r="AJ49" s="385"/>
      <c r="AK49" s="385"/>
      <c r="AL49" s="385"/>
    </row>
    <row r="50" spans="1:38" s="316" customFormat="1" ht="13.5" customHeight="1">
      <c r="A50" s="302">
        <v>6</v>
      </c>
      <c r="B50" s="300">
        <v>44445</v>
      </c>
      <c r="C50" s="436"/>
      <c r="D50" s="437" t="s">
        <v>949</v>
      </c>
      <c r="E50" s="438" t="s">
        <v>856</v>
      </c>
      <c r="F50" s="438">
        <v>1716</v>
      </c>
      <c r="G50" s="438">
        <v>1737</v>
      </c>
      <c r="H50" s="389">
        <v>1699</v>
      </c>
      <c r="I50" s="389" t="s">
        <v>950</v>
      </c>
      <c r="J50" s="104" t="s">
        <v>951</v>
      </c>
      <c r="K50" s="392">
        <f>F50-H50</f>
        <v>17</v>
      </c>
      <c r="L50" s="393">
        <f t="shared" ref="L50" si="24">(H50*N50)*0.07%</f>
        <v>683.84750000000008</v>
      </c>
      <c r="M50" s="388">
        <f t="shared" ref="M50" si="25">(K50*N50)-L50</f>
        <v>9091.1525000000001</v>
      </c>
      <c r="N50" s="389">
        <v>575</v>
      </c>
      <c r="O50" s="390" t="s">
        <v>614</v>
      </c>
      <c r="P50" s="391">
        <v>44445</v>
      </c>
      <c r="Q50" s="172"/>
      <c r="R50" s="6" t="s">
        <v>615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34"/>
      <c r="AG50" s="352"/>
      <c r="AH50" s="350"/>
      <c r="AI50" s="350"/>
      <c r="AJ50" s="434"/>
      <c r="AK50" s="434"/>
      <c r="AL50" s="434"/>
    </row>
    <row r="51" spans="1:38" s="316" customFormat="1" ht="13.5" customHeight="1">
      <c r="A51" s="313">
        <v>7</v>
      </c>
      <c r="B51" s="308">
        <v>44445</v>
      </c>
      <c r="C51" s="362"/>
      <c r="D51" s="176" t="s">
        <v>957</v>
      </c>
      <c r="E51" s="434" t="s">
        <v>616</v>
      </c>
      <c r="F51" s="434" t="s">
        <v>958</v>
      </c>
      <c r="G51" s="434">
        <v>3120</v>
      </c>
      <c r="H51" s="435"/>
      <c r="I51" s="435" t="s">
        <v>959</v>
      </c>
      <c r="J51" s="355" t="s">
        <v>617</v>
      </c>
      <c r="K51" s="345"/>
      <c r="L51" s="314"/>
      <c r="M51" s="356"/>
      <c r="N51" s="435"/>
      <c r="O51" s="433"/>
      <c r="P51" s="178"/>
      <c r="Q51" s="172"/>
      <c r="R51" s="6" t="s">
        <v>618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34"/>
      <c r="AG51" s="352"/>
      <c r="AH51" s="350"/>
      <c r="AI51" s="350"/>
      <c r="AJ51" s="434"/>
      <c r="AK51" s="434"/>
      <c r="AL51" s="434"/>
    </row>
    <row r="52" spans="1:38" s="316" customFormat="1" ht="13.5" customHeight="1">
      <c r="A52" s="313">
        <v>8</v>
      </c>
      <c r="B52" s="308">
        <v>44445</v>
      </c>
      <c r="C52" s="362"/>
      <c r="D52" s="176" t="s">
        <v>960</v>
      </c>
      <c r="E52" s="434" t="s">
        <v>616</v>
      </c>
      <c r="F52" s="434" t="s">
        <v>961</v>
      </c>
      <c r="G52" s="434">
        <v>2205</v>
      </c>
      <c r="H52" s="435"/>
      <c r="I52" s="435" t="s">
        <v>962</v>
      </c>
      <c r="J52" s="355" t="s">
        <v>617</v>
      </c>
      <c r="K52" s="345"/>
      <c r="L52" s="314"/>
      <c r="M52" s="356"/>
      <c r="N52" s="435"/>
      <c r="O52" s="433"/>
      <c r="P52" s="178"/>
      <c r="Q52" s="172"/>
      <c r="R52" s="6" t="s">
        <v>618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34"/>
      <c r="AG52" s="352"/>
      <c r="AH52" s="350"/>
      <c r="AI52" s="350"/>
      <c r="AJ52" s="434"/>
      <c r="AK52" s="434"/>
      <c r="AL52" s="434"/>
    </row>
    <row r="53" spans="1:38" s="316" customFormat="1" ht="13.5" customHeight="1">
      <c r="A53" s="313">
        <v>9</v>
      </c>
      <c r="B53" s="308">
        <v>44445</v>
      </c>
      <c r="C53" s="362"/>
      <c r="D53" s="176" t="s">
        <v>963</v>
      </c>
      <c r="E53" s="434" t="s">
        <v>616</v>
      </c>
      <c r="F53" s="434" t="s">
        <v>964</v>
      </c>
      <c r="G53" s="434">
        <v>827</v>
      </c>
      <c r="H53" s="435"/>
      <c r="I53" s="435">
        <v>865</v>
      </c>
      <c r="J53" s="355" t="s">
        <v>617</v>
      </c>
      <c r="K53" s="345"/>
      <c r="L53" s="314"/>
      <c r="M53" s="356"/>
      <c r="N53" s="435"/>
      <c r="O53" s="433"/>
      <c r="P53" s="178"/>
      <c r="Q53" s="172"/>
      <c r="R53" s="6" t="s">
        <v>618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34"/>
      <c r="AG53" s="352"/>
      <c r="AH53" s="350"/>
      <c r="AI53" s="350"/>
      <c r="AJ53" s="434"/>
      <c r="AK53" s="434"/>
      <c r="AL53" s="434"/>
    </row>
    <row r="54" spans="1:38" s="316" customFormat="1" ht="13.5" customHeight="1">
      <c r="A54" s="313"/>
      <c r="B54" s="352"/>
      <c r="C54" s="362"/>
      <c r="D54" s="176"/>
      <c r="E54" s="434"/>
      <c r="F54" s="434"/>
      <c r="G54" s="434"/>
      <c r="H54" s="435"/>
      <c r="I54" s="435"/>
      <c r="J54" s="355"/>
      <c r="K54" s="345"/>
      <c r="L54" s="314"/>
      <c r="M54" s="356"/>
      <c r="N54" s="435"/>
      <c r="O54" s="433"/>
      <c r="P54" s="178"/>
      <c r="Q54" s="172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34"/>
      <c r="AG54" s="352"/>
      <c r="AH54" s="350"/>
      <c r="AI54" s="350"/>
      <c r="AJ54" s="434"/>
      <c r="AK54" s="434"/>
      <c r="AL54" s="434"/>
    </row>
    <row r="55" spans="1:38" s="316" customFormat="1" ht="13.5" customHeight="1">
      <c r="A55" s="313"/>
      <c r="B55" s="352"/>
      <c r="C55" s="362"/>
      <c r="D55" s="176"/>
      <c r="E55" s="434"/>
      <c r="F55" s="434"/>
      <c r="G55" s="434"/>
      <c r="H55" s="435"/>
      <c r="I55" s="435"/>
      <c r="J55" s="355"/>
      <c r="K55" s="345"/>
      <c r="L55" s="314"/>
      <c r="M55" s="356"/>
      <c r="N55" s="435"/>
      <c r="O55" s="433"/>
      <c r="P55" s="178"/>
      <c r="Q55" s="172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34"/>
      <c r="AG55" s="352"/>
      <c r="AH55" s="350"/>
      <c r="AI55" s="350"/>
      <c r="AJ55" s="434"/>
      <c r="AK55" s="434"/>
      <c r="AL55" s="434"/>
    </row>
    <row r="56" spans="1:38" s="316" customFormat="1" ht="13.5" customHeight="1">
      <c r="A56" s="313"/>
      <c r="B56" s="352"/>
      <c r="C56" s="362"/>
      <c r="D56" s="176"/>
      <c r="E56" s="385"/>
      <c r="F56" s="385"/>
      <c r="G56" s="385"/>
      <c r="H56" s="386"/>
      <c r="I56" s="386"/>
      <c r="J56" s="355"/>
      <c r="K56" s="345"/>
      <c r="L56" s="314"/>
      <c r="M56" s="356"/>
      <c r="N56" s="386"/>
      <c r="O56" s="384"/>
      <c r="P56" s="178"/>
      <c r="Q56" s="172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5"/>
      <c r="AG56" s="352"/>
      <c r="AH56" s="350"/>
      <c r="AI56" s="350"/>
      <c r="AJ56" s="385"/>
      <c r="AK56" s="385"/>
      <c r="AL56" s="385"/>
    </row>
    <row r="57" spans="1:38" s="316" customFormat="1" ht="13.5" customHeight="1">
      <c r="A57" s="313"/>
      <c r="B57" s="308"/>
      <c r="C57" s="376"/>
      <c r="D57" s="176"/>
      <c r="E57" s="108"/>
      <c r="F57" s="108"/>
      <c r="G57" s="108"/>
      <c r="H57" s="113"/>
      <c r="I57" s="173"/>
      <c r="J57" s="355"/>
      <c r="K57" s="345"/>
      <c r="L57" s="314"/>
      <c r="M57" s="356"/>
      <c r="N57" s="173"/>
      <c r="O57" s="177"/>
      <c r="P57" s="178"/>
      <c r="Q57" s="172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75"/>
      <c r="AG57" s="308"/>
      <c r="AH57" s="176"/>
      <c r="AI57" s="176"/>
      <c r="AJ57" s="108"/>
      <c r="AK57" s="108"/>
      <c r="AL57" s="108"/>
    </row>
    <row r="58" spans="1:38" ht="13.5" customHeight="1">
      <c r="A58" s="461"/>
      <c r="B58" s="463"/>
      <c r="C58" s="110"/>
      <c r="D58" s="176"/>
      <c r="E58" s="108"/>
      <c r="F58" s="108"/>
      <c r="G58" s="108"/>
      <c r="H58" s="108"/>
      <c r="I58" s="113"/>
      <c r="J58" s="465"/>
      <c r="K58" s="314"/>
      <c r="L58" s="314"/>
      <c r="M58" s="467"/>
      <c r="N58" s="469"/>
      <c r="O58" s="457"/>
      <c r="P58" s="459"/>
      <c r="Q58" s="172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462"/>
      <c r="B59" s="464"/>
      <c r="C59" s="110"/>
      <c r="D59" s="176"/>
      <c r="E59" s="108"/>
      <c r="F59" s="108"/>
      <c r="G59" s="108"/>
      <c r="H59" s="108"/>
      <c r="I59" s="113"/>
      <c r="J59" s="466"/>
      <c r="K59" s="363"/>
      <c r="L59" s="364"/>
      <c r="M59" s="468"/>
      <c r="N59" s="466"/>
      <c r="O59" s="458"/>
      <c r="P59" s="460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123"/>
      <c r="B60" s="124"/>
      <c r="C60" s="161"/>
      <c r="D60" s="179"/>
      <c r="E60" s="180"/>
      <c r="F60" s="123"/>
      <c r="G60" s="123"/>
      <c r="H60" s="123"/>
      <c r="I60" s="163"/>
      <c r="J60" s="163"/>
      <c r="K60" s="163"/>
      <c r="L60" s="163"/>
      <c r="M60" s="163"/>
      <c r="N60" s="163"/>
      <c r="O60" s="163"/>
      <c r="P60" s="163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>
      <c r="A61" s="181"/>
      <c r="B61" s="124"/>
      <c r="C61" s="125"/>
      <c r="D61" s="182"/>
      <c r="E61" s="128"/>
      <c r="F61" s="128"/>
      <c r="G61" s="128"/>
      <c r="H61" s="128"/>
      <c r="I61" s="128"/>
      <c r="J61" s="6"/>
      <c r="K61" s="128"/>
      <c r="L61" s="128"/>
      <c r="M61" s="6"/>
      <c r="N61" s="1"/>
      <c r="O61" s="125"/>
      <c r="P61" s="44"/>
      <c r="Q61" s="44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83" t="s">
        <v>637</v>
      </c>
      <c r="B62" s="183"/>
      <c r="C62" s="183"/>
      <c r="D62" s="183"/>
      <c r="E62" s="184"/>
      <c r="F62" s="128"/>
      <c r="G62" s="128"/>
      <c r="H62" s="128"/>
      <c r="I62" s="128"/>
      <c r="J62" s="1"/>
      <c r="K62" s="6"/>
      <c r="L62" s="6"/>
      <c r="M62" s="6"/>
      <c r="N62" s="1"/>
      <c r="O62" s="1"/>
      <c r="P62" s="44"/>
      <c r="Q62" s="44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590</v>
      </c>
      <c r="C63" s="100"/>
      <c r="D63" s="101" t="s">
        <v>602</v>
      </c>
      <c r="E63" s="100" t="s">
        <v>603</v>
      </c>
      <c r="F63" s="100" t="s">
        <v>604</v>
      </c>
      <c r="G63" s="100" t="s">
        <v>625</v>
      </c>
      <c r="H63" s="100" t="s">
        <v>606</v>
      </c>
      <c r="I63" s="100" t="s">
        <v>607</v>
      </c>
      <c r="J63" s="99" t="s">
        <v>608</v>
      </c>
      <c r="K63" s="99" t="s">
        <v>638</v>
      </c>
      <c r="L63" s="102" t="s">
        <v>610</v>
      </c>
      <c r="M63" s="171" t="s">
        <v>634</v>
      </c>
      <c r="N63" s="100" t="s">
        <v>635</v>
      </c>
      <c r="O63" s="100" t="s">
        <v>612</v>
      </c>
      <c r="P63" s="101" t="s">
        <v>613</v>
      </c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s="307" customFormat="1" ht="12.75" customHeight="1">
      <c r="A64" s="381">
        <v>1</v>
      </c>
      <c r="B64" s="297">
        <v>44438</v>
      </c>
      <c r="C64" s="382"/>
      <c r="D64" s="366" t="s">
        <v>870</v>
      </c>
      <c r="E64" s="383" t="s">
        <v>616</v>
      </c>
      <c r="F64" s="296">
        <v>135</v>
      </c>
      <c r="G64" s="296">
        <v>0</v>
      </c>
      <c r="H64" s="296">
        <v>0</v>
      </c>
      <c r="I64" s="298" t="s">
        <v>852</v>
      </c>
      <c r="J64" s="299" t="s">
        <v>890</v>
      </c>
      <c r="K64" s="324">
        <f t="shared" ref="K64" si="26">H64-F64</f>
        <v>-135</v>
      </c>
      <c r="L64" s="324">
        <v>100</v>
      </c>
      <c r="M64" s="299">
        <f t="shared" ref="M64" si="27">(K64*N64)-100</f>
        <v>-3475</v>
      </c>
      <c r="N64" s="299">
        <v>25</v>
      </c>
      <c r="O64" s="412" t="s">
        <v>627</v>
      </c>
      <c r="P64" s="325">
        <v>44441</v>
      </c>
      <c r="Q64" s="322"/>
      <c r="R64" s="323" t="s">
        <v>618</v>
      </c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</row>
    <row r="65" spans="1:38" s="307" customFormat="1" ht="12.75" customHeight="1">
      <c r="A65" s="359">
        <v>2</v>
      </c>
      <c r="B65" s="300">
        <v>44439</v>
      </c>
      <c r="C65" s="378"/>
      <c r="D65" s="365" t="s">
        <v>873</v>
      </c>
      <c r="E65" s="379" t="s">
        <v>616</v>
      </c>
      <c r="F65" s="302">
        <v>38</v>
      </c>
      <c r="G65" s="302">
        <v>19</v>
      </c>
      <c r="H65" s="302">
        <v>45</v>
      </c>
      <c r="I65" s="380" t="s">
        <v>874</v>
      </c>
      <c r="J65" s="315" t="s">
        <v>853</v>
      </c>
      <c r="K65" s="410">
        <f t="shared" ref="K65" si="28">H65-F65</f>
        <v>7</v>
      </c>
      <c r="L65" s="410">
        <v>100</v>
      </c>
      <c r="M65" s="411">
        <f t="shared" ref="M65" si="29">(K65*N65)-100</f>
        <v>1650</v>
      </c>
      <c r="N65" s="411">
        <v>250</v>
      </c>
      <c r="O65" s="317" t="s">
        <v>614</v>
      </c>
      <c r="P65" s="328">
        <v>44440</v>
      </c>
      <c r="Q65" s="322"/>
      <c r="R65" s="323" t="s">
        <v>618</v>
      </c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</row>
    <row r="66" spans="1:38" s="307" customFormat="1" ht="12.75" customHeight="1">
      <c r="A66" s="381">
        <v>3</v>
      </c>
      <c r="B66" s="297">
        <v>44439</v>
      </c>
      <c r="C66" s="382"/>
      <c r="D66" s="366" t="s">
        <v>875</v>
      </c>
      <c r="E66" s="383" t="s">
        <v>616</v>
      </c>
      <c r="F66" s="296">
        <v>67.5</v>
      </c>
      <c r="G66" s="296">
        <v>20</v>
      </c>
      <c r="H66" s="296">
        <v>20</v>
      </c>
      <c r="I66" s="298" t="s">
        <v>866</v>
      </c>
      <c r="J66" s="303" t="s">
        <v>884</v>
      </c>
      <c r="K66" s="324">
        <f t="shared" ref="K66" si="30">H66-F66</f>
        <v>-47.5</v>
      </c>
      <c r="L66" s="324">
        <v>100</v>
      </c>
      <c r="M66" s="299">
        <f t="shared" ref="M66" si="31">(K66*N66)-100</f>
        <v>-2475</v>
      </c>
      <c r="N66" s="299">
        <v>50</v>
      </c>
      <c r="O66" s="304" t="s">
        <v>627</v>
      </c>
      <c r="P66" s="325">
        <v>44440</v>
      </c>
      <c r="Q66" s="322"/>
      <c r="R66" s="323" t="s">
        <v>618</v>
      </c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</row>
    <row r="67" spans="1:38" s="307" customFormat="1" ht="12.75" customHeight="1">
      <c r="A67" s="359">
        <v>4</v>
      </c>
      <c r="B67" s="300">
        <v>44440</v>
      </c>
      <c r="C67" s="378"/>
      <c r="D67" s="365" t="s">
        <v>877</v>
      </c>
      <c r="E67" s="379" t="s">
        <v>856</v>
      </c>
      <c r="F67" s="302">
        <v>86</v>
      </c>
      <c r="G67" s="302">
        <v>124</v>
      </c>
      <c r="H67" s="302">
        <v>62</v>
      </c>
      <c r="I67" s="380">
        <v>0.1</v>
      </c>
      <c r="J67" s="315" t="s">
        <v>883</v>
      </c>
      <c r="K67" s="326">
        <f>F67-H67</f>
        <v>24</v>
      </c>
      <c r="L67" s="326">
        <v>100</v>
      </c>
      <c r="M67" s="327">
        <f t="shared" ref="M67:M71" si="32">(K67*N67)-100</f>
        <v>1100</v>
      </c>
      <c r="N67" s="327">
        <v>50</v>
      </c>
      <c r="O67" s="317" t="s">
        <v>614</v>
      </c>
      <c r="P67" s="349">
        <v>44440</v>
      </c>
      <c r="Q67" s="322"/>
      <c r="R67" s="323" t="s">
        <v>615</v>
      </c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</row>
    <row r="68" spans="1:38" s="307" customFormat="1" ht="12.75" customHeight="1">
      <c r="A68" s="359">
        <v>5</v>
      </c>
      <c r="B68" s="300">
        <v>44440</v>
      </c>
      <c r="C68" s="378"/>
      <c r="D68" s="365" t="s">
        <v>878</v>
      </c>
      <c r="E68" s="379" t="s">
        <v>616</v>
      </c>
      <c r="F68" s="302">
        <v>53.5</v>
      </c>
      <c r="G68" s="302">
        <v>14</v>
      </c>
      <c r="H68" s="302">
        <v>67.5</v>
      </c>
      <c r="I68" s="380" t="s">
        <v>879</v>
      </c>
      <c r="J68" s="315" t="s">
        <v>855</v>
      </c>
      <c r="K68" s="326">
        <f t="shared" ref="K68:K71" si="33">H68-F68</f>
        <v>14</v>
      </c>
      <c r="L68" s="326">
        <v>100</v>
      </c>
      <c r="M68" s="327">
        <f t="shared" si="32"/>
        <v>600</v>
      </c>
      <c r="N68" s="327">
        <v>50</v>
      </c>
      <c r="O68" s="317" t="s">
        <v>614</v>
      </c>
      <c r="P68" s="349">
        <v>44440</v>
      </c>
      <c r="Q68" s="322"/>
      <c r="R68" s="323" t="s">
        <v>615</v>
      </c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</row>
    <row r="69" spans="1:38" s="307" customFormat="1" ht="12.75" customHeight="1">
      <c r="A69" s="359">
        <v>6</v>
      </c>
      <c r="B69" s="300">
        <v>44440</v>
      </c>
      <c r="C69" s="378"/>
      <c r="D69" s="365" t="s">
        <v>878</v>
      </c>
      <c r="E69" s="379" t="s">
        <v>616</v>
      </c>
      <c r="F69" s="302">
        <v>50</v>
      </c>
      <c r="G69" s="302">
        <v>14</v>
      </c>
      <c r="H69" s="302">
        <v>67.5</v>
      </c>
      <c r="I69" s="380" t="s">
        <v>879</v>
      </c>
      <c r="J69" s="315" t="s">
        <v>885</v>
      </c>
      <c r="K69" s="326">
        <f t="shared" si="33"/>
        <v>17.5</v>
      </c>
      <c r="L69" s="326">
        <v>100</v>
      </c>
      <c r="M69" s="327">
        <f t="shared" si="32"/>
        <v>775</v>
      </c>
      <c r="N69" s="327">
        <v>50</v>
      </c>
      <c r="O69" s="317" t="s">
        <v>614</v>
      </c>
      <c r="P69" s="349">
        <v>44440</v>
      </c>
      <c r="Q69" s="322"/>
      <c r="R69" s="323" t="s">
        <v>615</v>
      </c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</row>
    <row r="70" spans="1:38" s="307" customFormat="1" ht="12.75" customHeight="1">
      <c r="A70" s="359">
        <v>7</v>
      </c>
      <c r="B70" s="300">
        <v>44440</v>
      </c>
      <c r="C70" s="378"/>
      <c r="D70" s="365" t="s">
        <v>880</v>
      </c>
      <c r="E70" s="379" t="s">
        <v>616</v>
      </c>
      <c r="F70" s="302">
        <v>63.5</v>
      </c>
      <c r="G70" s="302">
        <v>14</v>
      </c>
      <c r="H70" s="302">
        <v>80</v>
      </c>
      <c r="I70" s="380" t="s">
        <v>854</v>
      </c>
      <c r="J70" s="315" t="s">
        <v>886</v>
      </c>
      <c r="K70" s="326">
        <f t="shared" si="33"/>
        <v>16.5</v>
      </c>
      <c r="L70" s="326">
        <v>100</v>
      </c>
      <c r="M70" s="327">
        <f t="shared" si="32"/>
        <v>725</v>
      </c>
      <c r="N70" s="327">
        <v>50</v>
      </c>
      <c r="O70" s="317" t="s">
        <v>614</v>
      </c>
      <c r="P70" s="349">
        <v>44440</v>
      </c>
      <c r="Q70" s="322"/>
      <c r="R70" s="323" t="s">
        <v>615</v>
      </c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</row>
    <row r="71" spans="1:38" s="307" customFormat="1" ht="12.75" customHeight="1">
      <c r="A71" s="381">
        <v>8</v>
      </c>
      <c r="B71" s="297">
        <v>44440</v>
      </c>
      <c r="C71" s="382"/>
      <c r="D71" s="366" t="s">
        <v>881</v>
      </c>
      <c r="E71" s="383" t="s">
        <v>616</v>
      </c>
      <c r="F71" s="296">
        <v>3.45</v>
      </c>
      <c r="G71" s="296">
        <v>2</v>
      </c>
      <c r="H71" s="296">
        <v>2.35</v>
      </c>
      <c r="I71" s="298" t="s">
        <v>882</v>
      </c>
      <c r="J71" s="303" t="s">
        <v>891</v>
      </c>
      <c r="K71" s="324">
        <f t="shared" si="33"/>
        <v>-1.1000000000000001</v>
      </c>
      <c r="L71" s="324">
        <v>100</v>
      </c>
      <c r="M71" s="299">
        <f t="shared" si="32"/>
        <v>-4060.0000000000005</v>
      </c>
      <c r="N71" s="299">
        <v>3600</v>
      </c>
      <c r="O71" s="304" t="s">
        <v>627</v>
      </c>
      <c r="P71" s="325">
        <v>44441</v>
      </c>
      <c r="Q71" s="322"/>
      <c r="R71" s="323" t="s">
        <v>615</v>
      </c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</row>
    <row r="72" spans="1:38" s="307" customFormat="1" ht="12.75" customHeight="1">
      <c r="A72" s="359">
        <v>9</v>
      </c>
      <c r="B72" s="396">
        <v>44441</v>
      </c>
      <c r="C72" s="378"/>
      <c r="D72" s="365" t="s">
        <v>880</v>
      </c>
      <c r="E72" s="379" t="s">
        <v>616</v>
      </c>
      <c r="F72" s="302">
        <v>56.5</v>
      </c>
      <c r="G72" s="302">
        <v>14</v>
      </c>
      <c r="H72" s="302">
        <v>69</v>
      </c>
      <c r="I72" s="380" t="s">
        <v>854</v>
      </c>
      <c r="J72" s="315" t="s">
        <v>895</v>
      </c>
      <c r="K72" s="326">
        <f t="shared" ref="K72:K73" si="34">H72-F72</f>
        <v>12.5</v>
      </c>
      <c r="L72" s="326">
        <v>100</v>
      </c>
      <c r="M72" s="327">
        <f t="shared" ref="M72:M73" si="35">(K72*N72)-100</f>
        <v>525</v>
      </c>
      <c r="N72" s="327">
        <v>50</v>
      </c>
      <c r="O72" s="317" t="s">
        <v>614</v>
      </c>
      <c r="P72" s="349">
        <v>44441</v>
      </c>
      <c r="Q72" s="322"/>
      <c r="R72" s="323" t="s">
        <v>615</v>
      </c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</row>
    <row r="73" spans="1:38" s="307" customFormat="1" ht="12.75" customHeight="1">
      <c r="A73" s="381">
        <v>10</v>
      </c>
      <c r="B73" s="400">
        <v>44441</v>
      </c>
      <c r="C73" s="382"/>
      <c r="D73" s="366" t="s">
        <v>902</v>
      </c>
      <c r="E73" s="383" t="s">
        <v>616</v>
      </c>
      <c r="F73" s="296">
        <v>47</v>
      </c>
      <c r="G73" s="296">
        <v>14</v>
      </c>
      <c r="H73" s="296">
        <v>14</v>
      </c>
      <c r="I73" s="298" t="s">
        <v>903</v>
      </c>
      <c r="J73" s="303" t="s">
        <v>904</v>
      </c>
      <c r="K73" s="324">
        <f t="shared" si="34"/>
        <v>-33</v>
      </c>
      <c r="L73" s="324">
        <v>100</v>
      </c>
      <c r="M73" s="299">
        <f t="shared" si="35"/>
        <v>-1750</v>
      </c>
      <c r="N73" s="299">
        <v>50</v>
      </c>
      <c r="O73" s="304" t="s">
        <v>627</v>
      </c>
      <c r="P73" s="325">
        <v>44441</v>
      </c>
      <c r="Q73" s="322"/>
      <c r="R73" s="323" t="s">
        <v>615</v>
      </c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</row>
    <row r="74" spans="1:38" s="307" customFormat="1" ht="12.75" customHeight="1">
      <c r="A74" s="357">
        <v>11</v>
      </c>
      <c r="B74" s="352">
        <v>44441</v>
      </c>
      <c r="C74" s="372"/>
      <c r="D74" s="361" t="s">
        <v>905</v>
      </c>
      <c r="E74" s="374" t="s">
        <v>616</v>
      </c>
      <c r="F74" s="360" t="s">
        <v>906</v>
      </c>
      <c r="G74" s="360">
        <v>15</v>
      </c>
      <c r="H74" s="360"/>
      <c r="I74" s="370" t="s">
        <v>907</v>
      </c>
      <c r="J74" s="368" t="s">
        <v>617</v>
      </c>
      <c r="K74" s="318"/>
      <c r="L74" s="318"/>
      <c r="M74" s="305"/>
      <c r="N74" s="319"/>
      <c r="O74" s="320"/>
      <c r="P74" s="321"/>
      <c r="Q74" s="322"/>
      <c r="R74" s="323" t="s">
        <v>618</v>
      </c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</row>
    <row r="75" spans="1:38" s="307" customFormat="1" ht="12.75" customHeight="1">
      <c r="A75" s="357">
        <v>12</v>
      </c>
      <c r="B75" s="308">
        <v>44442</v>
      </c>
      <c r="C75" s="372"/>
      <c r="D75" s="361" t="s">
        <v>925</v>
      </c>
      <c r="E75" s="374" t="s">
        <v>856</v>
      </c>
      <c r="F75" s="360" t="s">
        <v>926</v>
      </c>
      <c r="G75" s="360">
        <v>210</v>
      </c>
      <c r="H75" s="360"/>
      <c r="I75" s="370">
        <v>0.1</v>
      </c>
      <c r="J75" s="368" t="s">
        <v>617</v>
      </c>
      <c r="K75" s="318"/>
      <c r="L75" s="318"/>
      <c r="M75" s="305"/>
      <c r="N75" s="319"/>
      <c r="O75" s="320"/>
      <c r="P75" s="321"/>
      <c r="Q75" s="322"/>
      <c r="R75" s="323" t="s">
        <v>615</v>
      </c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</row>
    <row r="76" spans="1:38" s="307" customFormat="1" ht="12.75" customHeight="1">
      <c r="A76" s="359">
        <v>13</v>
      </c>
      <c r="B76" s="300">
        <v>44445</v>
      </c>
      <c r="C76" s="378"/>
      <c r="D76" s="365" t="s">
        <v>952</v>
      </c>
      <c r="E76" s="379" t="s">
        <v>616</v>
      </c>
      <c r="F76" s="302">
        <v>61</v>
      </c>
      <c r="G76" s="302">
        <v>14</v>
      </c>
      <c r="H76" s="302">
        <v>75</v>
      </c>
      <c r="I76" s="380" t="s">
        <v>953</v>
      </c>
      <c r="J76" s="315" t="s">
        <v>855</v>
      </c>
      <c r="K76" s="326">
        <f t="shared" ref="K76" si="36">H76-F76</f>
        <v>14</v>
      </c>
      <c r="L76" s="326">
        <v>100</v>
      </c>
      <c r="M76" s="327">
        <f t="shared" ref="M76" si="37">(K76*N76)-100</f>
        <v>600</v>
      </c>
      <c r="N76" s="327">
        <v>50</v>
      </c>
      <c r="O76" s="317" t="s">
        <v>614</v>
      </c>
      <c r="P76" s="349">
        <v>44445</v>
      </c>
      <c r="Q76" s="322"/>
      <c r="R76" s="323" t="s">
        <v>615</v>
      </c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</row>
    <row r="77" spans="1:38" s="307" customFormat="1" ht="12.75" customHeight="1">
      <c r="A77" s="357">
        <v>14</v>
      </c>
      <c r="B77" s="308">
        <v>44445</v>
      </c>
      <c r="C77" s="372"/>
      <c r="D77" s="361" t="s">
        <v>954</v>
      </c>
      <c r="E77" s="374" t="s">
        <v>616</v>
      </c>
      <c r="F77" s="360" t="s">
        <v>955</v>
      </c>
      <c r="G77" s="360">
        <v>8</v>
      </c>
      <c r="H77" s="360"/>
      <c r="I77" s="370" t="s">
        <v>956</v>
      </c>
      <c r="J77" s="368" t="s">
        <v>617</v>
      </c>
      <c r="K77" s="318"/>
      <c r="L77" s="318"/>
      <c r="M77" s="305"/>
      <c r="N77" s="319"/>
      <c r="O77" s="320"/>
      <c r="P77" s="321"/>
      <c r="Q77" s="322"/>
      <c r="R77" s="323" t="s">
        <v>615</v>
      </c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</row>
    <row r="78" spans="1:38" s="307" customFormat="1" ht="12.75" customHeight="1">
      <c r="A78" s="381">
        <v>15</v>
      </c>
      <c r="B78" s="297">
        <v>44445</v>
      </c>
      <c r="C78" s="382"/>
      <c r="D78" s="366" t="s">
        <v>965</v>
      </c>
      <c r="E78" s="383" t="s">
        <v>856</v>
      </c>
      <c r="F78" s="296">
        <v>18</v>
      </c>
      <c r="G78" s="296">
        <v>26</v>
      </c>
      <c r="H78" s="296">
        <v>25.5</v>
      </c>
      <c r="I78" s="298">
        <v>0.1</v>
      </c>
      <c r="J78" s="303" t="s">
        <v>966</v>
      </c>
      <c r="K78" s="324">
        <f>F78-H78</f>
        <v>-7.5</v>
      </c>
      <c r="L78" s="324">
        <v>100</v>
      </c>
      <c r="M78" s="299">
        <f t="shared" ref="M78" si="38">(K78*N78)-100</f>
        <v>-4600</v>
      </c>
      <c r="N78" s="299">
        <v>600</v>
      </c>
      <c r="O78" s="304" t="s">
        <v>627</v>
      </c>
      <c r="P78" s="325">
        <v>44445</v>
      </c>
      <c r="Q78" s="322"/>
      <c r="R78" s="323" t="s">
        <v>615</v>
      </c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</row>
    <row r="79" spans="1:38" s="307" customFormat="1" ht="12.75" customHeight="1">
      <c r="A79" s="357">
        <v>16</v>
      </c>
      <c r="B79" s="308">
        <v>44445</v>
      </c>
      <c r="C79" s="372"/>
      <c r="D79" s="361" t="s">
        <v>952</v>
      </c>
      <c r="E79" s="374" t="s">
        <v>616</v>
      </c>
      <c r="F79" s="360" t="s">
        <v>967</v>
      </c>
      <c r="G79" s="360">
        <v>4</v>
      </c>
      <c r="H79" s="360"/>
      <c r="I79" s="370" t="s">
        <v>953</v>
      </c>
      <c r="J79" s="368" t="s">
        <v>617</v>
      </c>
      <c r="K79" s="318"/>
      <c r="L79" s="318"/>
      <c r="M79" s="305"/>
      <c r="N79" s="319"/>
      <c r="O79" s="320"/>
      <c r="P79" s="321"/>
      <c r="Q79" s="322"/>
      <c r="R79" s="323" t="s">
        <v>615</v>
      </c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</row>
    <row r="80" spans="1:38" s="307" customFormat="1" ht="12.75" customHeight="1">
      <c r="A80" s="357"/>
      <c r="B80" s="308"/>
      <c r="C80" s="372"/>
      <c r="D80" s="361"/>
      <c r="E80" s="374"/>
      <c r="F80" s="360"/>
      <c r="G80" s="360"/>
      <c r="H80" s="360"/>
      <c r="I80" s="370"/>
      <c r="J80" s="368"/>
      <c r="K80" s="318"/>
      <c r="L80" s="318"/>
      <c r="M80" s="305"/>
      <c r="N80" s="319"/>
      <c r="O80" s="320"/>
      <c r="P80" s="321"/>
      <c r="Q80" s="322"/>
      <c r="R80" s="323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</row>
    <row r="81" spans="1:38" ht="13.9" customHeight="1">
      <c r="A81" s="367"/>
      <c r="B81" s="310"/>
      <c r="C81" s="373"/>
      <c r="D81" s="371"/>
      <c r="E81" s="375"/>
      <c r="F81" s="360"/>
      <c r="G81" s="313"/>
      <c r="H81" s="313"/>
      <c r="I81" s="345"/>
      <c r="J81" s="369"/>
      <c r="K81" s="113"/>
      <c r="L81" s="113"/>
      <c r="M81" s="174"/>
      <c r="N81" s="113"/>
      <c r="O81" s="159"/>
      <c r="P81" s="158"/>
      <c r="Q81" s="172"/>
      <c r="R81" s="185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80"/>
      <c r="B84" s="186"/>
      <c r="C84" s="186"/>
      <c r="D84" s="187"/>
      <c r="E84" s="180"/>
      <c r="F84" s="188"/>
      <c r="G84" s="180"/>
      <c r="H84" s="180"/>
      <c r="I84" s="180"/>
      <c r="J84" s="186"/>
      <c r="K84" s="189"/>
      <c r="L84" s="180"/>
      <c r="M84" s="180"/>
      <c r="N84" s="180"/>
      <c r="O84" s="190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98" t="s">
        <v>639</v>
      </c>
      <c r="B85" s="191"/>
      <c r="C85" s="191"/>
      <c r="D85" s="192"/>
      <c r="E85" s="151"/>
      <c r="F85" s="6"/>
      <c r="G85" s="6"/>
      <c r="H85" s="152"/>
      <c r="I85" s="193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38.25" customHeight="1">
      <c r="A86" s="99" t="s">
        <v>16</v>
      </c>
      <c r="B86" s="100" t="s">
        <v>590</v>
      </c>
      <c r="C86" s="100"/>
      <c r="D86" s="101" t="s">
        <v>602</v>
      </c>
      <c r="E86" s="100" t="s">
        <v>603</v>
      </c>
      <c r="F86" s="100" t="s">
        <v>604</v>
      </c>
      <c r="G86" s="100" t="s">
        <v>605</v>
      </c>
      <c r="H86" s="100" t="s">
        <v>606</v>
      </c>
      <c r="I86" s="100" t="s">
        <v>607</v>
      </c>
      <c r="J86" s="99" t="s">
        <v>608</v>
      </c>
      <c r="K86" s="155" t="s">
        <v>626</v>
      </c>
      <c r="L86" s="156" t="s">
        <v>610</v>
      </c>
      <c r="M86" s="102" t="s">
        <v>611</v>
      </c>
      <c r="N86" s="100" t="s">
        <v>612</v>
      </c>
      <c r="O86" s="101" t="s">
        <v>613</v>
      </c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4.25" customHeight="1">
      <c r="A87" s="108">
        <v>1</v>
      </c>
      <c r="B87" s="109">
        <v>44420</v>
      </c>
      <c r="C87" s="194"/>
      <c r="D87" s="110" t="s">
        <v>516</v>
      </c>
      <c r="E87" s="111" t="s">
        <v>616</v>
      </c>
      <c r="F87" s="108" t="s">
        <v>857</v>
      </c>
      <c r="G87" s="108">
        <v>284</v>
      </c>
      <c r="H87" s="111"/>
      <c r="I87" s="112" t="s">
        <v>858</v>
      </c>
      <c r="J87" s="113" t="s">
        <v>617</v>
      </c>
      <c r="K87" s="113"/>
      <c r="L87" s="114"/>
      <c r="M87" s="115"/>
      <c r="N87" s="113"/>
      <c r="O87" s="158"/>
      <c r="P87" s="103"/>
      <c r="Q87" s="1"/>
      <c r="R87" s="1" t="s">
        <v>615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95"/>
      <c r="B88" s="157"/>
      <c r="C88" s="196"/>
      <c r="D88" s="110"/>
      <c r="E88" s="197"/>
      <c r="F88" s="197"/>
      <c r="G88" s="197"/>
      <c r="H88" s="197"/>
      <c r="I88" s="197"/>
      <c r="J88" s="197"/>
      <c r="K88" s="198"/>
      <c r="L88" s="199"/>
      <c r="M88" s="197"/>
      <c r="N88" s="200"/>
      <c r="O88" s="201"/>
      <c r="P88" s="202"/>
      <c r="R88" s="6"/>
      <c r="S88" s="44"/>
      <c r="T88" s="1"/>
      <c r="U88" s="1"/>
      <c r="V88" s="1"/>
      <c r="W88" s="1"/>
      <c r="X88" s="1"/>
      <c r="Y88" s="1"/>
      <c r="Z88" s="1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</row>
    <row r="89" spans="1:38" ht="12.75" customHeight="1">
      <c r="A89" s="135" t="s">
        <v>619</v>
      </c>
      <c r="B89" s="135"/>
      <c r="C89" s="135"/>
      <c r="D89" s="135"/>
      <c r="E89" s="44"/>
      <c r="F89" s="143" t="s">
        <v>621</v>
      </c>
      <c r="G89" s="59"/>
      <c r="H89" s="59"/>
      <c r="I89" s="59"/>
      <c r="J89" s="6"/>
      <c r="K89" s="167"/>
      <c r="L89" s="168"/>
      <c r="M89" s="6"/>
      <c r="N89" s="125"/>
      <c r="O89" s="203"/>
      <c r="P89" s="1"/>
      <c r="Q89" s="1"/>
      <c r="R89" s="6"/>
      <c r="S89" s="1"/>
      <c r="T89" s="1"/>
      <c r="U89" s="1"/>
      <c r="V89" s="1"/>
      <c r="W89" s="1"/>
      <c r="X89" s="1"/>
      <c r="Y89" s="1"/>
    </row>
    <row r="90" spans="1:38" ht="12.75" customHeight="1">
      <c r="A90" s="142" t="s">
        <v>620</v>
      </c>
      <c r="B90" s="135"/>
      <c r="C90" s="135"/>
      <c r="D90" s="135"/>
      <c r="E90" s="6"/>
      <c r="F90" s="143" t="s">
        <v>623</v>
      </c>
      <c r="G90" s="6"/>
      <c r="H90" s="6" t="s">
        <v>849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42"/>
      <c r="B91" s="135"/>
      <c r="C91" s="135"/>
      <c r="D91" s="135"/>
      <c r="E91" s="6"/>
      <c r="F91" s="143"/>
      <c r="G91" s="6"/>
      <c r="H91" s="6"/>
      <c r="I91" s="6"/>
      <c r="J91" s="1"/>
      <c r="K91" s="6"/>
      <c r="L91" s="6"/>
      <c r="M91" s="6"/>
      <c r="N91" s="1"/>
      <c r="O91" s="1"/>
      <c r="Q91" s="1"/>
      <c r="R91" s="59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"/>
      <c r="B92" s="150" t="s">
        <v>640</v>
      </c>
      <c r="C92" s="150"/>
      <c r="D92" s="150"/>
      <c r="E92" s="150"/>
      <c r="F92" s="151"/>
      <c r="G92" s="6"/>
      <c r="H92" s="6"/>
      <c r="I92" s="152"/>
      <c r="J92" s="153"/>
      <c r="K92" s="154"/>
      <c r="L92" s="153"/>
      <c r="M92" s="6"/>
      <c r="N92" s="1"/>
      <c r="O92" s="1"/>
      <c r="Q92" s="1"/>
      <c r="R92" s="59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99" t="s">
        <v>16</v>
      </c>
      <c r="B93" s="100" t="s">
        <v>590</v>
      </c>
      <c r="C93" s="100"/>
      <c r="D93" s="101" t="s">
        <v>602</v>
      </c>
      <c r="E93" s="100" t="s">
        <v>603</v>
      </c>
      <c r="F93" s="100" t="s">
        <v>604</v>
      </c>
      <c r="G93" s="100" t="s">
        <v>625</v>
      </c>
      <c r="H93" s="100" t="s">
        <v>606</v>
      </c>
      <c r="I93" s="100" t="s">
        <v>607</v>
      </c>
      <c r="J93" s="204" t="s">
        <v>608</v>
      </c>
      <c r="K93" s="155" t="s">
        <v>626</v>
      </c>
      <c r="L93" s="171" t="s">
        <v>634</v>
      </c>
      <c r="M93" s="100" t="s">
        <v>635</v>
      </c>
      <c r="N93" s="156" t="s">
        <v>610</v>
      </c>
      <c r="O93" s="102" t="s">
        <v>611</v>
      </c>
      <c r="P93" s="100" t="s">
        <v>612</v>
      </c>
      <c r="Q93" s="101" t="s">
        <v>613</v>
      </c>
      <c r="R93" s="59"/>
      <c r="S93" s="1"/>
      <c r="T93" s="1"/>
      <c r="U93" s="1"/>
      <c r="V93" s="1"/>
      <c r="W93" s="1"/>
      <c r="X93" s="1"/>
      <c r="Y93" s="1"/>
      <c r="Z93" s="1"/>
    </row>
    <row r="94" spans="1:38" ht="14.25" customHeight="1">
      <c r="A94" s="116"/>
      <c r="B94" s="118"/>
      <c r="C94" s="205"/>
      <c r="D94" s="119"/>
      <c r="E94" s="120"/>
      <c r="F94" s="206"/>
      <c r="G94" s="116"/>
      <c r="H94" s="120"/>
      <c r="I94" s="121"/>
      <c r="J94" s="207"/>
      <c r="K94" s="207"/>
      <c r="L94" s="208"/>
      <c r="M94" s="108"/>
      <c r="N94" s="208"/>
      <c r="O94" s="209"/>
      <c r="P94" s="210"/>
      <c r="Q94" s="211"/>
      <c r="R94" s="165"/>
      <c r="S94" s="129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8" ht="14.25" customHeight="1">
      <c r="A95" s="116"/>
      <c r="B95" s="118"/>
      <c r="C95" s="205"/>
      <c r="D95" s="119"/>
      <c r="E95" s="120"/>
      <c r="F95" s="206"/>
      <c r="G95" s="116"/>
      <c r="H95" s="120"/>
      <c r="I95" s="121"/>
      <c r="J95" s="207"/>
      <c r="K95" s="207"/>
      <c r="L95" s="208"/>
      <c r="M95" s="108"/>
      <c r="N95" s="208"/>
      <c r="O95" s="209"/>
      <c r="P95" s="210"/>
      <c r="Q95" s="211"/>
      <c r="R95" s="165"/>
      <c r="S95" s="129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8" ht="14.25" customHeight="1">
      <c r="A96" s="116"/>
      <c r="B96" s="118"/>
      <c r="C96" s="205"/>
      <c r="D96" s="119"/>
      <c r="E96" s="120"/>
      <c r="F96" s="206"/>
      <c r="G96" s="116"/>
      <c r="H96" s="120"/>
      <c r="I96" s="121"/>
      <c r="J96" s="207"/>
      <c r="K96" s="207"/>
      <c r="L96" s="208"/>
      <c r="M96" s="108"/>
      <c r="N96" s="208"/>
      <c r="O96" s="209"/>
      <c r="P96" s="210"/>
      <c r="Q96" s="21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16"/>
      <c r="B97" s="118"/>
      <c r="C97" s="205"/>
      <c r="D97" s="119"/>
      <c r="E97" s="120"/>
      <c r="F97" s="207"/>
      <c r="G97" s="116"/>
      <c r="H97" s="120"/>
      <c r="I97" s="121"/>
      <c r="J97" s="207"/>
      <c r="K97" s="207"/>
      <c r="L97" s="208"/>
      <c r="M97" s="108"/>
      <c r="N97" s="208"/>
      <c r="O97" s="209"/>
      <c r="P97" s="210"/>
      <c r="Q97" s="21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16"/>
      <c r="B98" s="118"/>
      <c r="C98" s="205"/>
      <c r="D98" s="119"/>
      <c r="E98" s="120"/>
      <c r="F98" s="207"/>
      <c r="G98" s="116"/>
      <c r="H98" s="120"/>
      <c r="I98" s="121"/>
      <c r="J98" s="207"/>
      <c r="K98" s="207"/>
      <c r="L98" s="208"/>
      <c r="M98" s="108"/>
      <c r="N98" s="208"/>
      <c r="O98" s="209"/>
      <c r="P98" s="210"/>
      <c r="Q98" s="21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16"/>
      <c r="B99" s="118"/>
      <c r="C99" s="205"/>
      <c r="D99" s="119"/>
      <c r="E99" s="120"/>
      <c r="F99" s="206"/>
      <c r="G99" s="116"/>
      <c r="H99" s="120"/>
      <c r="I99" s="121"/>
      <c r="J99" s="207"/>
      <c r="K99" s="207"/>
      <c r="L99" s="208"/>
      <c r="M99" s="108"/>
      <c r="N99" s="208"/>
      <c r="O99" s="209"/>
      <c r="P99" s="210"/>
      <c r="Q99" s="21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6"/>
      <c r="B100" s="118"/>
      <c r="C100" s="205"/>
      <c r="D100" s="119"/>
      <c r="E100" s="120"/>
      <c r="F100" s="206"/>
      <c r="G100" s="116"/>
      <c r="H100" s="120"/>
      <c r="I100" s="121"/>
      <c r="J100" s="207"/>
      <c r="K100" s="207"/>
      <c r="L100" s="207"/>
      <c r="M100" s="207"/>
      <c r="N100" s="208"/>
      <c r="O100" s="212"/>
      <c r="P100" s="210"/>
      <c r="Q100" s="21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6"/>
      <c r="B101" s="118"/>
      <c r="C101" s="205"/>
      <c r="D101" s="119"/>
      <c r="E101" s="120"/>
      <c r="F101" s="207"/>
      <c r="G101" s="116"/>
      <c r="H101" s="120"/>
      <c r="I101" s="121"/>
      <c r="J101" s="207"/>
      <c r="K101" s="207"/>
      <c r="L101" s="208"/>
      <c r="M101" s="108"/>
      <c r="N101" s="208"/>
      <c r="O101" s="209"/>
      <c r="P101" s="210"/>
      <c r="Q101" s="211"/>
      <c r="R101" s="165"/>
      <c r="S101" s="129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6"/>
      <c r="B102" s="118"/>
      <c r="C102" s="205"/>
      <c r="D102" s="119"/>
      <c r="E102" s="120"/>
      <c r="F102" s="206"/>
      <c r="G102" s="116"/>
      <c r="H102" s="120"/>
      <c r="I102" s="121"/>
      <c r="J102" s="213"/>
      <c r="K102" s="213"/>
      <c r="L102" s="213"/>
      <c r="M102" s="213"/>
      <c r="N102" s="214"/>
      <c r="O102" s="209"/>
      <c r="P102" s="122"/>
      <c r="Q102" s="211"/>
      <c r="R102" s="165"/>
      <c r="S102" s="129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142"/>
      <c r="B103" s="135"/>
      <c r="C103" s="135"/>
      <c r="D103" s="135"/>
      <c r="E103" s="6"/>
      <c r="F103" s="143"/>
      <c r="G103" s="6"/>
      <c r="H103" s="6"/>
      <c r="I103" s="6"/>
      <c r="J103" s="1"/>
      <c r="K103" s="6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42"/>
      <c r="B104" s="135"/>
      <c r="C104" s="135"/>
      <c r="D104" s="135"/>
      <c r="E104" s="6"/>
      <c r="F104" s="143"/>
      <c r="G104" s="59"/>
      <c r="H104" s="44"/>
      <c r="I104" s="59"/>
      <c r="J104" s="6"/>
      <c r="K104" s="167"/>
      <c r="L104" s="168"/>
      <c r="M104" s="6"/>
      <c r="N104" s="125"/>
      <c r="O104" s="169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59"/>
      <c r="B105" s="124"/>
      <c r="C105" s="124"/>
      <c r="D105" s="44"/>
      <c r="E105" s="59"/>
      <c r="F105" s="59"/>
      <c r="G105" s="59"/>
      <c r="H105" s="44"/>
      <c r="I105" s="59"/>
      <c r="J105" s="6"/>
      <c r="K105" s="167"/>
      <c r="L105" s="168"/>
      <c r="M105" s="6"/>
      <c r="N105" s="125"/>
      <c r="O105" s="169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44"/>
      <c r="B106" s="215" t="s">
        <v>641</v>
      </c>
      <c r="C106" s="215"/>
      <c r="D106" s="215"/>
      <c r="E106" s="215"/>
      <c r="F106" s="6"/>
      <c r="G106" s="6"/>
      <c r="H106" s="153"/>
      <c r="I106" s="6"/>
      <c r="J106" s="153"/>
      <c r="K106" s="154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99" t="s">
        <v>16</v>
      </c>
      <c r="B107" s="100" t="s">
        <v>590</v>
      </c>
      <c r="C107" s="100"/>
      <c r="D107" s="101" t="s">
        <v>602</v>
      </c>
      <c r="E107" s="100" t="s">
        <v>603</v>
      </c>
      <c r="F107" s="100" t="s">
        <v>604</v>
      </c>
      <c r="G107" s="100" t="s">
        <v>642</v>
      </c>
      <c r="H107" s="100" t="s">
        <v>643</v>
      </c>
      <c r="I107" s="100" t="s">
        <v>607</v>
      </c>
      <c r="J107" s="216" t="s">
        <v>608</v>
      </c>
      <c r="K107" s="100" t="s">
        <v>609</v>
      </c>
      <c r="L107" s="100" t="s">
        <v>644</v>
      </c>
      <c r="M107" s="100" t="s">
        <v>612</v>
      </c>
      <c r="N107" s="101" t="s">
        <v>613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217">
        <v>1</v>
      </c>
      <c r="B108" s="218">
        <v>41579</v>
      </c>
      <c r="C108" s="218"/>
      <c r="D108" s="219" t="s">
        <v>645</v>
      </c>
      <c r="E108" s="220" t="s">
        <v>646</v>
      </c>
      <c r="F108" s="221">
        <v>82</v>
      </c>
      <c r="G108" s="220" t="s">
        <v>647</v>
      </c>
      <c r="H108" s="220">
        <v>100</v>
      </c>
      <c r="I108" s="222">
        <v>100</v>
      </c>
      <c r="J108" s="223" t="s">
        <v>648</v>
      </c>
      <c r="K108" s="224">
        <f t="shared" ref="K108:K160" si="39">H108-F108</f>
        <v>18</v>
      </c>
      <c r="L108" s="225">
        <f t="shared" ref="L108:L160" si="40">K108/F108</f>
        <v>0.21951219512195122</v>
      </c>
      <c r="M108" s="220" t="s">
        <v>614</v>
      </c>
      <c r="N108" s="226">
        <v>42657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217">
        <v>2</v>
      </c>
      <c r="B109" s="218">
        <v>41794</v>
      </c>
      <c r="C109" s="218"/>
      <c r="D109" s="219" t="s">
        <v>649</v>
      </c>
      <c r="E109" s="220" t="s">
        <v>616</v>
      </c>
      <c r="F109" s="221">
        <v>257</v>
      </c>
      <c r="G109" s="220" t="s">
        <v>647</v>
      </c>
      <c r="H109" s="220">
        <v>300</v>
      </c>
      <c r="I109" s="222">
        <v>300</v>
      </c>
      <c r="J109" s="223" t="s">
        <v>648</v>
      </c>
      <c r="K109" s="224">
        <f t="shared" si="39"/>
        <v>43</v>
      </c>
      <c r="L109" s="225">
        <f t="shared" si="40"/>
        <v>0.16731517509727625</v>
      </c>
      <c r="M109" s="220" t="s">
        <v>614</v>
      </c>
      <c r="N109" s="226">
        <v>41822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217">
        <v>3</v>
      </c>
      <c r="B110" s="218">
        <v>41828</v>
      </c>
      <c r="C110" s="218"/>
      <c r="D110" s="219" t="s">
        <v>650</v>
      </c>
      <c r="E110" s="220" t="s">
        <v>616</v>
      </c>
      <c r="F110" s="221">
        <v>393</v>
      </c>
      <c r="G110" s="220" t="s">
        <v>647</v>
      </c>
      <c r="H110" s="220">
        <v>468</v>
      </c>
      <c r="I110" s="222">
        <v>468</v>
      </c>
      <c r="J110" s="223" t="s">
        <v>648</v>
      </c>
      <c r="K110" s="224">
        <f t="shared" si="39"/>
        <v>75</v>
      </c>
      <c r="L110" s="225">
        <f t="shared" si="40"/>
        <v>0.19083969465648856</v>
      </c>
      <c r="M110" s="220" t="s">
        <v>614</v>
      </c>
      <c r="N110" s="226">
        <v>41863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217">
        <v>4</v>
      </c>
      <c r="B111" s="218">
        <v>41857</v>
      </c>
      <c r="C111" s="218"/>
      <c r="D111" s="219" t="s">
        <v>651</v>
      </c>
      <c r="E111" s="220" t="s">
        <v>616</v>
      </c>
      <c r="F111" s="221">
        <v>205</v>
      </c>
      <c r="G111" s="220" t="s">
        <v>647</v>
      </c>
      <c r="H111" s="220">
        <v>275</v>
      </c>
      <c r="I111" s="222">
        <v>250</v>
      </c>
      <c r="J111" s="223" t="s">
        <v>648</v>
      </c>
      <c r="K111" s="224">
        <f t="shared" si="39"/>
        <v>70</v>
      </c>
      <c r="L111" s="225">
        <f t="shared" si="40"/>
        <v>0.34146341463414637</v>
      </c>
      <c r="M111" s="220" t="s">
        <v>614</v>
      </c>
      <c r="N111" s="226">
        <v>41962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17">
        <v>5</v>
      </c>
      <c r="B112" s="218">
        <v>41886</v>
      </c>
      <c r="C112" s="218"/>
      <c r="D112" s="219" t="s">
        <v>652</v>
      </c>
      <c r="E112" s="220" t="s">
        <v>616</v>
      </c>
      <c r="F112" s="221">
        <v>162</v>
      </c>
      <c r="G112" s="220" t="s">
        <v>647</v>
      </c>
      <c r="H112" s="220">
        <v>190</v>
      </c>
      <c r="I112" s="222">
        <v>190</v>
      </c>
      <c r="J112" s="223" t="s">
        <v>648</v>
      </c>
      <c r="K112" s="224">
        <f t="shared" si="39"/>
        <v>28</v>
      </c>
      <c r="L112" s="225">
        <f t="shared" si="40"/>
        <v>0.1728395061728395</v>
      </c>
      <c r="M112" s="220" t="s">
        <v>614</v>
      </c>
      <c r="N112" s="226">
        <v>42006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17">
        <v>6</v>
      </c>
      <c r="B113" s="218">
        <v>41886</v>
      </c>
      <c r="C113" s="218"/>
      <c r="D113" s="219" t="s">
        <v>653</v>
      </c>
      <c r="E113" s="220" t="s">
        <v>616</v>
      </c>
      <c r="F113" s="221">
        <v>75</v>
      </c>
      <c r="G113" s="220" t="s">
        <v>647</v>
      </c>
      <c r="H113" s="220">
        <v>91.5</v>
      </c>
      <c r="I113" s="222" t="s">
        <v>654</v>
      </c>
      <c r="J113" s="223" t="s">
        <v>655</v>
      </c>
      <c r="K113" s="224">
        <f t="shared" si="39"/>
        <v>16.5</v>
      </c>
      <c r="L113" s="225">
        <f t="shared" si="40"/>
        <v>0.22</v>
      </c>
      <c r="M113" s="220" t="s">
        <v>614</v>
      </c>
      <c r="N113" s="226">
        <v>41954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17">
        <v>7</v>
      </c>
      <c r="B114" s="218">
        <v>41913</v>
      </c>
      <c r="C114" s="218"/>
      <c r="D114" s="219" t="s">
        <v>656</v>
      </c>
      <c r="E114" s="220" t="s">
        <v>616</v>
      </c>
      <c r="F114" s="221">
        <v>850</v>
      </c>
      <c r="G114" s="220" t="s">
        <v>647</v>
      </c>
      <c r="H114" s="220">
        <v>982.5</v>
      </c>
      <c r="I114" s="222">
        <v>1050</v>
      </c>
      <c r="J114" s="223" t="s">
        <v>657</v>
      </c>
      <c r="K114" s="224">
        <f t="shared" si="39"/>
        <v>132.5</v>
      </c>
      <c r="L114" s="225">
        <f t="shared" si="40"/>
        <v>0.15588235294117647</v>
      </c>
      <c r="M114" s="220" t="s">
        <v>614</v>
      </c>
      <c r="N114" s="226">
        <v>42039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17">
        <v>8</v>
      </c>
      <c r="B115" s="218">
        <v>41913</v>
      </c>
      <c r="C115" s="218"/>
      <c r="D115" s="219" t="s">
        <v>658</v>
      </c>
      <c r="E115" s="220" t="s">
        <v>616</v>
      </c>
      <c r="F115" s="221">
        <v>475</v>
      </c>
      <c r="G115" s="220" t="s">
        <v>647</v>
      </c>
      <c r="H115" s="220">
        <v>515</v>
      </c>
      <c r="I115" s="222">
        <v>600</v>
      </c>
      <c r="J115" s="223" t="s">
        <v>659</v>
      </c>
      <c r="K115" s="224">
        <f t="shared" si="39"/>
        <v>40</v>
      </c>
      <c r="L115" s="225">
        <f t="shared" si="40"/>
        <v>8.4210526315789472E-2</v>
      </c>
      <c r="M115" s="220" t="s">
        <v>614</v>
      </c>
      <c r="N115" s="226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17">
        <v>9</v>
      </c>
      <c r="B116" s="218">
        <v>41913</v>
      </c>
      <c r="C116" s="218"/>
      <c r="D116" s="219" t="s">
        <v>660</v>
      </c>
      <c r="E116" s="220" t="s">
        <v>616</v>
      </c>
      <c r="F116" s="221">
        <v>86</v>
      </c>
      <c r="G116" s="220" t="s">
        <v>647</v>
      </c>
      <c r="H116" s="220">
        <v>99</v>
      </c>
      <c r="I116" s="222">
        <v>140</v>
      </c>
      <c r="J116" s="223" t="s">
        <v>661</v>
      </c>
      <c r="K116" s="224">
        <f t="shared" si="39"/>
        <v>13</v>
      </c>
      <c r="L116" s="225">
        <f t="shared" si="40"/>
        <v>0.15116279069767441</v>
      </c>
      <c r="M116" s="220" t="s">
        <v>614</v>
      </c>
      <c r="N116" s="226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17">
        <v>10</v>
      </c>
      <c r="B117" s="218">
        <v>41926</v>
      </c>
      <c r="C117" s="218"/>
      <c r="D117" s="219" t="s">
        <v>662</v>
      </c>
      <c r="E117" s="220" t="s">
        <v>616</v>
      </c>
      <c r="F117" s="221">
        <v>496.6</v>
      </c>
      <c r="G117" s="220" t="s">
        <v>647</v>
      </c>
      <c r="H117" s="220">
        <v>621</v>
      </c>
      <c r="I117" s="222">
        <v>580</v>
      </c>
      <c r="J117" s="223" t="s">
        <v>648</v>
      </c>
      <c r="K117" s="224">
        <f t="shared" si="39"/>
        <v>124.39999999999998</v>
      </c>
      <c r="L117" s="225">
        <f t="shared" si="40"/>
        <v>0.25050342327829234</v>
      </c>
      <c r="M117" s="220" t="s">
        <v>614</v>
      </c>
      <c r="N117" s="226">
        <v>42605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7">
        <v>11</v>
      </c>
      <c r="B118" s="218">
        <v>41926</v>
      </c>
      <c r="C118" s="218"/>
      <c r="D118" s="219" t="s">
        <v>663</v>
      </c>
      <c r="E118" s="220" t="s">
        <v>616</v>
      </c>
      <c r="F118" s="221">
        <v>2481.9</v>
      </c>
      <c r="G118" s="220" t="s">
        <v>647</v>
      </c>
      <c r="H118" s="220">
        <v>2840</v>
      </c>
      <c r="I118" s="222">
        <v>2870</v>
      </c>
      <c r="J118" s="223" t="s">
        <v>664</v>
      </c>
      <c r="K118" s="224">
        <f t="shared" si="39"/>
        <v>358.09999999999991</v>
      </c>
      <c r="L118" s="225">
        <f t="shared" si="40"/>
        <v>0.14428462065353154</v>
      </c>
      <c r="M118" s="220" t="s">
        <v>614</v>
      </c>
      <c r="N118" s="226">
        <v>42017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17">
        <v>12</v>
      </c>
      <c r="B119" s="218">
        <v>41928</v>
      </c>
      <c r="C119" s="218"/>
      <c r="D119" s="219" t="s">
        <v>665</v>
      </c>
      <c r="E119" s="220" t="s">
        <v>616</v>
      </c>
      <c r="F119" s="221">
        <v>84.5</v>
      </c>
      <c r="G119" s="220" t="s">
        <v>647</v>
      </c>
      <c r="H119" s="220">
        <v>93</v>
      </c>
      <c r="I119" s="222">
        <v>110</v>
      </c>
      <c r="J119" s="223" t="s">
        <v>666</v>
      </c>
      <c r="K119" s="224">
        <f t="shared" si="39"/>
        <v>8.5</v>
      </c>
      <c r="L119" s="225">
        <f t="shared" si="40"/>
        <v>0.10059171597633136</v>
      </c>
      <c r="M119" s="220" t="s">
        <v>614</v>
      </c>
      <c r="N119" s="226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7">
        <v>13</v>
      </c>
      <c r="B120" s="218">
        <v>41928</v>
      </c>
      <c r="C120" s="218"/>
      <c r="D120" s="219" t="s">
        <v>667</v>
      </c>
      <c r="E120" s="220" t="s">
        <v>616</v>
      </c>
      <c r="F120" s="221">
        <v>401</v>
      </c>
      <c r="G120" s="220" t="s">
        <v>647</v>
      </c>
      <c r="H120" s="220">
        <v>428</v>
      </c>
      <c r="I120" s="222">
        <v>450</v>
      </c>
      <c r="J120" s="223" t="s">
        <v>668</v>
      </c>
      <c r="K120" s="224">
        <f t="shared" si="39"/>
        <v>27</v>
      </c>
      <c r="L120" s="225">
        <f t="shared" si="40"/>
        <v>6.7331670822942641E-2</v>
      </c>
      <c r="M120" s="220" t="s">
        <v>614</v>
      </c>
      <c r="N120" s="226">
        <v>42020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17">
        <v>14</v>
      </c>
      <c r="B121" s="218">
        <v>41928</v>
      </c>
      <c r="C121" s="218"/>
      <c r="D121" s="219" t="s">
        <v>669</v>
      </c>
      <c r="E121" s="220" t="s">
        <v>616</v>
      </c>
      <c r="F121" s="221">
        <v>101</v>
      </c>
      <c r="G121" s="220" t="s">
        <v>647</v>
      </c>
      <c r="H121" s="220">
        <v>112</v>
      </c>
      <c r="I121" s="222">
        <v>120</v>
      </c>
      <c r="J121" s="223" t="s">
        <v>670</v>
      </c>
      <c r="K121" s="224">
        <f t="shared" si="39"/>
        <v>11</v>
      </c>
      <c r="L121" s="225">
        <f t="shared" si="40"/>
        <v>0.10891089108910891</v>
      </c>
      <c r="M121" s="220" t="s">
        <v>614</v>
      </c>
      <c r="N121" s="226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17">
        <v>15</v>
      </c>
      <c r="B122" s="218">
        <v>41954</v>
      </c>
      <c r="C122" s="218"/>
      <c r="D122" s="219" t="s">
        <v>671</v>
      </c>
      <c r="E122" s="220" t="s">
        <v>616</v>
      </c>
      <c r="F122" s="221">
        <v>59</v>
      </c>
      <c r="G122" s="220" t="s">
        <v>647</v>
      </c>
      <c r="H122" s="220">
        <v>76</v>
      </c>
      <c r="I122" s="222">
        <v>76</v>
      </c>
      <c r="J122" s="223" t="s">
        <v>648</v>
      </c>
      <c r="K122" s="224">
        <f t="shared" si="39"/>
        <v>17</v>
      </c>
      <c r="L122" s="225">
        <f t="shared" si="40"/>
        <v>0.28813559322033899</v>
      </c>
      <c r="M122" s="220" t="s">
        <v>614</v>
      </c>
      <c r="N122" s="226">
        <v>43032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17">
        <v>16</v>
      </c>
      <c r="B123" s="218">
        <v>41954</v>
      </c>
      <c r="C123" s="218"/>
      <c r="D123" s="219" t="s">
        <v>660</v>
      </c>
      <c r="E123" s="220" t="s">
        <v>616</v>
      </c>
      <c r="F123" s="221">
        <v>99</v>
      </c>
      <c r="G123" s="220" t="s">
        <v>647</v>
      </c>
      <c r="H123" s="220">
        <v>120</v>
      </c>
      <c r="I123" s="222">
        <v>120</v>
      </c>
      <c r="J123" s="223" t="s">
        <v>628</v>
      </c>
      <c r="K123" s="224">
        <f t="shared" si="39"/>
        <v>21</v>
      </c>
      <c r="L123" s="225">
        <f t="shared" si="40"/>
        <v>0.21212121212121213</v>
      </c>
      <c r="M123" s="220" t="s">
        <v>614</v>
      </c>
      <c r="N123" s="226">
        <v>41960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17">
        <v>17</v>
      </c>
      <c r="B124" s="218">
        <v>41956</v>
      </c>
      <c r="C124" s="218"/>
      <c r="D124" s="219" t="s">
        <v>672</v>
      </c>
      <c r="E124" s="220" t="s">
        <v>616</v>
      </c>
      <c r="F124" s="221">
        <v>22</v>
      </c>
      <c r="G124" s="220" t="s">
        <v>647</v>
      </c>
      <c r="H124" s="220">
        <v>33.549999999999997</v>
      </c>
      <c r="I124" s="222">
        <v>32</v>
      </c>
      <c r="J124" s="223" t="s">
        <v>673</v>
      </c>
      <c r="K124" s="224">
        <f t="shared" si="39"/>
        <v>11.549999999999997</v>
      </c>
      <c r="L124" s="225">
        <f t="shared" si="40"/>
        <v>0.52499999999999991</v>
      </c>
      <c r="M124" s="220" t="s">
        <v>614</v>
      </c>
      <c r="N124" s="226">
        <v>42188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17">
        <v>18</v>
      </c>
      <c r="B125" s="218">
        <v>41976</v>
      </c>
      <c r="C125" s="218"/>
      <c r="D125" s="219" t="s">
        <v>674</v>
      </c>
      <c r="E125" s="220" t="s">
        <v>616</v>
      </c>
      <c r="F125" s="221">
        <v>440</v>
      </c>
      <c r="G125" s="220" t="s">
        <v>647</v>
      </c>
      <c r="H125" s="220">
        <v>520</v>
      </c>
      <c r="I125" s="222">
        <v>520</v>
      </c>
      <c r="J125" s="223" t="s">
        <v>675</v>
      </c>
      <c r="K125" s="224">
        <f t="shared" si="39"/>
        <v>80</v>
      </c>
      <c r="L125" s="225">
        <f t="shared" si="40"/>
        <v>0.18181818181818182</v>
      </c>
      <c r="M125" s="220" t="s">
        <v>614</v>
      </c>
      <c r="N125" s="226">
        <v>42208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17">
        <v>19</v>
      </c>
      <c r="B126" s="218">
        <v>41976</v>
      </c>
      <c r="C126" s="218"/>
      <c r="D126" s="219" t="s">
        <v>676</v>
      </c>
      <c r="E126" s="220" t="s">
        <v>616</v>
      </c>
      <c r="F126" s="221">
        <v>360</v>
      </c>
      <c r="G126" s="220" t="s">
        <v>647</v>
      </c>
      <c r="H126" s="220">
        <v>427</v>
      </c>
      <c r="I126" s="222">
        <v>425</v>
      </c>
      <c r="J126" s="223" t="s">
        <v>677</v>
      </c>
      <c r="K126" s="224">
        <f t="shared" si="39"/>
        <v>67</v>
      </c>
      <c r="L126" s="225">
        <f t="shared" si="40"/>
        <v>0.18611111111111112</v>
      </c>
      <c r="M126" s="220" t="s">
        <v>614</v>
      </c>
      <c r="N126" s="226">
        <v>42058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17">
        <v>20</v>
      </c>
      <c r="B127" s="218">
        <v>42012</v>
      </c>
      <c r="C127" s="218"/>
      <c r="D127" s="219" t="s">
        <v>678</v>
      </c>
      <c r="E127" s="220" t="s">
        <v>616</v>
      </c>
      <c r="F127" s="221">
        <v>360</v>
      </c>
      <c r="G127" s="220" t="s">
        <v>647</v>
      </c>
      <c r="H127" s="220">
        <v>455</v>
      </c>
      <c r="I127" s="222">
        <v>420</v>
      </c>
      <c r="J127" s="223" t="s">
        <v>679</v>
      </c>
      <c r="K127" s="224">
        <f t="shared" si="39"/>
        <v>95</v>
      </c>
      <c r="L127" s="225">
        <f t="shared" si="40"/>
        <v>0.2638888888888889</v>
      </c>
      <c r="M127" s="220" t="s">
        <v>614</v>
      </c>
      <c r="N127" s="226">
        <v>42024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7">
        <v>21</v>
      </c>
      <c r="B128" s="218">
        <v>42012</v>
      </c>
      <c r="C128" s="218"/>
      <c r="D128" s="219" t="s">
        <v>680</v>
      </c>
      <c r="E128" s="220" t="s">
        <v>616</v>
      </c>
      <c r="F128" s="221">
        <v>130</v>
      </c>
      <c r="G128" s="220"/>
      <c r="H128" s="220">
        <v>175.5</v>
      </c>
      <c r="I128" s="222">
        <v>165</v>
      </c>
      <c r="J128" s="223" t="s">
        <v>681</v>
      </c>
      <c r="K128" s="224">
        <f t="shared" si="39"/>
        <v>45.5</v>
      </c>
      <c r="L128" s="225">
        <f t="shared" si="40"/>
        <v>0.35</v>
      </c>
      <c r="M128" s="220" t="s">
        <v>614</v>
      </c>
      <c r="N128" s="226">
        <v>43088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7">
        <v>22</v>
      </c>
      <c r="B129" s="218">
        <v>42040</v>
      </c>
      <c r="C129" s="218"/>
      <c r="D129" s="219" t="s">
        <v>392</v>
      </c>
      <c r="E129" s="220" t="s">
        <v>646</v>
      </c>
      <c r="F129" s="221">
        <v>98</v>
      </c>
      <c r="G129" s="220"/>
      <c r="H129" s="220">
        <v>120</v>
      </c>
      <c r="I129" s="222">
        <v>120</v>
      </c>
      <c r="J129" s="223" t="s">
        <v>648</v>
      </c>
      <c r="K129" s="224">
        <f t="shared" si="39"/>
        <v>22</v>
      </c>
      <c r="L129" s="225">
        <f t="shared" si="40"/>
        <v>0.22448979591836735</v>
      </c>
      <c r="M129" s="220" t="s">
        <v>614</v>
      </c>
      <c r="N129" s="226">
        <v>42753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7">
        <v>23</v>
      </c>
      <c r="B130" s="218">
        <v>42040</v>
      </c>
      <c r="C130" s="218"/>
      <c r="D130" s="219" t="s">
        <v>682</v>
      </c>
      <c r="E130" s="220" t="s">
        <v>646</v>
      </c>
      <c r="F130" s="221">
        <v>196</v>
      </c>
      <c r="G130" s="220"/>
      <c r="H130" s="220">
        <v>262</v>
      </c>
      <c r="I130" s="222">
        <v>255</v>
      </c>
      <c r="J130" s="223" t="s">
        <v>648</v>
      </c>
      <c r="K130" s="224">
        <f t="shared" si="39"/>
        <v>66</v>
      </c>
      <c r="L130" s="225">
        <f t="shared" si="40"/>
        <v>0.33673469387755101</v>
      </c>
      <c r="M130" s="220" t="s">
        <v>614</v>
      </c>
      <c r="N130" s="226">
        <v>42599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7">
        <v>24</v>
      </c>
      <c r="B131" s="228">
        <v>42067</v>
      </c>
      <c r="C131" s="228"/>
      <c r="D131" s="229" t="s">
        <v>391</v>
      </c>
      <c r="E131" s="230" t="s">
        <v>646</v>
      </c>
      <c r="F131" s="231">
        <v>235</v>
      </c>
      <c r="G131" s="231"/>
      <c r="H131" s="232">
        <v>77</v>
      </c>
      <c r="I131" s="232" t="s">
        <v>683</v>
      </c>
      <c r="J131" s="233" t="s">
        <v>684</v>
      </c>
      <c r="K131" s="234">
        <f t="shared" si="39"/>
        <v>-158</v>
      </c>
      <c r="L131" s="235">
        <f t="shared" si="40"/>
        <v>-0.67234042553191486</v>
      </c>
      <c r="M131" s="231" t="s">
        <v>627</v>
      </c>
      <c r="N131" s="228">
        <v>43522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7">
        <v>25</v>
      </c>
      <c r="B132" s="218">
        <v>42067</v>
      </c>
      <c r="C132" s="218"/>
      <c r="D132" s="219" t="s">
        <v>685</v>
      </c>
      <c r="E132" s="220" t="s">
        <v>646</v>
      </c>
      <c r="F132" s="221">
        <v>185</v>
      </c>
      <c r="G132" s="220"/>
      <c r="H132" s="220">
        <v>224</v>
      </c>
      <c r="I132" s="222" t="s">
        <v>686</v>
      </c>
      <c r="J132" s="223" t="s">
        <v>648</v>
      </c>
      <c r="K132" s="224">
        <f t="shared" si="39"/>
        <v>39</v>
      </c>
      <c r="L132" s="225">
        <f t="shared" si="40"/>
        <v>0.21081081081081082</v>
      </c>
      <c r="M132" s="220" t="s">
        <v>614</v>
      </c>
      <c r="N132" s="226">
        <v>42647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7">
        <v>26</v>
      </c>
      <c r="B133" s="228">
        <v>42090</v>
      </c>
      <c r="C133" s="228"/>
      <c r="D133" s="236" t="s">
        <v>687</v>
      </c>
      <c r="E133" s="231" t="s">
        <v>646</v>
      </c>
      <c r="F133" s="231">
        <v>49.5</v>
      </c>
      <c r="G133" s="232"/>
      <c r="H133" s="232">
        <v>15.85</v>
      </c>
      <c r="I133" s="232">
        <v>67</v>
      </c>
      <c r="J133" s="233" t="s">
        <v>688</v>
      </c>
      <c r="K133" s="232">
        <f t="shared" si="39"/>
        <v>-33.65</v>
      </c>
      <c r="L133" s="237">
        <f t="shared" si="40"/>
        <v>-0.67979797979797973</v>
      </c>
      <c r="M133" s="231" t="s">
        <v>627</v>
      </c>
      <c r="N133" s="238">
        <v>43627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7">
        <v>27</v>
      </c>
      <c r="B134" s="218">
        <v>42093</v>
      </c>
      <c r="C134" s="218"/>
      <c r="D134" s="219" t="s">
        <v>689</v>
      </c>
      <c r="E134" s="220" t="s">
        <v>646</v>
      </c>
      <c r="F134" s="221">
        <v>183.5</v>
      </c>
      <c r="G134" s="220"/>
      <c r="H134" s="220">
        <v>219</v>
      </c>
      <c r="I134" s="222">
        <v>218</v>
      </c>
      <c r="J134" s="223" t="s">
        <v>690</v>
      </c>
      <c r="K134" s="224">
        <f t="shared" si="39"/>
        <v>35.5</v>
      </c>
      <c r="L134" s="225">
        <f t="shared" si="40"/>
        <v>0.19346049046321526</v>
      </c>
      <c r="M134" s="220" t="s">
        <v>614</v>
      </c>
      <c r="N134" s="226">
        <v>42103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7">
        <v>28</v>
      </c>
      <c r="B135" s="218">
        <v>42114</v>
      </c>
      <c r="C135" s="218"/>
      <c r="D135" s="219" t="s">
        <v>691</v>
      </c>
      <c r="E135" s="220" t="s">
        <v>646</v>
      </c>
      <c r="F135" s="221">
        <f>(227+237)/2</f>
        <v>232</v>
      </c>
      <c r="G135" s="220"/>
      <c r="H135" s="220">
        <v>298</v>
      </c>
      <c r="I135" s="222">
        <v>298</v>
      </c>
      <c r="J135" s="223" t="s">
        <v>648</v>
      </c>
      <c r="K135" s="224">
        <f t="shared" si="39"/>
        <v>66</v>
      </c>
      <c r="L135" s="225">
        <f t="shared" si="40"/>
        <v>0.28448275862068967</v>
      </c>
      <c r="M135" s="220" t="s">
        <v>614</v>
      </c>
      <c r="N135" s="226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7">
        <v>29</v>
      </c>
      <c r="B136" s="218">
        <v>42128</v>
      </c>
      <c r="C136" s="218"/>
      <c r="D136" s="219" t="s">
        <v>692</v>
      </c>
      <c r="E136" s="220" t="s">
        <v>616</v>
      </c>
      <c r="F136" s="221">
        <v>385</v>
      </c>
      <c r="G136" s="220"/>
      <c r="H136" s="220">
        <f>212.5+331</f>
        <v>543.5</v>
      </c>
      <c r="I136" s="222">
        <v>510</v>
      </c>
      <c r="J136" s="223" t="s">
        <v>693</v>
      </c>
      <c r="K136" s="224">
        <f t="shared" si="39"/>
        <v>158.5</v>
      </c>
      <c r="L136" s="225">
        <f t="shared" si="40"/>
        <v>0.41168831168831171</v>
      </c>
      <c r="M136" s="220" t="s">
        <v>614</v>
      </c>
      <c r="N136" s="226">
        <v>42235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7">
        <v>30</v>
      </c>
      <c r="B137" s="218">
        <v>42128</v>
      </c>
      <c r="C137" s="218"/>
      <c r="D137" s="219" t="s">
        <v>694</v>
      </c>
      <c r="E137" s="220" t="s">
        <v>616</v>
      </c>
      <c r="F137" s="221">
        <v>115.5</v>
      </c>
      <c r="G137" s="220"/>
      <c r="H137" s="220">
        <v>146</v>
      </c>
      <c r="I137" s="222">
        <v>142</v>
      </c>
      <c r="J137" s="223" t="s">
        <v>695</v>
      </c>
      <c r="K137" s="224">
        <f t="shared" si="39"/>
        <v>30.5</v>
      </c>
      <c r="L137" s="225">
        <f t="shared" si="40"/>
        <v>0.26406926406926406</v>
      </c>
      <c r="M137" s="220" t="s">
        <v>614</v>
      </c>
      <c r="N137" s="226">
        <v>42202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7">
        <v>31</v>
      </c>
      <c r="B138" s="218">
        <v>42151</v>
      </c>
      <c r="C138" s="218"/>
      <c r="D138" s="219" t="s">
        <v>696</v>
      </c>
      <c r="E138" s="220" t="s">
        <v>616</v>
      </c>
      <c r="F138" s="221">
        <v>237.5</v>
      </c>
      <c r="G138" s="220"/>
      <c r="H138" s="220">
        <v>279.5</v>
      </c>
      <c r="I138" s="222">
        <v>278</v>
      </c>
      <c r="J138" s="223" t="s">
        <v>648</v>
      </c>
      <c r="K138" s="224">
        <f t="shared" si="39"/>
        <v>42</v>
      </c>
      <c r="L138" s="225">
        <f t="shared" si="40"/>
        <v>0.17684210526315788</v>
      </c>
      <c r="M138" s="220" t="s">
        <v>614</v>
      </c>
      <c r="N138" s="226">
        <v>42222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7">
        <v>32</v>
      </c>
      <c r="B139" s="218">
        <v>42174</v>
      </c>
      <c r="C139" s="218"/>
      <c r="D139" s="219" t="s">
        <v>667</v>
      </c>
      <c r="E139" s="220" t="s">
        <v>646</v>
      </c>
      <c r="F139" s="221">
        <v>340</v>
      </c>
      <c r="G139" s="220"/>
      <c r="H139" s="220">
        <v>448</v>
      </c>
      <c r="I139" s="222">
        <v>448</v>
      </c>
      <c r="J139" s="223" t="s">
        <v>648</v>
      </c>
      <c r="K139" s="224">
        <f t="shared" si="39"/>
        <v>108</v>
      </c>
      <c r="L139" s="225">
        <f t="shared" si="40"/>
        <v>0.31764705882352939</v>
      </c>
      <c r="M139" s="220" t="s">
        <v>614</v>
      </c>
      <c r="N139" s="226">
        <v>43018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7">
        <v>33</v>
      </c>
      <c r="B140" s="218">
        <v>42191</v>
      </c>
      <c r="C140" s="218"/>
      <c r="D140" s="219" t="s">
        <v>697</v>
      </c>
      <c r="E140" s="220" t="s">
        <v>646</v>
      </c>
      <c r="F140" s="221">
        <v>390</v>
      </c>
      <c r="G140" s="220"/>
      <c r="H140" s="220">
        <v>460</v>
      </c>
      <c r="I140" s="222">
        <v>460</v>
      </c>
      <c r="J140" s="223" t="s">
        <v>648</v>
      </c>
      <c r="K140" s="224">
        <f t="shared" si="39"/>
        <v>70</v>
      </c>
      <c r="L140" s="225">
        <f t="shared" si="40"/>
        <v>0.17948717948717949</v>
      </c>
      <c r="M140" s="220" t="s">
        <v>614</v>
      </c>
      <c r="N140" s="226">
        <v>42478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7">
        <v>34</v>
      </c>
      <c r="B141" s="228">
        <v>42195</v>
      </c>
      <c r="C141" s="228"/>
      <c r="D141" s="229" t="s">
        <v>698</v>
      </c>
      <c r="E141" s="230" t="s">
        <v>646</v>
      </c>
      <c r="F141" s="231">
        <v>122.5</v>
      </c>
      <c r="G141" s="231"/>
      <c r="H141" s="232">
        <v>61</v>
      </c>
      <c r="I141" s="232">
        <v>172</v>
      </c>
      <c r="J141" s="233" t="s">
        <v>699</v>
      </c>
      <c r="K141" s="234">
        <f t="shared" si="39"/>
        <v>-61.5</v>
      </c>
      <c r="L141" s="235">
        <f t="shared" si="40"/>
        <v>-0.50204081632653064</v>
      </c>
      <c r="M141" s="231" t="s">
        <v>627</v>
      </c>
      <c r="N141" s="228">
        <v>43333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7">
        <v>35</v>
      </c>
      <c r="B142" s="218">
        <v>42219</v>
      </c>
      <c r="C142" s="218"/>
      <c r="D142" s="219" t="s">
        <v>700</v>
      </c>
      <c r="E142" s="220" t="s">
        <v>646</v>
      </c>
      <c r="F142" s="221">
        <v>297.5</v>
      </c>
      <c r="G142" s="220"/>
      <c r="H142" s="220">
        <v>350</v>
      </c>
      <c r="I142" s="222">
        <v>360</v>
      </c>
      <c r="J142" s="223" t="s">
        <v>701</v>
      </c>
      <c r="K142" s="224">
        <f t="shared" si="39"/>
        <v>52.5</v>
      </c>
      <c r="L142" s="225">
        <f t="shared" si="40"/>
        <v>0.17647058823529413</v>
      </c>
      <c r="M142" s="220" t="s">
        <v>614</v>
      </c>
      <c r="N142" s="226">
        <v>42232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7">
        <v>36</v>
      </c>
      <c r="B143" s="218">
        <v>42219</v>
      </c>
      <c r="C143" s="218"/>
      <c r="D143" s="219" t="s">
        <v>702</v>
      </c>
      <c r="E143" s="220" t="s">
        <v>646</v>
      </c>
      <c r="F143" s="221">
        <v>115.5</v>
      </c>
      <c r="G143" s="220"/>
      <c r="H143" s="220">
        <v>149</v>
      </c>
      <c r="I143" s="222">
        <v>140</v>
      </c>
      <c r="J143" s="223" t="s">
        <v>703</v>
      </c>
      <c r="K143" s="224">
        <f t="shared" si="39"/>
        <v>33.5</v>
      </c>
      <c r="L143" s="225">
        <f t="shared" si="40"/>
        <v>0.29004329004329005</v>
      </c>
      <c r="M143" s="220" t="s">
        <v>614</v>
      </c>
      <c r="N143" s="226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7">
        <v>37</v>
      </c>
      <c r="B144" s="218">
        <v>42251</v>
      </c>
      <c r="C144" s="218"/>
      <c r="D144" s="219" t="s">
        <v>696</v>
      </c>
      <c r="E144" s="220" t="s">
        <v>646</v>
      </c>
      <c r="F144" s="221">
        <v>226</v>
      </c>
      <c r="G144" s="220"/>
      <c r="H144" s="220">
        <v>292</v>
      </c>
      <c r="I144" s="222">
        <v>292</v>
      </c>
      <c r="J144" s="223" t="s">
        <v>704</v>
      </c>
      <c r="K144" s="224">
        <f t="shared" si="39"/>
        <v>66</v>
      </c>
      <c r="L144" s="225">
        <f t="shared" si="40"/>
        <v>0.29203539823008851</v>
      </c>
      <c r="M144" s="220" t="s">
        <v>614</v>
      </c>
      <c r="N144" s="226">
        <v>42286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7">
        <v>38</v>
      </c>
      <c r="B145" s="218">
        <v>42254</v>
      </c>
      <c r="C145" s="218"/>
      <c r="D145" s="219" t="s">
        <v>691</v>
      </c>
      <c r="E145" s="220" t="s">
        <v>646</v>
      </c>
      <c r="F145" s="221">
        <v>232.5</v>
      </c>
      <c r="G145" s="220"/>
      <c r="H145" s="220">
        <v>312.5</v>
      </c>
      <c r="I145" s="222">
        <v>310</v>
      </c>
      <c r="J145" s="223" t="s">
        <v>648</v>
      </c>
      <c r="K145" s="224">
        <f t="shared" si="39"/>
        <v>80</v>
      </c>
      <c r="L145" s="225">
        <f t="shared" si="40"/>
        <v>0.34408602150537637</v>
      </c>
      <c r="M145" s="220" t="s">
        <v>614</v>
      </c>
      <c r="N145" s="226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7">
        <v>39</v>
      </c>
      <c r="B146" s="218">
        <v>42268</v>
      </c>
      <c r="C146" s="218"/>
      <c r="D146" s="219" t="s">
        <v>705</v>
      </c>
      <c r="E146" s="220" t="s">
        <v>646</v>
      </c>
      <c r="F146" s="221">
        <v>196.5</v>
      </c>
      <c r="G146" s="220"/>
      <c r="H146" s="220">
        <v>238</v>
      </c>
      <c r="I146" s="222">
        <v>238</v>
      </c>
      <c r="J146" s="223" t="s">
        <v>704</v>
      </c>
      <c r="K146" s="224">
        <f t="shared" si="39"/>
        <v>41.5</v>
      </c>
      <c r="L146" s="225">
        <f t="shared" si="40"/>
        <v>0.21119592875318066</v>
      </c>
      <c r="M146" s="220" t="s">
        <v>614</v>
      </c>
      <c r="N146" s="226">
        <v>42291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7">
        <v>40</v>
      </c>
      <c r="B147" s="218">
        <v>42271</v>
      </c>
      <c r="C147" s="218"/>
      <c r="D147" s="219" t="s">
        <v>645</v>
      </c>
      <c r="E147" s="220" t="s">
        <v>646</v>
      </c>
      <c r="F147" s="221">
        <v>65</v>
      </c>
      <c r="G147" s="220"/>
      <c r="H147" s="220">
        <v>82</v>
      </c>
      <c r="I147" s="222">
        <v>82</v>
      </c>
      <c r="J147" s="223" t="s">
        <v>704</v>
      </c>
      <c r="K147" s="224">
        <f t="shared" si="39"/>
        <v>17</v>
      </c>
      <c r="L147" s="225">
        <f t="shared" si="40"/>
        <v>0.26153846153846155</v>
      </c>
      <c r="M147" s="220" t="s">
        <v>614</v>
      </c>
      <c r="N147" s="226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7">
        <v>41</v>
      </c>
      <c r="B148" s="218">
        <v>42291</v>
      </c>
      <c r="C148" s="218"/>
      <c r="D148" s="219" t="s">
        <v>706</v>
      </c>
      <c r="E148" s="220" t="s">
        <v>646</v>
      </c>
      <c r="F148" s="221">
        <v>144</v>
      </c>
      <c r="G148" s="220"/>
      <c r="H148" s="220">
        <v>182.5</v>
      </c>
      <c r="I148" s="222">
        <v>181</v>
      </c>
      <c r="J148" s="223" t="s">
        <v>704</v>
      </c>
      <c r="K148" s="224">
        <f t="shared" si="39"/>
        <v>38.5</v>
      </c>
      <c r="L148" s="225">
        <f t="shared" si="40"/>
        <v>0.2673611111111111</v>
      </c>
      <c r="M148" s="220" t="s">
        <v>614</v>
      </c>
      <c r="N148" s="226">
        <v>42817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7">
        <v>42</v>
      </c>
      <c r="B149" s="218">
        <v>42291</v>
      </c>
      <c r="C149" s="218"/>
      <c r="D149" s="219" t="s">
        <v>707</v>
      </c>
      <c r="E149" s="220" t="s">
        <v>646</v>
      </c>
      <c r="F149" s="221">
        <v>264</v>
      </c>
      <c r="G149" s="220"/>
      <c r="H149" s="220">
        <v>311</v>
      </c>
      <c r="I149" s="222">
        <v>311</v>
      </c>
      <c r="J149" s="223" t="s">
        <v>704</v>
      </c>
      <c r="K149" s="224">
        <f t="shared" si="39"/>
        <v>47</v>
      </c>
      <c r="L149" s="225">
        <f t="shared" si="40"/>
        <v>0.17803030303030304</v>
      </c>
      <c r="M149" s="220" t="s">
        <v>614</v>
      </c>
      <c r="N149" s="226">
        <v>42604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7">
        <v>43</v>
      </c>
      <c r="B150" s="218">
        <v>42318</v>
      </c>
      <c r="C150" s="218"/>
      <c r="D150" s="219" t="s">
        <v>708</v>
      </c>
      <c r="E150" s="220" t="s">
        <v>616</v>
      </c>
      <c r="F150" s="221">
        <v>549.5</v>
      </c>
      <c r="G150" s="220"/>
      <c r="H150" s="220">
        <v>630</v>
      </c>
      <c r="I150" s="222">
        <v>630</v>
      </c>
      <c r="J150" s="223" t="s">
        <v>704</v>
      </c>
      <c r="K150" s="224">
        <f t="shared" si="39"/>
        <v>80.5</v>
      </c>
      <c r="L150" s="225">
        <f t="shared" si="40"/>
        <v>0.1464968152866242</v>
      </c>
      <c r="M150" s="220" t="s">
        <v>614</v>
      </c>
      <c r="N150" s="226">
        <v>42419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7">
        <v>44</v>
      </c>
      <c r="B151" s="218">
        <v>42342</v>
      </c>
      <c r="C151" s="218"/>
      <c r="D151" s="219" t="s">
        <v>709</v>
      </c>
      <c r="E151" s="220" t="s">
        <v>646</v>
      </c>
      <c r="F151" s="221">
        <v>1027.5</v>
      </c>
      <c r="G151" s="220"/>
      <c r="H151" s="220">
        <v>1315</v>
      </c>
      <c r="I151" s="222">
        <v>1250</v>
      </c>
      <c r="J151" s="223" t="s">
        <v>704</v>
      </c>
      <c r="K151" s="224">
        <f t="shared" si="39"/>
        <v>287.5</v>
      </c>
      <c r="L151" s="225">
        <f t="shared" si="40"/>
        <v>0.27980535279805352</v>
      </c>
      <c r="M151" s="220" t="s">
        <v>614</v>
      </c>
      <c r="N151" s="226">
        <v>43244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7">
        <v>45</v>
      </c>
      <c r="B152" s="218">
        <v>42367</v>
      </c>
      <c r="C152" s="218"/>
      <c r="D152" s="219" t="s">
        <v>710</v>
      </c>
      <c r="E152" s="220" t="s">
        <v>646</v>
      </c>
      <c r="F152" s="221">
        <v>465</v>
      </c>
      <c r="G152" s="220"/>
      <c r="H152" s="220">
        <v>540</v>
      </c>
      <c r="I152" s="222">
        <v>540</v>
      </c>
      <c r="J152" s="223" t="s">
        <v>704</v>
      </c>
      <c r="K152" s="224">
        <f t="shared" si="39"/>
        <v>75</v>
      </c>
      <c r="L152" s="225">
        <f t="shared" si="40"/>
        <v>0.16129032258064516</v>
      </c>
      <c r="M152" s="220" t="s">
        <v>614</v>
      </c>
      <c r="N152" s="226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7">
        <v>46</v>
      </c>
      <c r="B153" s="218">
        <v>42380</v>
      </c>
      <c r="C153" s="218"/>
      <c r="D153" s="219" t="s">
        <v>392</v>
      </c>
      <c r="E153" s="220" t="s">
        <v>616</v>
      </c>
      <c r="F153" s="221">
        <v>81</v>
      </c>
      <c r="G153" s="220"/>
      <c r="H153" s="220">
        <v>110</v>
      </c>
      <c r="I153" s="222">
        <v>110</v>
      </c>
      <c r="J153" s="223" t="s">
        <v>704</v>
      </c>
      <c r="K153" s="224">
        <f t="shared" si="39"/>
        <v>29</v>
      </c>
      <c r="L153" s="225">
        <f t="shared" si="40"/>
        <v>0.35802469135802467</v>
      </c>
      <c r="M153" s="220" t="s">
        <v>614</v>
      </c>
      <c r="N153" s="226">
        <v>42745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7">
        <v>47</v>
      </c>
      <c r="B154" s="218">
        <v>42382</v>
      </c>
      <c r="C154" s="218"/>
      <c r="D154" s="219" t="s">
        <v>711</v>
      </c>
      <c r="E154" s="220" t="s">
        <v>616</v>
      </c>
      <c r="F154" s="221">
        <v>417.5</v>
      </c>
      <c r="G154" s="220"/>
      <c r="H154" s="220">
        <v>547</v>
      </c>
      <c r="I154" s="222">
        <v>535</v>
      </c>
      <c r="J154" s="223" t="s">
        <v>704</v>
      </c>
      <c r="K154" s="224">
        <f t="shared" si="39"/>
        <v>129.5</v>
      </c>
      <c r="L154" s="225">
        <f t="shared" si="40"/>
        <v>0.31017964071856285</v>
      </c>
      <c r="M154" s="220" t="s">
        <v>614</v>
      </c>
      <c r="N154" s="226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7">
        <v>48</v>
      </c>
      <c r="B155" s="218">
        <v>42408</v>
      </c>
      <c r="C155" s="218"/>
      <c r="D155" s="219" t="s">
        <v>712</v>
      </c>
      <c r="E155" s="220" t="s">
        <v>646</v>
      </c>
      <c r="F155" s="221">
        <v>650</v>
      </c>
      <c r="G155" s="220"/>
      <c r="H155" s="220">
        <v>800</v>
      </c>
      <c r="I155" s="222">
        <v>800</v>
      </c>
      <c r="J155" s="223" t="s">
        <v>704</v>
      </c>
      <c r="K155" s="224">
        <f t="shared" si="39"/>
        <v>150</v>
      </c>
      <c r="L155" s="225">
        <f t="shared" si="40"/>
        <v>0.23076923076923078</v>
      </c>
      <c r="M155" s="220" t="s">
        <v>614</v>
      </c>
      <c r="N155" s="226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7">
        <v>49</v>
      </c>
      <c r="B156" s="218">
        <v>42433</v>
      </c>
      <c r="C156" s="218"/>
      <c r="D156" s="219" t="s">
        <v>212</v>
      </c>
      <c r="E156" s="220" t="s">
        <v>646</v>
      </c>
      <c r="F156" s="221">
        <v>437.5</v>
      </c>
      <c r="G156" s="220"/>
      <c r="H156" s="220">
        <v>504.5</v>
      </c>
      <c r="I156" s="222">
        <v>522</v>
      </c>
      <c r="J156" s="223" t="s">
        <v>713</v>
      </c>
      <c r="K156" s="224">
        <f t="shared" si="39"/>
        <v>67</v>
      </c>
      <c r="L156" s="225">
        <f t="shared" si="40"/>
        <v>0.15314285714285714</v>
      </c>
      <c r="M156" s="220" t="s">
        <v>614</v>
      </c>
      <c r="N156" s="226">
        <v>42480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7">
        <v>50</v>
      </c>
      <c r="B157" s="218">
        <v>42438</v>
      </c>
      <c r="C157" s="218"/>
      <c r="D157" s="219" t="s">
        <v>714</v>
      </c>
      <c r="E157" s="220" t="s">
        <v>646</v>
      </c>
      <c r="F157" s="221">
        <v>189.5</v>
      </c>
      <c r="G157" s="220"/>
      <c r="H157" s="220">
        <v>218</v>
      </c>
      <c r="I157" s="222">
        <v>218</v>
      </c>
      <c r="J157" s="223" t="s">
        <v>704</v>
      </c>
      <c r="K157" s="224">
        <f t="shared" si="39"/>
        <v>28.5</v>
      </c>
      <c r="L157" s="225">
        <f t="shared" si="40"/>
        <v>0.15039577836411611</v>
      </c>
      <c r="M157" s="220" t="s">
        <v>614</v>
      </c>
      <c r="N157" s="226">
        <v>43034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7">
        <v>51</v>
      </c>
      <c r="B158" s="228">
        <v>42471</v>
      </c>
      <c r="C158" s="228"/>
      <c r="D158" s="236" t="s">
        <v>715</v>
      </c>
      <c r="E158" s="231" t="s">
        <v>646</v>
      </c>
      <c r="F158" s="231">
        <v>36.5</v>
      </c>
      <c r="G158" s="232"/>
      <c r="H158" s="232">
        <v>15.85</v>
      </c>
      <c r="I158" s="232">
        <v>60</v>
      </c>
      <c r="J158" s="233" t="s">
        <v>716</v>
      </c>
      <c r="K158" s="234">
        <f t="shared" si="39"/>
        <v>-20.65</v>
      </c>
      <c r="L158" s="235">
        <f t="shared" si="40"/>
        <v>-0.5657534246575342</v>
      </c>
      <c r="M158" s="231" t="s">
        <v>627</v>
      </c>
      <c r="N158" s="239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7">
        <v>52</v>
      </c>
      <c r="B159" s="218">
        <v>42472</v>
      </c>
      <c r="C159" s="218"/>
      <c r="D159" s="219" t="s">
        <v>717</v>
      </c>
      <c r="E159" s="220" t="s">
        <v>646</v>
      </c>
      <c r="F159" s="221">
        <v>93</v>
      </c>
      <c r="G159" s="220"/>
      <c r="H159" s="220">
        <v>149</v>
      </c>
      <c r="I159" s="222">
        <v>140</v>
      </c>
      <c r="J159" s="223" t="s">
        <v>718</v>
      </c>
      <c r="K159" s="224">
        <f t="shared" si="39"/>
        <v>56</v>
      </c>
      <c r="L159" s="225">
        <f t="shared" si="40"/>
        <v>0.60215053763440862</v>
      </c>
      <c r="M159" s="220" t="s">
        <v>614</v>
      </c>
      <c r="N159" s="226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7">
        <v>53</v>
      </c>
      <c r="B160" s="218">
        <v>42472</v>
      </c>
      <c r="C160" s="218"/>
      <c r="D160" s="219" t="s">
        <v>719</v>
      </c>
      <c r="E160" s="220" t="s">
        <v>646</v>
      </c>
      <c r="F160" s="221">
        <v>130</v>
      </c>
      <c r="G160" s="220"/>
      <c r="H160" s="220">
        <v>150</v>
      </c>
      <c r="I160" s="222" t="s">
        <v>720</v>
      </c>
      <c r="J160" s="223" t="s">
        <v>704</v>
      </c>
      <c r="K160" s="224">
        <f t="shared" si="39"/>
        <v>20</v>
      </c>
      <c r="L160" s="225">
        <f t="shared" si="40"/>
        <v>0.15384615384615385</v>
      </c>
      <c r="M160" s="220" t="s">
        <v>614</v>
      </c>
      <c r="N160" s="226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7">
        <v>54</v>
      </c>
      <c r="B161" s="218">
        <v>42473</v>
      </c>
      <c r="C161" s="218"/>
      <c r="D161" s="219" t="s">
        <v>721</v>
      </c>
      <c r="E161" s="220" t="s">
        <v>646</v>
      </c>
      <c r="F161" s="221">
        <v>196</v>
      </c>
      <c r="G161" s="220"/>
      <c r="H161" s="220">
        <v>299</v>
      </c>
      <c r="I161" s="222">
        <v>299</v>
      </c>
      <c r="J161" s="223" t="s">
        <v>704</v>
      </c>
      <c r="K161" s="224">
        <v>103</v>
      </c>
      <c r="L161" s="225">
        <v>0.52551020408163296</v>
      </c>
      <c r="M161" s="220" t="s">
        <v>614</v>
      </c>
      <c r="N161" s="226">
        <v>42620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7">
        <v>55</v>
      </c>
      <c r="B162" s="218">
        <v>42473</v>
      </c>
      <c r="C162" s="218"/>
      <c r="D162" s="219" t="s">
        <v>722</v>
      </c>
      <c r="E162" s="220" t="s">
        <v>646</v>
      </c>
      <c r="F162" s="221">
        <v>88</v>
      </c>
      <c r="G162" s="220"/>
      <c r="H162" s="220">
        <v>103</v>
      </c>
      <c r="I162" s="222">
        <v>103</v>
      </c>
      <c r="J162" s="223" t="s">
        <v>704</v>
      </c>
      <c r="K162" s="224">
        <v>15</v>
      </c>
      <c r="L162" s="225">
        <v>0.170454545454545</v>
      </c>
      <c r="M162" s="220" t="s">
        <v>614</v>
      </c>
      <c r="N162" s="226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56</v>
      </c>
      <c r="B163" s="218">
        <v>42492</v>
      </c>
      <c r="C163" s="218"/>
      <c r="D163" s="219" t="s">
        <v>723</v>
      </c>
      <c r="E163" s="220" t="s">
        <v>646</v>
      </c>
      <c r="F163" s="221">
        <v>127.5</v>
      </c>
      <c r="G163" s="220"/>
      <c r="H163" s="220">
        <v>148</v>
      </c>
      <c r="I163" s="222" t="s">
        <v>724</v>
      </c>
      <c r="J163" s="223" t="s">
        <v>704</v>
      </c>
      <c r="K163" s="224">
        <f t="shared" ref="K163:K167" si="41">H163-F163</f>
        <v>20.5</v>
      </c>
      <c r="L163" s="225">
        <f t="shared" ref="L163:L167" si="42">K163/F163</f>
        <v>0.16078431372549021</v>
      </c>
      <c r="M163" s="220" t="s">
        <v>614</v>
      </c>
      <c r="N163" s="226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57</v>
      </c>
      <c r="B164" s="218">
        <v>42493</v>
      </c>
      <c r="C164" s="218"/>
      <c r="D164" s="219" t="s">
        <v>725</v>
      </c>
      <c r="E164" s="220" t="s">
        <v>646</v>
      </c>
      <c r="F164" s="221">
        <v>675</v>
      </c>
      <c r="G164" s="220"/>
      <c r="H164" s="220">
        <v>815</v>
      </c>
      <c r="I164" s="222" t="s">
        <v>726</v>
      </c>
      <c r="J164" s="223" t="s">
        <v>704</v>
      </c>
      <c r="K164" s="224">
        <f t="shared" si="41"/>
        <v>140</v>
      </c>
      <c r="L164" s="225">
        <f t="shared" si="42"/>
        <v>0.2074074074074074</v>
      </c>
      <c r="M164" s="220" t="s">
        <v>614</v>
      </c>
      <c r="N164" s="226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7">
        <v>58</v>
      </c>
      <c r="B165" s="228">
        <v>42522</v>
      </c>
      <c r="C165" s="228"/>
      <c r="D165" s="229" t="s">
        <v>727</v>
      </c>
      <c r="E165" s="230" t="s">
        <v>646</v>
      </c>
      <c r="F165" s="231">
        <v>500</v>
      </c>
      <c r="G165" s="231"/>
      <c r="H165" s="232">
        <v>232.5</v>
      </c>
      <c r="I165" s="232" t="s">
        <v>728</v>
      </c>
      <c r="J165" s="233" t="s">
        <v>729</v>
      </c>
      <c r="K165" s="234">
        <f t="shared" si="41"/>
        <v>-267.5</v>
      </c>
      <c r="L165" s="235">
        <f t="shared" si="42"/>
        <v>-0.53500000000000003</v>
      </c>
      <c r="M165" s="231" t="s">
        <v>627</v>
      </c>
      <c r="N165" s="228">
        <v>43735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59</v>
      </c>
      <c r="B166" s="218">
        <v>42527</v>
      </c>
      <c r="C166" s="218"/>
      <c r="D166" s="219" t="s">
        <v>562</v>
      </c>
      <c r="E166" s="220" t="s">
        <v>646</v>
      </c>
      <c r="F166" s="221">
        <v>110</v>
      </c>
      <c r="G166" s="220"/>
      <c r="H166" s="220">
        <v>126.5</v>
      </c>
      <c r="I166" s="222">
        <v>125</v>
      </c>
      <c r="J166" s="223" t="s">
        <v>655</v>
      </c>
      <c r="K166" s="224">
        <f t="shared" si="41"/>
        <v>16.5</v>
      </c>
      <c r="L166" s="225">
        <f t="shared" si="42"/>
        <v>0.15</v>
      </c>
      <c r="M166" s="220" t="s">
        <v>614</v>
      </c>
      <c r="N166" s="226">
        <v>42552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60</v>
      </c>
      <c r="B167" s="218">
        <v>42538</v>
      </c>
      <c r="C167" s="218"/>
      <c r="D167" s="219" t="s">
        <v>730</v>
      </c>
      <c r="E167" s="220" t="s">
        <v>646</v>
      </c>
      <c r="F167" s="221">
        <v>44</v>
      </c>
      <c r="G167" s="220"/>
      <c r="H167" s="220">
        <v>69.5</v>
      </c>
      <c r="I167" s="222">
        <v>69.5</v>
      </c>
      <c r="J167" s="223" t="s">
        <v>731</v>
      </c>
      <c r="K167" s="224">
        <f t="shared" si="41"/>
        <v>25.5</v>
      </c>
      <c r="L167" s="225">
        <f t="shared" si="42"/>
        <v>0.57954545454545459</v>
      </c>
      <c r="M167" s="220" t="s">
        <v>614</v>
      </c>
      <c r="N167" s="226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61</v>
      </c>
      <c r="B168" s="218">
        <v>42549</v>
      </c>
      <c r="C168" s="218"/>
      <c r="D168" s="219" t="s">
        <v>732</v>
      </c>
      <c r="E168" s="220" t="s">
        <v>646</v>
      </c>
      <c r="F168" s="221">
        <v>262.5</v>
      </c>
      <c r="G168" s="220"/>
      <c r="H168" s="220">
        <v>340</v>
      </c>
      <c r="I168" s="222">
        <v>333</v>
      </c>
      <c r="J168" s="223" t="s">
        <v>733</v>
      </c>
      <c r="K168" s="224">
        <v>77.5</v>
      </c>
      <c r="L168" s="225">
        <v>0.29523809523809502</v>
      </c>
      <c r="M168" s="220" t="s">
        <v>614</v>
      </c>
      <c r="N168" s="226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7">
        <v>62</v>
      </c>
      <c r="B169" s="218">
        <v>42549</v>
      </c>
      <c r="C169" s="218"/>
      <c r="D169" s="219" t="s">
        <v>734</v>
      </c>
      <c r="E169" s="220" t="s">
        <v>646</v>
      </c>
      <c r="F169" s="221">
        <v>840</v>
      </c>
      <c r="G169" s="220"/>
      <c r="H169" s="220">
        <v>1230</v>
      </c>
      <c r="I169" s="222">
        <v>1230</v>
      </c>
      <c r="J169" s="223" t="s">
        <v>704</v>
      </c>
      <c r="K169" s="224">
        <v>390</v>
      </c>
      <c r="L169" s="225">
        <v>0.46428571428571402</v>
      </c>
      <c r="M169" s="220" t="s">
        <v>614</v>
      </c>
      <c r="N169" s="226">
        <v>42649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63</v>
      </c>
      <c r="B170" s="241">
        <v>42556</v>
      </c>
      <c r="C170" s="241"/>
      <c r="D170" s="242" t="s">
        <v>735</v>
      </c>
      <c r="E170" s="243" t="s">
        <v>646</v>
      </c>
      <c r="F170" s="243">
        <v>395</v>
      </c>
      <c r="G170" s="244"/>
      <c r="H170" s="244">
        <f>(468.5+342.5)/2</f>
        <v>405.5</v>
      </c>
      <c r="I170" s="244">
        <v>510</v>
      </c>
      <c r="J170" s="245" t="s">
        <v>736</v>
      </c>
      <c r="K170" s="246">
        <f t="shared" ref="K170:K176" si="43">H170-F170</f>
        <v>10.5</v>
      </c>
      <c r="L170" s="247">
        <f t="shared" ref="L170:L176" si="44">K170/F170</f>
        <v>2.6582278481012658E-2</v>
      </c>
      <c r="M170" s="243" t="s">
        <v>737</v>
      </c>
      <c r="N170" s="241">
        <v>43606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7">
        <v>64</v>
      </c>
      <c r="B171" s="228">
        <v>42584</v>
      </c>
      <c r="C171" s="228"/>
      <c r="D171" s="229" t="s">
        <v>738</v>
      </c>
      <c r="E171" s="230" t="s">
        <v>616</v>
      </c>
      <c r="F171" s="231">
        <f>169.5-12.8</f>
        <v>156.69999999999999</v>
      </c>
      <c r="G171" s="231"/>
      <c r="H171" s="232">
        <v>77</v>
      </c>
      <c r="I171" s="232" t="s">
        <v>739</v>
      </c>
      <c r="J171" s="233" t="s">
        <v>740</v>
      </c>
      <c r="K171" s="234">
        <f t="shared" si="43"/>
        <v>-79.699999999999989</v>
      </c>
      <c r="L171" s="235">
        <f t="shared" si="44"/>
        <v>-0.50861518825781749</v>
      </c>
      <c r="M171" s="231" t="s">
        <v>627</v>
      </c>
      <c r="N171" s="228">
        <v>43522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7">
        <v>65</v>
      </c>
      <c r="B172" s="228">
        <v>42586</v>
      </c>
      <c r="C172" s="228"/>
      <c r="D172" s="229" t="s">
        <v>741</v>
      </c>
      <c r="E172" s="230" t="s">
        <v>646</v>
      </c>
      <c r="F172" s="231">
        <v>400</v>
      </c>
      <c r="G172" s="231"/>
      <c r="H172" s="232">
        <v>305</v>
      </c>
      <c r="I172" s="232">
        <v>475</v>
      </c>
      <c r="J172" s="233" t="s">
        <v>742</v>
      </c>
      <c r="K172" s="234">
        <f t="shared" si="43"/>
        <v>-95</v>
      </c>
      <c r="L172" s="235">
        <f t="shared" si="44"/>
        <v>-0.23749999999999999</v>
      </c>
      <c r="M172" s="231" t="s">
        <v>627</v>
      </c>
      <c r="N172" s="228">
        <v>43606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66</v>
      </c>
      <c r="B173" s="218">
        <v>42593</v>
      </c>
      <c r="C173" s="218"/>
      <c r="D173" s="219" t="s">
        <v>743</v>
      </c>
      <c r="E173" s="220" t="s">
        <v>646</v>
      </c>
      <c r="F173" s="221">
        <v>86.5</v>
      </c>
      <c r="G173" s="220"/>
      <c r="H173" s="220">
        <v>130</v>
      </c>
      <c r="I173" s="222">
        <v>130</v>
      </c>
      <c r="J173" s="223" t="s">
        <v>744</v>
      </c>
      <c r="K173" s="224">
        <f t="shared" si="43"/>
        <v>43.5</v>
      </c>
      <c r="L173" s="225">
        <f t="shared" si="44"/>
        <v>0.50289017341040465</v>
      </c>
      <c r="M173" s="220" t="s">
        <v>614</v>
      </c>
      <c r="N173" s="226">
        <v>43091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7">
        <v>67</v>
      </c>
      <c r="B174" s="228">
        <v>42600</v>
      </c>
      <c r="C174" s="228"/>
      <c r="D174" s="229" t="s">
        <v>111</v>
      </c>
      <c r="E174" s="230" t="s">
        <v>646</v>
      </c>
      <c r="F174" s="231">
        <v>133.5</v>
      </c>
      <c r="G174" s="231"/>
      <c r="H174" s="232">
        <v>126.5</v>
      </c>
      <c r="I174" s="232">
        <v>178</v>
      </c>
      <c r="J174" s="233" t="s">
        <v>745</v>
      </c>
      <c r="K174" s="234">
        <f t="shared" si="43"/>
        <v>-7</v>
      </c>
      <c r="L174" s="235">
        <f t="shared" si="44"/>
        <v>-5.2434456928838954E-2</v>
      </c>
      <c r="M174" s="231" t="s">
        <v>627</v>
      </c>
      <c r="N174" s="228">
        <v>42615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68</v>
      </c>
      <c r="B175" s="218">
        <v>42613</v>
      </c>
      <c r="C175" s="218"/>
      <c r="D175" s="219" t="s">
        <v>746</v>
      </c>
      <c r="E175" s="220" t="s">
        <v>646</v>
      </c>
      <c r="F175" s="221">
        <v>560</v>
      </c>
      <c r="G175" s="220"/>
      <c r="H175" s="220">
        <v>725</v>
      </c>
      <c r="I175" s="222">
        <v>725</v>
      </c>
      <c r="J175" s="223" t="s">
        <v>648</v>
      </c>
      <c r="K175" s="224">
        <f t="shared" si="43"/>
        <v>165</v>
      </c>
      <c r="L175" s="225">
        <f t="shared" si="44"/>
        <v>0.29464285714285715</v>
      </c>
      <c r="M175" s="220" t="s">
        <v>614</v>
      </c>
      <c r="N175" s="226">
        <v>42456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69</v>
      </c>
      <c r="B176" s="218">
        <v>42614</v>
      </c>
      <c r="C176" s="218"/>
      <c r="D176" s="219" t="s">
        <v>747</v>
      </c>
      <c r="E176" s="220" t="s">
        <v>646</v>
      </c>
      <c r="F176" s="221">
        <v>160.5</v>
      </c>
      <c r="G176" s="220"/>
      <c r="H176" s="220">
        <v>210</v>
      </c>
      <c r="I176" s="222">
        <v>210</v>
      </c>
      <c r="J176" s="223" t="s">
        <v>648</v>
      </c>
      <c r="K176" s="224">
        <f t="shared" si="43"/>
        <v>49.5</v>
      </c>
      <c r="L176" s="225">
        <f t="shared" si="44"/>
        <v>0.30841121495327101</v>
      </c>
      <c r="M176" s="220" t="s">
        <v>614</v>
      </c>
      <c r="N176" s="226">
        <v>42871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70</v>
      </c>
      <c r="B177" s="218">
        <v>42646</v>
      </c>
      <c r="C177" s="218"/>
      <c r="D177" s="219" t="s">
        <v>407</v>
      </c>
      <c r="E177" s="220" t="s">
        <v>646</v>
      </c>
      <c r="F177" s="221">
        <v>430</v>
      </c>
      <c r="G177" s="220"/>
      <c r="H177" s="220">
        <v>596</v>
      </c>
      <c r="I177" s="222">
        <v>575</v>
      </c>
      <c r="J177" s="223" t="s">
        <v>748</v>
      </c>
      <c r="K177" s="224">
        <v>166</v>
      </c>
      <c r="L177" s="225">
        <v>0.38604651162790699</v>
      </c>
      <c r="M177" s="220" t="s">
        <v>614</v>
      </c>
      <c r="N177" s="226">
        <v>42769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71</v>
      </c>
      <c r="B178" s="218">
        <v>42657</v>
      </c>
      <c r="C178" s="218"/>
      <c r="D178" s="219" t="s">
        <v>749</v>
      </c>
      <c r="E178" s="220" t="s">
        <v>646</v>
      </c>
      <c r="F178" s="221">
        <v>280</v>
      </c>
      <c r="G178" s="220"/>
      <c r="H178" s="220">
        <v>345</v>
      </c>
      <c r="I178" s="222">
        <v>345</v>
      </c>
      <c r="J178" s="223" t="s">
        <v>648</v>
      </c>
      <c r="K178" s="224">
        <f t="shared" ref="K178:K183" si="45">H178-F178</f>
        <v>65</v>
      </c>
      <c r="L178" s="225">
        <f t="shared" ref="L178:L179" si="46">K178/F178</f>
        <v>0.23214285714285715</v>
      </c>
      <c r="M178" s="220" t="s">
        <v>614</v>
      </c>
      <c r="N178" s="226">
        <v>42814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7">
        <v>72</v>
      </c>
      <c r="B179" s="218">
        <v>42657</v>
      </c>
      <c r="C179" s="218"/>
      <c r="D179" s="219" t="s">
        <v>750</v>
      </c>
      <c r="E179" s="220" t="s">
        <v>646</v>
      </c>
      <c r="F179" s="221">
        <v>245</v>
      </c>
      <c r="G179" s="220"/>
      <c r="H179" s="220">
        <v>325.5</v>
      </c>
      <c r="I179" s="222">
        <v>330</v>
      </c>
      <c r="J179" s="223" t="s">
        <v>751</v>
      </c>
      <c r="K179" s="224">
        <f t="shared" si="45"/>
        <v>80.5</v>
      </c>
      <c r="L179" s="225">
        <f t="shared" si="46"/>
        <v>0.32857142857142857</v>
      </c>
      <c r="M179" s="220" t="s">
        <v>614</v>
      </c>
      <c r="N179" s="226">
        <v>42769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73</v>
      </c>
      <c r="B180" s="218">
        <v>42660</v>
      </c>
      <c r="C180" s="218"/>
      <c r="D180" s="219" t="s">
        <v>352</v>
      </c>
      <c r="E180" s="220" t="s">
        <v>646</v>
      </c>
      <c r="F180" s="221">
        <v>125</v>
      </c>
      <c r="G180" s="220"/>
      <c r="H180" s="220">
        <v>160</v>
      </c>
      <c r="I180" s="222">
        <v>160</v>
      </c>
      <c r="J180" s="223" t="s">
        <v>704</v>
      </c>
      <c r="K180" s="224">
        <f t="shared" si="45"/>
        <v>35</v>
      </c>
      <c r="L180" s="225">
        <v>0.28000000000000003</v>
      </c>
      <c r="M180" s="220" t="s">
        <v>614</v>
      </c>
      <c r="N180" s="226">
        <v>42803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74</v>
      </c>
      <c r="B181" s="218">
        <v>42660</v>
      </c>
      <c r="C181" s="218"/>
      <c r="D181" s="219" t="s">
        <v>484</v>
      </c>
      <c r="E181" s="220" t="s">
        <v>646</v>
      </c>
      <c r="F181" s="221">
        <v>114</v>
      </c>
      <c r="G181" s="220"/>
      <c r="H181" s="220">
        <v>145</v>
      </c>
      <c r="I181" s="222">
        <v>145</v>
      </c>
      <c r="J181" s="223" t="s">
        <v>704</v>
      </c>
      <c r="K181" s="224">
        <f t="shared" si="45"/>
        <v>31</v>
      </c>
      <c r="L181" s="225">
        <f t="shared" ref="L181:L183" si="47">K181/F181</f>
        <v>0.27192982456140352</v>
      </c>
      <c r="M181" s="220" t="s">
        <v>614</v>
      </c>
      <c r="N181" s="226">
        <v>42859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75</v>
      </c>
      <c r="B182" s="218">
        <v>42660</v>
      </c>
      <c r="C182" s="218"/>
      <c r="D182" s="219" t="s">
        <v>752</v>
      </c>
      <c r="E182" s="220" t="s">
        <v>646</v>
      </c>
      <c r="F182" s="221">
        <v>212</v>
      </c>
      <c r="G182" s="220"/>
      <c r="H182" s="220">
        <v>280</v>
      </c>
      <c r="I182" s="222">
        <v>276</v>
      </c>
      <c r="J182" s="223" t="s">
        <v>753</v>
      </c>
      <c r="K182" s="224">
        <f t="shared" si="45"/>
        <v>68</v>
      </c>
      <c r="L182" s="225">
        <f t="shared" si="47"/>
        <v>0.32075471698113206</v>
      </c>
      <c r="M182" s="220" t="s">
        <v>614</v>
      </c>
      <c r="N182" s="226">
        <v>42858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7">
        <v>76</v>
      </c>
      <c r="B183" s="218">
        <v>42678</v>
      </c>
      <c r="C183" s="218"/>
      <c r="D183" s="219" t="s">
        <v>472</v>
      </c>
      <c r="E183" s="220" t="s">
        <v>646</v>
      </c>
      <c r="F183" s="221">
        <v>155</v>
      </c>
      <c r="G183" s="220"/>
      <c r="H183" s="220">
        <v>210</v>
      </c>
      <c r="I183" s="222">
        <v>210</v>
      </c>
      <c r="J183" s="223" t="s">
        <v>754</v>
      </c>
      <c r="K183" s="224">
        <f t="shared" si="45"/>
        <v>55</v>
      </c>
      <c r="L183" s="225">
        <f t="shared" si="47"/>
        <v>0.35483870967741937</v>
      </c>
      <c r="M183" s="220" t="s">
        <v>614</v>
      </c>
      <c r="N183" s="226">
        <v>42944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7">
        <v>77</v>
      </c>
      <c r="B184" s="228">
        <v>42710</v>
      </c>
      <c r="C184" s="228"/>
      <c r="D184" s="229" t="s">
        <v>755</v>
      </c>
      <c r="E184" s="230" t="s">
        <v>646</v>
      </c>
      <c r="F184" s="231">
        <v>150.5</v>
      </c>
      <c r="G184" s="231"/>
      <c r="H184" s="232">
        <v>72.5</v>
      </c>
      <c r="I184" s="232">
        <v>174</v>
      </c>
      <c r="J184" s="233" t="s">
        <v>756</v>
      </c>
      <c r="K184" s="234">
        <v>-78</v>
      </c>
      <c r="L184" s="235">
        <v>-0.51827242524916906</v>
      </c>
      <c r="M184" s="231" t="s">
        <v>627</v>
      </c>
      <c r="N184" s="228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7">
        <v>78</v>
      </c>
      <c r="B185" s="218">
        <v>42712</v>
      </c>
      <c r="C185" s="218"/>
      <c r="D185" s="219" t="s">
        <v>757</v>
      </c>
      <c r="E185" s="220" t="s">
        <v>646</v>
      </c>
      <c r="F185" s="221">
        <v>380</v>
      </c>
      <c r="G185" s="220"/>
      <c r="H185" s="220">
        <v>478</v>
      </c>
      <c r="I185" s="222">
        <v>468</v>
      </c>
      <c r="J185" s="223" t="s">
        <v>704</v>
      </c>
      <c r="K185" s="224">
        <f t="shared" ref="K185:K187" si="48">H185-F185</f>
        <v>98</v>
      </c>
      <c r="L185" s="225">
        <f t="shared" ref="L185:L187" si="49">K185/F185</f>
        <v>0.25789473684210529</v>
      </c>
      <c r="M185" s="220" t="s">
        <v>614</v>
      </c>
      <c r="N185" s="226">
        <v>43025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7">
        <v>79</v>
      </c>
      <c r="B186" s="218">
        <v>42734</v>
      </c>
      <c r="C186" s="218"/>
      <c r="D186" s="219" t="s">
        <v>110</v>
      </c>
      <c r="E186" s="220" t="s">
        <v>646</v>
      </c>
      <c r="F186" s="221">
        <v>305</v>
      </c>
      <c r="G186" s="220"/>
      <c r="H186" s="220">
        <v>375</v>
      </c>
      <c r="I186" s="222">
        <v>375</v>
      </c>
      <c r="J186" s="223" t="s">
        <v>704</v>
      </c>
      <c r="K186" s="224">
        <f t="shared" si="48"/>
        <v>70</v>
      </c>
      <c r="L186" s="225">
        <f t="shared" si="49"/>
        <v>0.22950819672131148</v>
      </c>
      <c r="M186" s="220" t="s">
        <v>614</v>
      </c>
      <c r="N186" s="226">
        <v>42768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80</v>
      </c>
      <c r="B187" s="218">
        <v>42739</v>
      </c>
      <c r="C187" s="218"/>
      <c r="D187" s="219" t="s">
        <v>96</v>
      </c>
      <c r="E187" s="220" t="s">
        <v>646</v>
      </c>
      <c r="F187" s="221">
        <v>99.5</v>
      </c>
      <c r="G187" s="220"/>
      <c r="H187" s="220">
        <v>158</v>
      </c>
      <c r="I187" s="222">
        <v>158</v>
      </c>
      <c r="J187" s="223" t="s">
        <v>704</v>
      </c>
      <c r="K187" s="224">
        <f t="shared" si="48"/>
        <v>58.5</v>
      </c>
      <c r="L187" s="225">
        <f t="shared" si="49"/>
        <v>0.5879396984924623</v>
      </c>
      <c r="M187" s="220" t="s">
        <v>614</v>
      </c>
      <c r="N187" s="226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7">
        <v>81</v>
      </c>
      <c r="B188" s="218">
        <v>42739</v>
      </c>
      <c r="C188" s="218"/>
      <c r="D188" s="219" t="s">
        <v>96</v>
      </c>
      <c r="E188" s="220" t="s">
        <v>646</v>
      </c>
      <c r="F188" s="221">
        <v>99.5</v>
      </c>
      <c r="G188" s="220"/>
      <c r="H188" s="220">
        <v>158</v>
      </c>
      <c r="I188" s="222">
        <v>158</v>
      </c>
      <c r="J188" s="223" t="s">
        <v>704</v>
      </c>
      <c r="K188" s="224">
        <v>58.5</v>
      </c>
      <c r="L188" s="225">
        <v>0.58793969849246197</v>
      </c>
      <c r="M188" s="220" t="s">
        <v>614</v>
      </c>
      <c r="N188" s="226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7">
        <v>82</v>
      </c>
      <c r="B189" s="218">
        <v>42786</v>
      </c>
      <c r="C189" s="218"/>
      <c r="D189" s="219" t="s">
        <v>187</v>
      </c>
      <c r="E189" s="220" t="s">
        <v>646</v>
      </c>
      <c r="F189" s="221">
        <v>140.5</v>
      </c>
      <c r="G189" s="220"/>
      <c r="H189" s="220">
        <v>220</v>
      </c>
      <c r="I189" s="222">
        <v>220</v>
      </c>
      <c r="J189" s="223" t="s">
        <v>704</v>
      </c>
      <c r="K189" s="224">
        <f>H189-F189</f>
        <v>79.5</v>
      </c>
      <c r="L189" s="225">
        <f>K189/F189</f>
        <v>0.5658362989323843</v>
      </c>
      <c r="M189" s="220" t="s">
        <v>614</v>
      </c>
      <c r="N189" s="226">
        <v>42864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83</v>
      </c>
      <c r="B190" s="218">
        <v>42786</v>
      </c>
      <c r="C190" s="218"/>
      <c r="D190" s="219" t="s">
        <v>758</v>
      </c>
      <c r="E190" s="220" t="s">
        <v>646</v>
      </c>
      <c r="F190" s="221">
        <v>202.5</v>
      </c>
      <c r="G190" s="220"/>
      <c r="H190" s="220">
        <v>234</v>
      </c>
      <c r="I190" s="222">
        <v>234</v>
      </c>
      <c r="J190" s="223" t="s">
        <v>704</v>
      </c>
      <c r="K190" s="224">
        <v>31.5</v>
      </c>
      <c r="L190" s="225">
        <v>0.155555555555556</v>
      </c>
      <c r="M190" s="220" t="s">
        <v>614</v>
      </c>
      <c r="N190" s="226">
        <v>42836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84</v>
      </c>
      <c r="B191" s="218">
        <v>42818</v>
      </c>
      <c r="C191" s="218"/>
      <c r="D191" s="219" t="s">
        <v>759</v>
      </c>
      <c r="E191" s="220" t="s">
        <v>646</v>
      </c>
      <c r="F191" s="221">
        <v>300.5</v>
      </c>
      <c r="G191" s="220"/>
      <c r="H191" s="220">
        <v>417.5</v>
      </c>
      <c r="I191" s="222">
        <v>420</v>
      </c>
      <c r="J191" s="223" t="s">
        <v>760</v>
      </c>
      <c r="K191" s="224">
        <f>H191-F191</f>
        <v>117</v>
      </c>
      <c r="L191" s="225">
        <f>K191/F191</f>
        <v>0.38935108153078202</v>
      </c>
      <c r="M191" s="220" t="s">
        <v>614</v>
      </c>
      <c r="N191" s="226">
        <v>43070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85</v>
      </c>
      <c r="B192" s="218">
        <v>42818</v>
      </c>
      <c r="C192" s="218"/>
      <c r="D192" s="219" t="s">
        <v>734</v>
      </c>
      <c r="E192" s="220" t="s">
        <v>646</v>
      </c>
      <c r="F192" s="221">
        <v>850</v>
      </c>
      <c r="G192" s="220"/>
      <c r="H192" s="220">
        <v>1042.5</v>
      </c>
      <c r="I192" s="222">
        <v>1023</v>
      </c>
      <c r="J192" s="223" t="s">
        <v>761</v>
      </c>
      <c r="K192" s="224">
        <v>192.5</v>
      </c>
      <c r="L192" s="225">
        <v>0.22647058823529401</v>
      </c>
      <c r="M192" s="220" t="s">
        <v>614</v>
      </c>
      <c r="N192" s="226">
        <v>42830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7">
        <v>86</v>
      </c>
      <c r="B193" s="218">
        <v>42830</v>
      </c>
      <c r="C193" s="218"/>
      <c r="D193" s="219" t="s">
        <v>503</v>
      </c>
      <c r="E193" s="220" t="s">
        <v>646</v>
      </c>
      <c r="F193" s="221">
        <v>785</v>
      </c>
      <c r="G193" s="220"/>
      <c r="H193" s="220">
        <v>930</v>
      </c>
      <c r="I193" s="222">
        <v>920</v>
      </c>
      <c r="J193" s="223" t="s">
        <v>762</v>
      </c>
      <c r="K193" s="224">
        <f>H193-F193</f>
        <v>145</v>
      </c>
      <c r="L193" s="225">
        <f>K193/F193</f>
        <v>0.18471337579617833</v>
      </c>
      <c r="M193" s="220" t="s">
        <v>614</v>
      </c>
      <c r="N193" s="226">
        <v>42976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7">
        <v>87</v>
      </c>
      <c r="B194" s="228">
        <v>42831</v>
      </c>
      <c r="C194" s="228"/>
      <c r="D194" s="229" t="s">
        <v>763</v>
      </c>
      <c r="E194" s="230" t="s">
        <v>646</v>
      </c>
      <c r="F194" s="231">
        <v>40</v>
      </c>
      <c r="G194" s="231"/>
      <c r="H194" s="232">
        <v>13.1</v>
      </c>
      <c r="I194" s="232">
        <v>60</v>
      </c>
      <c r="J194" s="233" t="s">
        <v>764</v>
      </c>
      <c r="K194" s="234">
        <v>-26.9</v>
      </c>
      <c r="L194" s="235">
        <v>-0.67249999999999999</v>
      </c>
      <c r="M194" s="231" t="s">
        <v>627</v>
      </c>
      <c r="N194" s="228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88</v>
      </c>
      <c r="B195" s="218">
        <v>42837</v>
      </c>
      <c r="C195" s="218"/>
      <c r="D195" s="219" t="s">
        <v>95</v>
      </c>
      <c r="E195" s="220" t="s">
        <v>646</v>
      </c>
      <c r="F195" s="221">
        <v>289.5</v>
      </c>
      <c r="G195" s="220"/>
      <c r="H195" s="220">
        <v>354</v>
      </c>
      <c r="I195" s="222">
        <v>360</v>
      </c>
      <c r="J195" s="223" t="s">
        <v>765</v>
      </c>
      <c r="K195" s="224">
        <f t="shared" ref="K195:K203" si="50">H195-F195</f>
        <v>64.5</v>
      </c>
      <c r="L195" s="225">
        <f t="shared" ref="L195:L203" si="51">K195/F195</f>
        <v>0.22279792746113988</v>
      </c>
      <c r="M195" s="220" t="s">
        <v>614</v>
      </c>
      <c r="N195" s="226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7">
        <v>89</v>
      </c>
      <c r="B196" s="218">
        <v>42845</v>
      </c>
      <c r="C196" s="218"/>
      <c r="D196" s="219" t="s">
        <v>439</v>
      </c>
      <c r="E196" s="220" t="s">
        <v>646</v>
      </c>
      <c r="F196" s="221">
        <v>700</v>
      </c>
      <c r="G196" s="220"/>
      <c r="H196" s="220">
        <v>840</v>
      </c>
      <c r="I196" s="222">
        <v>840</v>
      </c>
      <c r="J196" s="223" t="s">
        <v>766</v>
      </c>
      <c r="K196" s="224">
        <f t="shared" si="50"/>
        <v>140</v>
      </c>
      <c r="L196" s="225">
        <f t="shared" si="51"/>
        <v>0.2</v>
      </c>
      <c r="M196" s="220" t="s">
        <v>614</v>
      </c>
      <c r="N196" s="226">
        <v>42893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90</v>
      </c>
      <c r="B197" s="218">
        <v>42887</v>
      </c>
      <c r="C197" s="218"/>
      <c r="D197" s="219" t="s">
        <v>767</v>
      </c>
      <c r="E197" s="220" t="s">
        <v>646</v>
      </c>
      <c r="F197" s="221">
        <v>130</v>
      </c>
      <c r="G197" s="220"/>
      <c r="H197" s="220">
        <v>144.25</v>
      </c>
      <c r="I197" s="222">
        <v>170</v>
      </c>
      <c r="J197" s="223" t="s">
        <v>768</v>
      </c>
      <c r="K197" s="224">
        <f t="shared" si="50"/>
        <v>14.25</v>
      </c>
      <c r="L197" s="225">
        <f t="shared" si="51"/>
        <v>0.10961538461538461</v>
      </c>
      <c r="M197" s="220" t="s">
        <v>614</v>
      </c>
      <c r="N197" s="226">
        <v>43675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7">
        <v>91</v>
      </c>
      <c r="B198" s="218">
        <v>42901</v>
      </c>
      <c r="C198" s="218"/>
      <c r="D198" s="219" t="s">
        <v>769</v>
      </c>
      <c r="E198" s="220" t="s">
        <v>646</v>
      </c>
      <c r="F198" s="221">
        <v>214.5</v>
      </c>
      <c r="G198" s="220"/>
      <c r="H198" s="220">
        <v>262</v>
      </c>
      <c r="I198" s="222">
        <v>262</v>
      </c>
      <c r="J198" s="223" t="s">
        <v>770</v>
      </c>
      <c r="K198" s="224">
        <f t="shared" si="50"/>
        <v>47.5</v>
      </c>
      <c r="L198" s="225">
        <f t="shared" si="51"/>
        <v>0.22144522144522144</v>
      </c>
      <c r="M198" s="220" t="s">
        <v>614</v>
      </c>
      <c r="N198" s="226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8">
        <v>92</v>
      </c>
      <c r="B199" s="249">
        <v>42933</v>
      </c>
      <c r="C199" s="249"/>
      <c r="D199" s="250" t="s">
        <v>771</v>
      </c>
      <c r="E199" s="251" t="s">
        <v>646</v>
      </c>
      <c r="F199" s="252">
        <v>370</v>
      </c>
      <c r="G199" s="251"/>
      <c r="H199" s="251">
        <v>447.5</v>
      </c>
      <c r="I199" s="253">
        <v>450</v>
      </c>
      <c r="J199" s="254" t="s">
        <v>704</v>
      </c>
      <c r="K199" s="224">
        <f t="shared" si="50"/>
        <v>77.5</v>
      </c>
      <c r="L199" s="255">
        <f t="shared" si="51"/>
        <v>0.20945945945945946</v>
      </c>
      <c r="M199" s="251" t="s">
        <v>614</v>
      </c>
      <c r="N199" s="256">
        <v>43035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8">
        <v>93</v>
      </c>
      <c r="B200" s="249">
        <v>42943</v>
      </c>
      <c r="C200" s="249"/>
      <c r="D200" s="250" t="s">
        <v>185</v>
      </c>
      <c r="E200" s="251" t="s">
        <v>646</v>
      </c>
      <c r="F200" s="252">
        <v>657.5</v>
      </c>
      <c r="G200" s="251"/>
      <c r="H200" s="251">
        <v>825</v>
      </c>
      <c r="I200" s="253">
        <v>820</v>
      </c>
      <c r="J200" s="254" t="s">
        <v>704</v>
      </c>
      <c r="K200" s="224">
        <f t="shared" si="50"/>
        <v>167.5</v>
      </c>
      <c r="L200" s="255">
        <f t="shared" si="51"/>
        <v>0.25475285171102663</v>
      </c>
      <c r="M200" s="251" t="s">
        <v>614</v>
      </c>
      <c r="N200" s="256">
        <v>43090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94</v>
      </c>
      <c r="B201" s="218">
        <v>42964</v>
      </c>
      <c r="C201" s="218"/>
      <c r="D201" s="219" t="s">
        <v>370</v>
      </c>
      <c r="E201" s="220" t="s">
        <v>646</v>
      </c>
      <c r="F201" s="221">
        <v>605</v>
      </c>
      <c r="G201" s="220"/>
      <c r="H201" s="220">
        <v>750</v>
      </c>
      <c r="I201" s="222">
        <v>750</v>
      </c>
      <c r="J201" s="223" t="s">
        <v>762</v>
      </c>
      <c r="K201" s="224">
        <f t="shared" si="50"/>
        <v>145</v>
      </c>
      <c r="L201" s="225">
        <f t="shared" si="51"/>
        <v>0.23966942148760331</v>
      </c>
      <c r="M201" s="220" t="s">
        <v>614</v>
      </c>
      <c r="N201" s="226">
        <v>43027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7">
        <v>95</v>
      </c>
      <c r="B202" s="228">
        <v>42979</v>
      </c>
      <c r="C202" s="228"/>
      <c r="D202" s="236" t="s">
        <v>772</v>
      </c>
      <c r="E202" s="231" t="s">
        <v>646</v>
      </c>
      <c r="F202" s="231">
        <v>255</v>
      </c>
      <c r="G202" s="232"/>
      <c r="H202" s="232">
        <v>217.25</v>
      </c>
      <c r="I202" s="232">
        <v>320</v>
      </c>
      <c r="J202" s="233" t="s">
        <v>773</v>
      </c>
      <c r="K202" s="234">
        <f t="shared" si="50"/>
        <v>-37.75</v>
      </c>
      <c r="L202" s="237">
        <f t="shared" si="51"/>
        <v>-0.14803921568627451</v>
      </c>
      <c r="M202" s="231" t="s">
        <v>627</v>
      </c>
      <c r="N202" s="228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7">
        <v>96</v>
      </c>
      <c r="B203" s="218">
        <v>42997</v>
      </c>
      <c r="C203" s="218"/>
      <c r="D203" s="219" t="s">
        <v>774</v>
      </c>
      <c r="E203" s="220" t="s">
        <v>646</v>
      </c>
      <c r="F203" s="221">
        <v>215</v>
      </c>
      <c r="G203" s="220"/>
      <c r="H203" s="220">
        <v>258</v>
      </c>
      <c r="I203" s="222">
        <v>258</v>
      </c>
      <c r="J203" s="223" t="s">
        <v>704</v>
      </c>
      <c r="K203" s="224">
        <f t="shared" si="50"/>
        <v>43</v>
      </c>
      <c r="L203" s="225">
        <f t="shared" si="51"/>
        <v>0.2</v>
      </c>
      <c r="M203" s="220" t="s">
        <v>614</v>
      </c>
      <c r="N203" s="226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97</v>
      </c>
      <c r="B204" s="218">
        <v>42997</v>
      </c>
      <c r="C204" s="218"/>
      <c r="D204" s="219" t="s">
        <v>774</v>
      </c>
      <c r="E204" s="220" t="s">
        <v>646</v>
      </c>
      <c r="F204" s="221">
        <v>215</v>
      </c>
      <c r="G204" s="220"/>
      <c r="H204" s="220">
        <v>258</v>
      </c>
      <c r="I204" s="222">
        <v>258</v>
      </c>
      <c r="J204" s="254" t="s">
        <v>704</v>
      </c>
      <c r="K204" s="224">
        <v>43</v>
      </c>
      <c r="L204" s="225">
        <v>0.2</v>
      </c>
      <c r="M204" s="220" t="s">
        <v>614</v>
      </c>
      <c r="N204" s="226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8">
        <v>98</v>
      </c>
      <c r="B205" s="249">
        <v>42998</v>
      </c>
      <c r="C205" s="249"/>
      <c r="D205" s="250" t="s">
        <v>775</v>
      </c>
      <c r="E205" s="251" t="s">
        <v>646</v>
      </c>
      <c r="F205" s="221">
        <v>75</v>
      </c>
      <c r="G205" s="251"/>
      <c r="H205" s="251">
        <v>90</v>
      </c>
      <c r="I205" s="253">
        <v>90</v>
      </c>
      <c r="J205" s="223" t="s">
        <v>776</v>
      </c>
      <c r="K205" s="224">
        <f t="shared" ref="K205:K210" si="52">H205-F205</f>
        <v>15</v>
      </c>
      <c r="L205" s="225">
        <f t="shared" ref="L205:L210" si="53">K205/F205</f>
        <v>0.2</v>
      </c>
      <c r="M205" s="220" t="s">
        <v>614</v>
      </c>
      <c r="N205" s="226">
        <v>43019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8">
        <v>99</v>
      </c>
      <c r="B206" s="249">
        <v>43011</v>
      </c>
      <c r="C206" s="249"/>
      <c r="D206" s="250" t="s">
        <v>629</v>
      </c>
      <c r="E206" s="251" t="s">
        <v>646</v>
      </c>
      <c r="F206" s="252">
        <v>315</v>
      </c>
      <c r="G206" s="251"/>
      <c r="H206" s="251">
        <v>392</v>
      </c>
      <c r="I206" s="253">
        <v>384</v>
      </c>
      <c r="J206" s="254" t="s">
        <v>777</v>
      </c>
      <c r="K206" s="224">
        <f t="shared" si="52"/>
        <v>77</v>
      </c>
      <c r="L206" s="255">
        <f t="shared" si="53"/>
        <v>0.24444444444444444</v>
      </c>
      <c r="M206" s="251" t="s">
        <v>614</v>
      </c>
      <c r="N206" s="256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8">
        <v>100</v>
      </c>
      <c r="B207" s="249">
        <v>43013</v>
      </c>
      <c r="C207" s="249"/>
      <c r="D207" s="250" t="s">
        <v>477</v>
      </c>
      <c r="E207" s="251" t="s">
        <v>646</v>
      </c>
      <c r="F207" s="252">
        <v>145</v>
      </c>
      <c r="G207" s="251"/>
      <c r="H207" s="251">
        <v>179</v>
      </c>
      <c r="I207" s="253">
        <v>180</v>
      </c>
      <c r="J207" s="254" t="s">
        <v>778</v>
      </c>
      <c r="K207" s="224">
        <f t="shared" si="52"/>
        <v>34</v>
      </c>
      <c r="L207" s="255">
        <f t="shared" si="53"/>
        <v>0.23448275862068965</v>
      </c>
      <c r="M207" s="251" t="s">
        <v>614</v>
      </c>
      <c r="N207" s="256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8">
        <v>101</v>
      </c>
      <c r="B208" s="249">
        <v>43014</v>
      </c>
      <c r="C208" s="249"/>
      <c r="D208" s="250" t="s">
        <v>342</v>
      </c>
      <c r="E208" s="251" t="s">
        <v>646</v>
      </c>
      <c r="F208" s="252">
        <v>256</v>
      </c>
      <c r="G208" s="251"/>
      <c r="H208" s="251">
        <v>323</v>
      </c>
      <c r="I208" s="253">
        <v>320</v>
      </c>
      <c r="J208" s="254" t="s">
        <v>704</v>
      </c>
      <c r="K208" s="224">
        <f t="shared" si="52"/>
        <v>67</v>
      </c>
      <c r="L208" s="255">
        <f t="shared" si="53"/>
        <v>0.26171875</v>
      </c>
      <c r="M208" s="251" t="s">
        <v>614</v>
      </c>
      <c r="N208" s="256">
        <v>43067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8">
        <v>102</v>
      </c>
      <c r="B209" s="249">
        <v>43017</v>
      </c>
      <c r="C209" s="249"/>
      <c r="D209" s="250" t="s">
        <v>360</v>
      </c>
      <c r="E209" s="251" t="s">
        <v>646</v>
      </c>
      <c r="F209" s="252">
        <v>137.5</v>
      </c>
      <c r="G209" s="251"/>
      <c r="H209" s="251">
        <v>184</v>
      </c>
      <c r="I209" s="253">
        <v>183</v>
      </c>
      <c r="J209" s="254" t="s">
        <v>779</v>
      </c>
      <c r="K209" s="224">
        <f t="shared" si="52"/>
        <v>46.5</v>
      </c>
      <c r="L209" s="255">
        <f t="shared" si="53"/>
        <v>0.33818181818181819</v>
      </c>
      <c r="M209" s="251" t="s">
        <v>614</v>
      </c>
      <c r="N209" s="256">
        <v>43108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8">
        <v>103</v>
      </c>
      <c r="B210" s="249">
        <v>43018</v>
      </c>
      <c r="C210" s="249"/>
      <c r="D210" s="250" t="s">
        <v>780</v>
      </c>
      <c r="E210" s="251" t="s">
        <v>646</v>
      </c>
      <c r="F210" s="252">
        <v>125.5</v>
      </c>
      <c r="G210" s="251"/>
      <c r="H210" s="251">
        <v>158</v>
      </c>
      <c r="I210" s="253">
        <v>155</v>
      </c>
      <c r="J210" s="254" t="s">
        <v>781</v>
      </c>
      <c r="K210" s="224">
        <f t="shared" si="52"/>
        <v>32.5</v>
      </c>
      <c r="L210" s="255">
        <f t="shared" si="53"/>
        <v>0.25896414342629481</v>
      </c>
      <c r="M210" s="251" t="s">
        <v>614</v>
      </c>
      <c r="N210" s="256">
        <v>43067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8">
        <v>104</v>
      </c>
      <c r="B211" s="249">
        <v>43018</v>
      </c>
      <c r="C211" s="249"/>
      <c r="D211" s="250" t="s">
        <v>782</v>
      </c>
      <c r="E211" s="251" t="s">
        <v>646</v>
      </c>
      <c r="F211" s="252">
        <v>895</v>
      </c>
      <c r="G211" s="251"/>
      <c r="H211" s="251">
        <v>1122.5</v>
      </c>
      <c r="I211" s="253">
        <v>1078</v>
      </c>
      <c r="J211" s="254" t="s">
        <v>783</v>
      </c>
      <c r="K211" s="224">
        <v>227.5</v>
      </c>
      <c r="L211" s="255">
        <v>0.25418994413407803</v>
      </c>
      <c r="M211" s="251" t="s">
        <v>614</v>
      </c>
      <c r="N211" s="256">
        <v>43117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8">
        <v>105</v>
      </c>
      <c r="B212" s="249">
        <v>43020</v>
      </c>
      <c r="C212" s="249"/>
      <c r="D212" s="250" t="s">
        <v>351</v>
      </c>
      <c r="E212" s="251" t="s">
        <v>646</v>
      </c>
      <c r="F212" s="252">
        <v>525</v>
      </c>
      <c r="G212" s="251"/>
      <c r="H212" s="251">
        <v>629</v>
      </c>
      <c r="I212" s="253">
        <v>629</v>
      </c>
      <c r="J212" s="254" t="s">
        <v>704</v>
      </c>
      <c r="K212" s="224">
        <v>104</v>
      </c>
      <c r="L212" s="255">
        <v>0.19809523809523799</v>
      </c>
      <c r="M212" s="251" t="s">
        <v>614</v>
      </c>
      <c r="N212" s="256">
        <v>43119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8">
        <v>106</v>
      </c>
      <c r="B213" s="249">
        <v>43046</v>
      </c>
      <c r="C213" s="249"/>
      <c r="D213" s="250" t="s">
        <v>397</v>
      </c>
      <c r="E213" s="251" t="s">
        <v>646</v>
      </c>
      <c r="F213" s="252">
        <v>740</v>
      </c>
      <c r="G213" s="251"/>
      <c r="H213" s="251">
        <v>892.5</v>
      </c>
      <c r="I213" s="253">
        <v>900</v>
      </c>
      <c r="J213" s="254" t="s">
        <v>784</v>
      </c>
      <c r="K213" s="224">
        <f t="shared" ref="K213:K215" si="54">H213-F213</f>
        <v>152.5</v>
      </c>
      <c r="L213" s="255">
        <f t="shared" ref="L213:L215" si="55">K213/F213</f>
        <v>0.20608108108108109</v>
      </c>
      <c r="M213" s="251" t="s">
        <v>614</v>
      </c>
      <c r="N213" s="256">
        <v>43052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7">
        <v>107</v>
      </c>
      <c r="B214" s="218">
        <v>43073</v>
      </c>
      <c r="C214" s="218"/>
      <c r="D214" s="219" t="s">
        <v>785</v>
      </c>
      <c r="E214" s="220" t="s">
        <v>646</v>
      </c>
      <c r="F214" s="221">
        <v>118.5</v>
      </c>
      <c r="G214" s="220"/>
      <c r="H214" s="220">
        <v>143.5</v>
      </c>
      <c r="I214" s="222">
        <v>145</v>
      </c>
      <c r="J214" s="223" t="s">
        <v>636</v>
      </c>
      <c r="K214" s="224">
        <f t="shared" si="54"/>
        <v>25</v>
      </c>
      <c r="L214" s="225">
        <f t="shared" si="55"/>
        <v>0.2109704641350211</v>
      </c>
      <c r="M214" s="220" t="s">
        <v>614</v>
      </c>
      <c r="N214" s="226">
        <v>43097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7">
        <v>108</v>
      </c>
      <c r="B215" s="228">
        <v>43090</v>
      </c>
      <c r="C215" s="228"/>
      <c r="D215" s="229" t="s">
        <v>445</v>
      </c>
      <c r="E215" s="230" t="s">
        <v>646</v>
      </c>
      <c r="F215" s="231">
        <v>715</v>
      </c>
      <c r="G215" s="231"/>
      <c r="H215" s="232">
        <v>500</v>
      </c>
      <c r="I215" s="232">
        <v>872</v>
      </c>
      <c r="J215" s="233" t="s">
        <v>786</v>
      </c>
      <c r="K215" s="234">
        <f t="shared" si="54"/>
        <v>-215</v>
      </c>
      <c r="L215" s="235">
        <f t="shared" si="55"/>
        <v>-0.30069930069930068</v>
      </c>
      <c r="M215" s="231" t="s">
        <v>627</v>
      </c>
      <c r="N215" s="228">
        <v>43670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7">
        <v>109</v>
      </c>
      <c r="B216" s="218">
        <v>43098</v>
      </c>
      <c r="C216" s="218"/>
      <c r="D216" s="219" t="s">
        <v>629</v>
      </c>
      <c r="E216" s="220" t="s">
        <v>646</v>
      </c>
      <c r="F216" s="221">
        <v>435</v>
      </c>
      <c r="G216" s="220"/>
      <c r="H216" s="220">
        <v>542.5</v>
      </c>
      <c r="I216" s="222">
        <v>539</v>
      </c>
      <c r="J216" s="223" t="s">
        <v>704</v>
      </c>
      <c r="K216" s="224">
        <v>107.5</v>
      </c>
      <c r="L216" s="225">
        <v>0.247126436781609</v>
      </c>
      <c r="M216" s="220" t="s">
        <v>614</v>
      </c>
      <c r="N216" s="226">
        <v>43206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7">
        <v>110</v>
      </c>
      <c r="B217" s="218">
        <v>43098</v>
      </c>
      <c r="C217" s="218"/>
      <c r="D217" s="219" t="s">
        <v>584</v>
      </c>
      <c r="E217" s="220" t="s">
        <v>646</v>
      </c>
      <c r="F217" s="221">
        <v>885</v>
      </c>
      <c r="G217" s="220"/>
      <c r="H217" s="220">
        <v>1090</v>
      </c>
      <c r="I217" s="222">
        <v>1084</v>
      </c>
      <c r="J217" s="223" t="s">
        <v>704</v>
      </c>
      <c r="K217" s="224">
        <v>205</v>
      </c>
      <c r="L217" s="225">
        <v>0.23163841807909599</v>
      </c>
      <c r="M217" s="220" t="s">
        <v>614</v>
      </c>
      <c r="N217" s="226">
        <v>43213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57">
        <v>111</v>
      </c>
      <c r="B218" s="258">
        <v>43192</v>
      </c>
      <c r="C218" s="258"/>
      <c r="D218" s="236" t="s">
        <v>787</v>
      </c>
      <c r="E218" s="231" t="s">
        <v>646</v>
      </c>
      <c r="F218" s="259">
        <v>478.5</v>
      </c>
      <c r="G218" s="231"/>
      <c r="H218" s="231">
        <v>442</v>
      </c>
      <c r="I218" s="232">
        <v>613</v>
      </c>
      <c r="J218" s="233" t="s">
        <v>788</v>
      </c>
      <c r="K218" s="234">
        <f t="shared" ref="K218:K221" si="56">H218-F218</f>
        <v>-36.5</v>
      </c>
      <c r="L218" s="235">
        <f t="shared" ref="L218:L221" si="57">K218/F218</f>
        <v>-7.6280041797283177E-2</v>
      </c>
      <c r="M218" s="231" t="s">
        <v>627</v>
      </c>
      <c r="N218" s="228">
        <v>43762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7">
        <v>112</v>
      </c>
      <c r="B219" s="228">
        <v>43194</v>
      </c>
      <c r="C219" s="228"/>
      <c r="D219" s="229" t="s">
        <v>789</v>
      </c>
      <c r="E219" s="230" t="s">
        <v>646</v>
      </c>
      <c r="F219" s="231">
        <f>141.5-7.3</f>
        <v>134.19999999999999</v>
      </c>
      <c r="G219" s="231"/>
      <c r="H219" s="232">
        <v>77</v>
      </c>
      <c r="I219" s="232">
        <v>180</v>
      </c>
      <c r="J219" s="233" t="s">
        <v>790</v>
      </c>
      <c r="K219" s="234">
        <f t="shared" si="56"/>
        <v>-57.199999999999989</v>
      </c>
      <c r="L219" s="235">
        <f t="shared" si="57"/>
        <v>-0.42622950819672129</v>
      </c>
      <c r="M219" s="231" t="s">
        <v>627</v>
      </c>
      <c r="N219" s="228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7">
        <v>113</v>
      </c>
      <c r="B220" s="228">
        <v>43209</v>
      </c>
      <c r="C220" s="228"/>
      <c r="D220" s="229" t="s">
        <v>791</v>
      </c>
      <c r="E220" s="230" t="s">
        <v>646</v>
      </c>
      <c r="F220" s="231">
        <v>430</v>
      </c>
      <c r="G220" s="231"/>
      <c r="H220" s="232">
        <v>220</v>
      </c>
      <c r="I220" s="232">
        <v>537</v>
      </c>
      <c r="J220" s="233" t="s">
        <v>792</v>
      </c>
      <c r="K220" s="234">
        <f t="shared" si="56"/>
        <v>-210</v>
      </c>
      <c r="L220" s="235">
        <f t="shared" si="57"/>
        <v>-0.48837209302325579</v>
      </c>
      <c r="M220" s="231" t="s">
        <v>627</v>
      </c>
      <c r="N220" s="228">
        <v>43252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8">
        <v>114</v>
      </c>
      <c r="B221" s="249">
        <v>43220</v>
      </c>
      <c r="C221" s="249"/>
      <c r="D221" s="250" t="s">
        <v>398</v>
      </c>
      <c r="E221" s="251" t="s">
        <v>646</v>
      </c>
      <c r="F221" s="251">
        <v>153.5</v>
      </c>
      <c r="G221" s="251"/>
      <c r="H221" s="251">
        <v>196</v>
      </c>
      <c r="I221" s="253">
        <v>196</v>
      </c>
      <c r="J221" s="223" t="s">
        <v>793</v>
      </c>
      <c r="K221" s="224">
        <f t="shared" si="56"/>
        <v>42.5</v>
      </c>
      <c r="L221" s="225">
        <f t="shared" si="57"/>
        <v>0.27687296416938112</v>
      </c>
      <c r="M221" s="220" t="s">
        <v>614</v>
      </c>
      <c r="N221" s="226">
        <v>43605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7">
        <v>115</v>
      </c>
      <c r="B222" s="228">
        <v>43306</v>
      </c>
      <c r="C222" s="228"/>
      <c r="D222" s="229" t="s">
        <v>763</v>
      </c>
      <c r="E222" s="230" t="s">
        <v>646</v>
      </c>
      <c r="F222" s="231">
        <v>27.5</v>
      </c>
      <c r="G222" s="231"/>
      <c r="H222" s="232">
        <v>13.1</v>
      </c>
      <c r="I222" s="232">
        <v>60</v>
      </c>
      <c r="J222" s="233" t="s">
        <v>794</v>
      </c>
      <c r="K222" s="234">
        <v>-14.4</v>
      </c>
      <c r="L222" s="235">
        <v>-0.52363636363636401</v>
      </c>
      <c r="M222" s="231" t="s">
        <v>627</v>
      </c>
      <c r="N222" s="228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57">
        <v>116</v>
      </c>
      <c r="B223" s="258">
        <v>43318</v>
      </c>
      <c r="C223" s="258"/>
      <c r="D223" s="236" t="s">
        <v>795</v>
      </c>
      <c r="E223" s="231" t="s">
        <v>646</v>
      </c>
      <c r="F223" s="231">
        <v>148.5</v>
      </c>
      <c r="G223" s="231"/>
      <c r="H223" s="231">
        <v>102</v>
      </c>
      <c r="I223" s="232">
        <v>182</v>
      </c>
      <c r="J223" s="233" t="s">
        <v>796</v>
      </c>
      <c r="K223" s="234">
        <f>H223-F223</f>
        <v>-46.5</v>
      </c>
      <c r="L223" s="235">
        <f>K223/F223</f>
        <v>-0.31313131313131315</v>
      </c>
      <c r="M223" s="231" t="s">
        <v>627</v>
      </c>
      <c r="N223" s="228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7">
        <v>117</v>
      </c>
      <c r="B224" s="218">
        <v>43335</v>
      </c>
      <c r="C224" s="218"/>
      <c r="D224" s="219" t="s">
        <v>797</v>
      </c>
      <c r="E224" s="220" t="s">
        <v>646</v>
      </c>
      <c r="F224" s="251">
        <v>285</v>
      </c>
      <c r="G224" s="220"/>
      <c r="H224" s="220">
        <v>355</v>
      </c>
      <c r="I224" s="222">
        <v>364</v>
      </c>
      <c r="J224" s="223" t="s">
        <v>798</v>
      </c>
      <c r="K224" s="224">
        <v>70</v>
      </c>
      <c r="L224" s="225">
        <v>0.24561403508771901</v>
      </c>
      <c r="M224" s="220" t="s">
        <v>614</v>
      </c>
      <c r="N224" s="226">
        <v>43455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7">
        <v>118</v>
      </c>
      <c r="B225" s="218">
        <v>43341</v>
      </c>
      <c r="C225" s="218"/>
      <c r="D225" s="219" t="s">
        <v>386</v>
      </c>
      <c r="E225" s="220" t="s">
        <v>646</v>
      </c>
      <c r="F225" s="251">
        <v>525</v>
      </c>
      <c r="G225" s="220"/>
      <c r="H225" s="220">
        <v>585</v>
      </c>
      <c r="I225" s="222">
        <v>635</v>
      </c>
      <c r="J225" s="223" t="s">
        <v>799</v>
      </c>
      <c r="K225" s="224">
        <f t="shared" ref="K225:K241" si="58">H225-F225</f>
        <v>60</v>
      </c>
      <c r="L225" s="225">
        <f t="shared" ref="L225:L241" si="59">K225/F225</f>
        <v>0.11428571428571428</v>
      </c>
      <c r="M225" s="220" t="s">
        <v>614</v>
      </c>
      <c r="N225" s="226">
        <v>43662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7">
        <v>119</v>
      </c>
      <c r="B226" s="218">
        <v>43395</v>
      </c>
      <c r="C226" s="218"/>
      <c r="D226" s="219" t="s">
        <v>370</v>
      </c>
      <c r="E226" s="220" t="s">
        <v>646</v>
      </c>
      <c r="F226" s="251">
        <v>475</v>
      </c>
      <c r="G226" s="220"/>
      <c r="H226" s="220">
        <v>574</v>
      </c>
      <c r="I226" s="222">
        <v>570</v>
      </c>
      <c r="J226" s="223" t="s">
        <v>704</v>
      </c>
      <c r="K226" s="224">
        <f t="shared" si="58"/>
        <v>99</v>
      </c>
      <c r="L226" s="225">
        <f t="shared" si="59"/>
        <v>0.20842105263157895</v>
      </c>
      <c r="M226" s="220" t="s">
        <v>614</v>
      </c>
      <c r="N226" s="226">
        <v>43403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8">
        <v>120</v>
      </c>
      <c r="B227" s="249">
        <v>43397</v>
      </c>
      <c r="C227" s="249"/>
      <c r="D227" s="250" t="s">
        <v>393</v>
      </c>
      <c r="E227" s="251" t="s">
        <v>646</v>
      </c>
      <c r="F227" s="251">
        <v>707.5</v>
      </c>
      <c r="G227" s="251"/>
      <c r="H227" s="251">
        <v>872</v>
      </c>
      <c r="I227" s="253">
        <v>872</v>
      </c>
      <c r="J227" s="254" t="s">
        <v>704</v>
      </c>
      <c r="K227" s="224">
        <f t="shared" si="58"/>
        <v>164.5</v>
      </c>
      <c r="L227" s="255">
        <f t="shared" si="59"/>
        <v>0.23250883392226149</v>
      </c>
      <c r="M227" s="251" t="s">
        <v>614</v>
      </c>
      <c r="N227" s="256">
        <v>43482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8">
        <v>121</v>
      </c>
      <c r="B228" s="249">
        <v>43398</v>
      </c>
      <c r="C228" s="249"/>
      <c r="D228" s="250" t="s">
        <v>800</v>
      </c>
      <c r="E228" s="251" t="s">
        <v>646</v>
      </c>
      <c r="F228" s="251">
        <v>162</v>
      </c>
      <c r="G228" s="251"/>
      <c r="H228" s="251">
        <v>204</v>
      </c>
      <c r="I228" s="253">
        <v>209</v>
      </c>
      <c r="J228" s="254" t="s">
        <v>801</v>
      </c>
      <c r="K228" s="224">
        <f t="shared" si="58"/>
        <v>42</v>
      </c>
      <c r="L228" s="255">
        <f t="shared" si="59"/>
        <v>0.25925925925925924</v>
      </c>
      <c r="M228" s="251" t="s">
        <v>614</v>
      </c>
      <c r="N228" s="256">
        <v>43539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8">
        <v>122</v>
      </c>
      <c r="B229" s="249">
        <v>43399</v>
      </c>
      <c r="C229" s="249"/>
      <c r="D229" s="250" t="s">
        <v>496</v>
      </c>
      <c r="E229" s="251" t="s">
        <v>646</v>
      </c>
      <c r="F229" s="251">
        <v>240</v>
      </c>
      <c r="G229" s="251"/>
      <c r="H229" s="251">
        <v>297</v>
      </c>
      <c r="I229" s="253">
        <v>297</v>
      </c>
      <c r="J229" s="254" t="s">
        <v>704</v>
      </c>
      <c r="K229" s="260">
        <f t="shared" si="58"/>
        <v>57</v>
      </c>
      <c r="L229" s="255">
        <f t="shared" si="59"/>
        <v>0.23749999999999999</v>
      </c>
      <c r="M229" s="251" t="s">
        <v>614</v>
      </c>
      <c r="N229" s="256">
        <v>43417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7">
        <v>123</v>
      </c>
      <c r="B230" s="218">
        <v>43439</v>
      </c>
      <c r="C230" s="218"/>
      <c r="D230" s="219" t="s">
        <v>802</v>
      </c>
      <c r="E230" s="220" t="s">
        <v>646</v>
      </c>
      <c r="F230" s="220">
        <v>202.5</v>
      </c>
      <c r="G230" s="220"/>
      <c r="H230" s="220">
        <v>255</v>
      </c>
      <c r="I230" s="222">
        <v>252</v>
      </c>
      <c r="J230" s="223" t="s">
        <v>704</v>
      </c>
      <c r="K230" s="224">
        <f t="shared" si="58"/>
        <v>52.5</v>
      </c>
      <c r="L230" s="225">
        <f t="shared" si="59"/>
        <v>0.25925925925925924</v>
      </c>
      <c r="M230" s="220" t="s">
        <v>614</v>
      </c>
      <c r="N230" s="226">
        <v>43542</v>
      </c>
      <c r="O230" s="1"/>
      <c r="P230" s="1"/>
      <c r="Q230" s="1"/>
      <c r="R230" s="6" t="s">
        <v>803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8">
        <v>124</v>
      </c>
      <c r="B231" s="249">
        <v>43465</v>
      </c>
      <c r="C231" s="218"/>
      <c r="D231" s="250" t="s">
        <v>426</v>
      </c>
      <c r="E231" s="251" t="s">
        <v>646</v>
      </c>
      <c r="F231" s="251">
        <v>710</v>
      </c>
      <c r="G231" s="251"/>
      <c r="H231" s="251">
        <v>866</v>
      </c>
      <c r="I231" s="253">
        <v>866</v>
      </c>
      <c r="J231" s="254" t="s">
        <v>704</v>
      </c>
      <c r="K231" s="224">
        <f t="shared" si="58"/>
        <v>156</v>
      </c>
      <c r="L231" s="225">
        <f t="shared" si="59"/>
        <v>0.21971830985915494</v>
      </c>
      <c r="M231" s="220" t="s">
        <v>614</v>
      </c>
      <c r="N231" s="226">
        <v>43553</v>
      </c>
      <c r="O231" s="1"/>
      <c r="P231" s="1"/>
      <c r="Q231" s="1"/>
      <c r="R231" s="6" t="s">
        <v>803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8">
        <v>125</v>
      </c>
      <c r="B232" s="249">
        <v>43522</v>
      </c>
      <c r="C232" s="249"/>
      <c r="D232" s="250" t="s">
        <v>154</v>
      </c>
      <c r="E232" s="251" t="s">
        <v>646</v>
      </c>
      <c r="F232" s="251">
        <v>337.25</v>
      </c>
      <c r="G232" s="251"/>
      <c r="H232" s="251">
        <v>398.5</v>
      </c>
      <c r="I232" s="253">
        <v>411</v>
      </c>
      <c r="J232" s="223" t="s">
        <v>804</v>
      </c>
      <c r="K232" s="224">
        <f t="shared" si="58"/>
        <v>61.25</v>
      </c>
      <c r="L232" s="225">
        <f t="shared" si="59"/>
        <v>0.1816160118606375</v>
      </c>
      <c r="M232" s="220" t="s">
        <v>614</v>
      </c>
      <c r="N232" s="226">
        <v>43760</v>
      </c>
      <c r="O232" s="1"/>
      <c r="P232" s="1"/>
      <c r="Q232" s="1"/>
      <c r="R232" s="6" t="s">
        <v>803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61">
        <v>126</v>
      </c>
      <c r="B233" s="262">
        <v>43559</v>
      </c>
      <c r="C233" s="262"/>
      <c r="D233" s="263" t="s">
        <v>805</v>
      </c>
      <c r="E233" s="264" t="s">
        <v>646</v>
      </c>
      <c r="F233" s="264">
        <v>130</v>
      </c>
      <c r="G233" s="264"/>
      <c r="H233" s="264">
        <v>65</v>
      </c>
      <c r="I233" s="265">
        <v>158</v>
      </c>
      <c r="J233" s="233" t="s">
        <v>806</v>
      </c>
      <c r="K233" s="234">
        <f t="shared" si="58"/>
        <v>-65</v>
      </c>
      <c r="L233" s="235">
        <f t="shared" si="59"/>
        <v>-0.5</v>
      </c>
      <c r="M233" s="231" t="s">
        <v>627</v>
      </c>
      <c r="N233" s="228">
        <v>43726</v>
      </c>
      <c r="O233" s="1"/>
      <c r="P233" s="1"/>
      <c r="Q233" s="1"/>
      <c r="R233" s="6" t="s">
        <v>807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66">
        <v>127</v>
      </c>
      <c r="B234" s="267">
        <v>43017</v>
      </c>
      <c r="C234" s="267"/>
      <c r="D234" s="268" t="s">
        <v>187</v>
      </c>
      <c r="E234" s="269" t="s">
        <v>646</v>
      </c>
      <c r="F234" s="269">
        <v>141.5</v>
      </c>
      <c r="G234" s="270"/>
      <c r="H234" s="270">
        <v>183.5</v>
      </c>
      <c r="I234" s="270">
        <v>210</v>
      </c>
      <c r="J234" s="271" t="s">
        <v>808</v>
      </c>
      <c r="K234" s="272">
        <f t="shared" si="58"/>
        <v>42</v>
      </c>
      <c r="L234" s="273">
        <f t="shared" si="59"/>
        <v>0.29681978798586572</v>
      </c>
      <c r="M234" s="269" t="s">
        <v>614</v>
      </c>
      <c r="N234" s="267">
        <v>43042</v>
      </c>
      <c r="O234" s="1"/>
      <c r="P234" s="1"/>
      <c r="Q234" s="1"/>
      <c r="R234" s="6" t="s">
        <v>807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61">
        <v>128</v>
      </c>
      <c r="B235" s="262">
        <v>43074</v>
      </c>
      <c r="C235" s="262"/>
      <c r="D235" s="263" t="s">
        <v>809</v>
      </c>
      <c r="E235" s="264" t="s">
        <v>646</v>
      </c>
      <c r="F235" s="259">
        <v>172</v>
      </c>
      <c r="G235" s="264"/>
      <c r="H235" s="264">
        <v>155.25</v>
      </c>
      <c r="I235" s="265">
        <v>230</v>
      </c>
      <c r="J235" s="233" t="s">
        <v>810</v>
      </c>
      <c r="K235" s="234">
        <f t="shared" si="58"/>
        <v>-16.75</v>
      </c>
      <c r="L235" s="235">
        <f t="shared" si="59"/>
        <v>-9.7383720930232565E-2</v>
      </c>
      <c r="M235" s="231" t="s">
        <v>627</v>
      </c>
      <c r="N235" s="228">
        <v>43787</v>
      </c>
      <c r="O235" s="1"/>
      <c r="P235" s="1"/>
      <c r="Q235" s="1"/>
      <c r="R235" s="6" t="s">
        <v>807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8">
        <v>129</v>
      </c>
      <c r="B236" s="249">
        <v>43398</v>
      </c>
      <c r="C236" s="249"/>
      <c r="D236" s="250" t="s">
        <v>109</v>
      </c>
      <c r="E236" s="251" t="s">
        <v>646</v>
      </c>
      <c r="F236" s="251">
        <v>698.5</v>
      </c>
      <c r="G236" s="251"/>
      <c r="H236" s="251">
        <v>890</v>
      </c>
      <c r="I236" s="253">
        <v>890</v>
      </c>
      <c r="J236" s="223" t="s">
        <v>811</v>
      </c>
      <c r="K236" s="224">
        <f t="shared" si="58"/>
        <v>191.5</v>
      </c>
      <c r="L236" s="225">
        <f t="shared" si="59"/>
        <v>0.27415891195418757</v>
      </c>
      <c r="M236" s="220" t="s">
        <v>614</v>
      </c>
      <c r="N236" s="226">
        <v>44328</v>
      </c>
      <c r="O236" s="1"/>
      <c r="P236" s="1"/>
      <c r="Q236" s="1"/>
      <c r="R236" s="6" t="s">
        <v>803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8">
        <v>130</v>
      </c>
      <c r="B237" s="249">
        <v>42877</v>
      </c>
      <c r="C237" s="249"/>
      <c r="D237" s="250" t="s">
        <v>385</v>
      </c>
      <c r="E237" s="251" t="s">
        <v>646</v>
      </c>
      <c r="F237" s="251">
        <v>127.6</v>
      </c>
      <c r="G237" s="251"/>
      <c r="H237" s="251">
        <v>138</v>
      </c>
      <c r="I237" s="253">
        <v>190</v>
      </c>
      <c r="J237" s="223" t="s">
        <v>812</v>
      </c>
      <c r="K237" s="224">
        <f t="shared" si="58"/>
        <v>10.400000000000006</v>
      </c>
      <c r="L237" s="225">
        <f t="shared" si="59"/>
        <v>8.1504702194357417E-2</v>
      </c>
      <c r="M237" s="220" t="s">
        <v>614</v>
      </c>
      <c r="N237" s="226">
        <v>43774</v>
      </c>
      <c r="O237" s="1"/>
      <c r="P237" s="1"/>
      <c r="Q237" s="1"/>
      <c r="R237" s="6" t="s">
        <v>807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8">
        <v>131</v>
      </c>
      <c r="B238" s="249">
        <v>43158</v>
      </c>
      <c r="C238" s="249"/>
      <c r="D238" s="250" t="s">
        <v>813</v>
      </c>
      <c r="E238" s="251" t="s">
        <v>646</v>
      </c>
      <c r="F238" s="251">
        <v>317</v>
      </c>
      <c r="G238" s="251"/>
      <c r="H238" s="251">
        <v>382.5</v>
      </c>
      <c r="I238" s="253">
        <v>398</v>
      </c>
      <c r="J238" s="223" t="s">
        <v>814</v>
      </c>
      <c r="K238" s="224">
        <f t="shared" si="58"/>
        <v>65.5</v>
      </c>
      <c r="L238" s="225">
        <f t="shared" si="59"/>
        <v>0.20662460567823343</v>
      </c>
      <c r="M238" s="220" t="s">
        <v>614</v>
      </c>
      <c r="N238" s="226">
        <v>44238</v>
      </c>
      <c r="O238" s="1"/>
      <c r="P238" s="1"/>
      <c r="Q238" s="1"/>
      <c r="R238" s="6" t="s">
        <v>807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61">
        <v>132</v>
      </c>
      <c r="B239" s="262">
        <v>43164</v>
      </c>
      <c r="C239" s="262"/>
      <c r="D239" s="263" t="s">
        <v>146</v>
      </c>
      <c r="E239" s="264" t="s">
        <v>646</v>
      </c>
      <c r="F239" s="259">
        <f>510-14.4</f>
        <v>495.6</v>
      </c>
      <c r="G239" s="264"/>
      <c r="H239" s="264">
        <v>350</v>
      </c>
      <c r="I239" s="265">
        <v>672</v>
      </c>
      <c r="J239" s="233" t="s">
        <v>815</v>
      </c>
      <c r="K239" s="234">
        <f t="shared" si="58"/>
        <v>-145.60000000000002</v>
      </c>
      <c r="L239" s="235">
        <f t="shared" si="59"/>
        <v>-0.29378531073446329</v>
      </c>
      <c r="M239" s="231" t="s">
        <v>627</v>
      </c>
      <c r="N239" s="228">
        <v>43887</v>
      </c>
      <c r="O239" s="1"/>
      <c r="P239" s="1"/>
      <c r="Q239" s="1"/>
      <c r="R239" s="6" t="s">
        <v>803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61">
        <v>133</v>
      </c>
      <c r="B240" s="262">
        <v>43237</v>
      </c>
      <c r="C240" s="262"/>
      <c r="D240" s="263" t="s">
        <v>488</v>
      </c>
      <c r="E240" s="264" t="s">
        <v>646</v>
      </c>
      <c r="F240" s="259">
        <v>230.3</v>
      </c>
      <c r="G240" s="264"/>
      <c r="H240" s="264">
        <v>102.5</v>
      </c>
      <c r="I240" s="265">
        <v>348</v>
      </c>
      <c r="J240" s="233" t="s">
        <v>816</v>
      </c>
      <c r="K240" s="234">
        <f t="shared" si="58"/>
        <v>-127.80000000000001</v>
      </c>
      <c r="L240" s="235">
        <f t="shared" si="59"/>
        <v>-0.55492835432045162</v>
      </c>
      <c r="M240" s="231" t="s">
        <v>627</v>
      </c>
      <c r="N240" s="228">
        <v>43896</v>
      </c>
      <c r="O240" s="1"/>
      <c r="P240" s="1"/>
      <c r="Q240" s="1"/>
      <c r="R240" s="6" t="s">
        <v>803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8">
        <v>134</v>
      </c>
      <c r="B241" s="249">
        <v>43258</v>
      </c>
      <c r="C241" s="249"/>
      <c r="D241" s="250" t="s">
        <v>450</v>
      </c>
      <c r="E241" s="251" t="s">
        <v>646</v>
      </c>
      <c r="F241" s="251">
        <f>342.5-5.1</f>
        <v>337.4</v>
      </c>
      <c r="G241" s="251"/>
      <c r="H241" s="251">
        <v>412.5</v>
      </c>
      <c r="I241" s="253">
        <v>439</v>
      </c>
      <c r="J241" s="223" t="s">
        <v>817</v>
      </c>
      <c r="K241" s="224">
        <f t="shared" si="58"/>
        <v>75.100000000000023</v>
      </c>
      <c r="L241" s="225">
        <f t="shared" si="59"/>
        <v>0.22258446947243635</v>
      </c>
      <c r="M241" s="220" t="s">
        <v>614</v>
      </c>
      <c r="N241" s="226">
        <v>44230</v>
      </c>
      <c r="O241" s="1"/>
      <c r="P241" s="1"/>
      <c r="Q241" s="1"/>
      <c r="R241" s="6" t="s">
        <v>807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4">
        <v>135</v>
      </c>
      <c r="B242" s="275">
        <v>43285</v>
      </c>
      <c r="C242" s="275"/>
      <c r="D242" s="20" t="s">
        <v>56</v>
      </c>
      <c r="E242" s="276" t="s">
        <v>646</v>
      </c>
      <c r="F242" s="277">
        <f>127.5-5.53</f>
        <v>121.97</v>
      </c>
      <c r="G242" s="276"/>
      <c r="H242" s="276"/>
      <c r="I242" s="278">
        <v>170</v>
      </c>
      <c r="J242" s="279" t="s">
        <v>617</v>
      </c>
      <c r="K242" s="280"/>
      <c r="L242" s="281"/>
      <c r="M242" s="16" t="s">
        <v>617</v>
      </c>
      <c r="N242" s="282"/>
      <c r="O242" s="1"/>
      <c r="P242" s="1"/>
      <c r="Q242" s="1"/>
      <c r="R242" s="6" t="s">
        <v>803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61">
        <v>136</v>
      </c>
      <c r="B243" s="262">
        <v>43294</v>
      </c>
      <c r="C243" s="262"/>
      <c r="D243" s="263" t="s">
        <v>372</v>
      </c>
      <c r="E243" s="264" t="s">
        <v>646</v>
      </c>
      <c r="F243" s="259">
        <v>46.5</v>
      </c>
      <c r="G243" s="264"/>
      <c r="H243" s="264">
        <v>17</v>
      </c>
      <c r="I243" s="265">
        <v>59</v>
      </c>
      <c r="J243" s="233" t="s">
        <v>818</v>
      </c>
      <c r="K243" s="234">
        <f t="shared" ref="K243:K251" si="60">H243-F243</f>
        <v>-29.5</v>
      </c>
      <c r="L243" s="235">
        <f t="shared" ref="L243:L251" si="61">K243/F243</f>
        <v>-0.63440860215053763</v>
      </c>
      <c r="M243" s="231" t="s">
        <v>627</v>
      </c>
      <c r="N243" s="228">
        <v>43887</v>
      </c>
      <c r="O243" s="1"/>
      <c r="P243" s="1"/>
      <c r="Q243" s="1"/>
      <c r="R243" s="6" t="s">
        <v>803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8">
        <v>137</v>
      </c>
      <c r="B244" s="249">
        <v>43396</v>
      </c>
      <c r="C244" s="249"/>
      <c r="D244" s="250" t="s">
        <v>428</v>
      </c>
      <c r="E244" s="251" t="s">
        <v>646</v>
      </c>
      <c r="F244" s="251">
        <v>156.5</v>
      </c>
      <c r="G244" s="251"/>
      <c r="H244" s="251">
        <v>207.5</v>
      </c>
      <c r="I244" s="253">
        <v>191</v>
      </c>
      <c r="J244" s="223" t="s">
        <v>704</v>
      </c>
      <c r="K244" s="224">
        <f t="shared" si="60"/>
        <v>51</v>
      </c>
      <c r="L244" s="225">
        <f t="shared" si="61"/>
        <v>0.32587859424920129</v>
      </c>
      <c r="M244" s="220" t="s">
        <v>614</v>
      </c>
      <c r="N244" s="226">
        <v>44369</v>
      </c>
      <c r="O244" s="1"/>
      <c r="P244" s="1"/>
      <c r="Q244" s="1"/>
      <c r="R244" s="6" t="s">
        <v>803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138</v>
      </c>
      <c r="B245" s="249">
        <v>43439</v>
      </c>
      <c r="C245" s="249"/>
      <c r="D245" s="250" t="s">
        <v>332</v>
      </c>
      <c r="E245" s="251" t="s">
        <v>646</v>
      </c>
      <c r="F245" s="251">
        <v>259.5</v>
      </c>
      <c r="G245" s="251"/>
      <c r="H245" s="251">
        <v>320</v>
      </c>
      <c r="I245" s="253">
        <v>320</v>
      </c>
      <c r="J245" s="223" t="s">
        <v>704</v>
      </c>
      <c r="K245" s="224">
        <f t="shared" si="60"/>
        <v>60.5</v>
      </c>
      <c r="L245" s="225">
        <f t="shared" si="61"/>
        <v>0.23314065510597304</v>
      </c>
      <c r="M245" s="220" t="s">
        <v>614</v>
      </c>
      <c r="N245" s="226">
        <v>44323</v>
      </c>
      <c r="O245" s="1"/>
      <c r="P245" s="1"/>
      <c r="Q245" s="1"/>
      <c r="R245" s="6" t="s">
        <v>803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61">
        <v>139</v>
      </c>
      <c r="B246" s="262">
        <v>43439</v>
      </c>
      <c r="C246" s="262"/>
      <c r="D246" s="263" t="s">
        <v>819</v>
      </c>
      <c r="E246" s="264" t="s">
        <v>646</v>
      </c>
      <c r="F246" s="264">
        <v>715</v>
      </c>
      <c r="G246" s="264"/>
      <c r="H246" s="264">
        <v>445</v>
      </c>
      <c r="I246" s="265">
        <v>840</v>
      </c>
      <c r="J246" s="233" t="s">
        <v>820</v>
      </c>
      <c r="K246" s="234">
        <f t="shared" si="60"/>
        <v>-270</v>
      </c>
      <c r="L246" s="235">
        <f t="shared" si="61"/>
        <v>-0.3776223776223776</v>
      </c>
      <c r="M246" s="231" t="s">
        <v>627</v>
      </c>
      <c r="N246" s="228">
        <v>43800</v>
      </c>
      <c r="O246" s="1"/>
      <c r="P246" s="1"/>
      <c r="Q246" s="1"/>
      <c r="R246" s="6" t="s">
        <v>803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8">
        <v>140</v>
      </c>
      <c r="B247" s="249">
        <v>43469</v>
      </c>
      <c r="C247" s="249"/>
      <c r="D247" s="250" t="s">
        <v>159</v>
      </c>
      <c r="E247" s="251" t="s">
        <v>646</v>
      </c>
      <c r="F247" s="251">
        <v>875</v>
      </c>
      <c r="G247" s="251"/>
      <c r="H247" s="251">
        <v>1165</v>
      </c>
      <c r="I247" s="253">
        <v>1185</v>
      </c>
      <c r="J247" s="223" t="s">
        <v>821</v>
      </c>
      <c r="K247" s="224">
        <f t="shared" si="60"/>
        <v>290</v>
      </c>
      <c r="L247" s="225">
        <f t="shared" si="61"/>
        <v>0.33142857142857141</v>
      </c>
      <c r="M247" s="220" t="s">
        <v>614</v>
      </c>
      <c r="N247" s="226">
        <v>43847</v>
      </c>
      <c r="O247" s="1"/>
      <c r="P247" s="1"/>
      <c r="Q247" s="1"/>
      <c r="R247" s="6" t="s">
        <v>803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8">
        <v>141</v>
      </c>
      <c r="B248" s="249">
        <v>43559</v>
      </c>
      <c r="C248" s="249"/>
      <c r="D248" s="250" t="s">
        <v>348</v>
      </c>
      <c r="E248" s="251" t="s">
        <v>646</v>
      </c>
      <c r="F248" s="251">
        <f>387-14.63</f>
        <v>372.37</v>
      </c>
      <c r="G248" s="251"/>
      <c r="H248" s="251">
        <v>490</v>
      </c>
      <c r="I248" s="253">
        <v>490</v>
      </c>
      <c r="J248" s="223" t="s">
        <v>704</v>
      </c>
      <c r="K248" s="224">
        <f t="shared" si="60"/>
        <v>117.63</v>
      </c>
      <c r="L248" s="225">
        <f t="shared" si="61"/>
        <v>0.31589548030185027</v>
      </c>
      <c r="M248" s="220" t="s">
        <v>614</v>
      </c>
      <c r="N248" s="226">
        <v>43850</v>
      </c>
      <c r="O248" s="1"/>
      <c r="P248" s="1"/>
      <c r="Q248" s="1"/>
      <c r="R248" s="6" t="s">
        <v>803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61">
        <v>142</v>
      </c>
      <c r="B249" s="262">
        <v>43578</v>
      </c>
      <c r="C249" s="262"/>
      <c r="D249" s="263" t="s">
        <v>822</v>
      </c>
      <c r="E249" s="264" t="s">
        <v>616</v>
      </c>
      <c r="F249" s="264">
        <v>220</v>
      </c>
      <c r="G249" s="264"/>
      <c r="H249" s="264">
        <v>127.5</v>
      </c>
      <c r="I249" s="265">
        <v>284</v>
      </c>
      <c r="J249" s="233" t="s">
        <v>823</v>
      </c>
      <c r="K249" s="234">
        <f t="shared" si="60"/>
        <v>-92.5</v>
      </c>
      <c r="L249" s="235">
        <f t="shared" si="61"/>
        <v>-0.42045454545454547</v>
      </c>
      <c r="M249" s="231" t="s">
        <v>627</v>
      </c>
      <c r="N249" s="228">
        <v>43896</v>
      </c>
      <c r="O249" s="1"/>
      <c r="P249" s="1"/>
      <c r="Q249" s="1"/>
      <c r="R249" s="6" t="s">
        <v>803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8">
        <v>143</v>
      </c>
      <c r="B250" s="249">
        <v>43622</v>
      </c>
      <c r="C250" s="249"/>
      <c r="D250" s="250" t="s">
        <v>497</v>
      </c>
      <c r="E250" s="251" t="s">
        <v>616</v>
      </c>
      <c r="F250" s="251">
        <v>332.8</v>
      </c>
      <c r="G250" s="251"/>
      <c r="H250" s="251">
        <v>405</v>
      </c>
      <c r="I250" s="253">
        <v>419</v>
      </c>
      <c r="J250" s="223" t="s">
        <v>824</v>
      </c>
      <c r="K250" s="224">
        <f t="shared" si="60"/>
        <v>72.199999999999989</v>
      </c>
      <c r="L250" s="225">
        <f t="shared" si="61"/>
        <v>0.21694711538461534</v>
      </c>
      <c r="M250" s="220" t="s">
        <v>614</v>
      </c>
      <c r="N250" s="226">
        <v>43860</v>
      </c>
      <c r="O250" s="1"/>
      <c r="P250" s="1"/>
      <c r="Q250" s="1"/>
      <c r="R250" s="6" t="s">
        <v>807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2">
        <v>144</v>
      </c>
      <c r="B251" s="241">
        <v>43641</v>
      </c>
      <c r="C251" s="241"/>
      <c r="D251" s="242" t="s">
        <v>152</v>
      </c>
      <c r="E251" s="243" t="s">
        <v>646</v>
      </c>
      <c r="F251" s="243">
        <v>386</v>
      </c>
      <c r="G251" s="244"/>
      <c r="H251" s="244">
        <v>395</v>
      </c>
      <c r="I251" s="244">
        <v>452</v>
      </c>
      <c r="J251" s="245" t="s">
        <v>825</v>
      </c>
      <c r="K251" s="246">
        <f t="shared" si="60"/>
        <v>9</v>
      </c>
      <c r="L251" s="247">
        <f t="shared" si="61"/>
        <v>2.3316062176165803E-2</v>
      </c>
      <c r="M251" s="243" t="s">
        <v>737</v>
      </c>
      <c r="N251" s="241">
        <v>43868</v>
      </c>
      <c r="O251" s="1"/>
      <c r="P251" s="1"/>
      <c r="Q251" s="1"/>
      <c r="R251" s="6" t="s">
        <v>807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2">
        <v>145</v>
      </c>
      <c r="B252" s="241">
        <v>43707</v>
      </c>
      <c r="C252" s="241"/>
      <c r="D252" s="242" t="s">
        <v>132</v>
      </c>
      <c r="E252" s="243" t="s">
        <v>646</v>
      </c>
      <c r="F252" s="243">
        <v>137.5</v>
      </c>
      <c r="G252" s="244"/>
      <c r="H252" s="244">
        <v>138.5</v>
      </c>
      <c r="I252" s="244">
        <v>190</v>
      </c>
      <c r="J252" s="245" t="s">
        <v>863</v>
      </c>
      <c r="K252" s="246">
        <f t="shared" ref="K252" si="62">H252-F252</f>
        <v>1</v>
      </c>
      <c r="L252" s="247">
        <f t="shared" ref="L252" si="63">K252/F252</f>
        <v>7.2727272727272727E-3</v>
      </c>
      <c r="M252" s="243" t="s">
        <v>737</v>
      </c>
      <c r="N252" s="241">
        <v>44432</v>
      </c>
      <c r="O252" s="1"/>
      <c r="P252" s="1"/>
      <c r="Q252" s="1"/>
      <c r="R252" s="6" t="s">
        <v>803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8">
        <v>146</v>
      </c>
      <c r="B253" s="249">
        <v>43731</v>
      </c>
      <c r="C253" s="249"/>
      <c r="D253" s="250" t="s">
        <v>441</v>
      </c>
      <c r="E253" s="251" t="s">
        <v>646</v>
      </c>
      <c r="F253" s="251">
        <v>235</v>
      </c>
      <c r="G253" s="251"/>
      <c r="H253" s="251">
        <v>295</v>
      </c>
      <c r="I253" s="253">
        <v>296</v>
      </c>
      <c r="J253" s="223" t="s">
        <v>826</v>
      </c>
      <c r="K253" s="224">
        <f t="shared" ref="K253:K258" si="64">H253-F253</f>
        <v>60</v>
      </c>
      <c r="L253" s="225">
        <f t="shared" ref="L253:L258" si="65">K253/F253</f>
        <v>0.25531914893617019</v>
      </c>
      <c r="M253" s="220" t="s">
        <v>614</v>
      </c>
      <c r="N253" s="226">
        <v>43844</v>
      </c>
      <c r="O253" s="1"/>
      <c r="P253" s="1"/>
      <c r="Q253" s="1"/>
      <c r="R253" s="6" t="s">
        <v>807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8">
        <v>147</v>
      </c>
      <c r="B254" s="249">
        <v>43752</v>
      </c>
      <c r="C254" s="249"/>
      <c r="D254" s="250" t="s">
        <v>827</v>
      </c>
      <c r="E254" s="251" t="s">
        <v>646</v>
      </c>
      <c r="F254" s="251">
        <v>277.5</v>
      </c>
      <c r="G254" s="251"/>
      <c r="H254" s="251">
        <v>333</v>
      </c>
      <c r="I254" s="253">
        <v>333</v>
      </c>
      <c r="J254" s="223" t="s">
        <v>828</v>
      </c>
      <c r="K254" s="224">
        <f t="shared" si="64"/>
        <v>55.5</v>
      </c>
      <c r="L254" s="225">
        <f t="shared" si="65"/>
        <v>0.2</v>
      </c>
      <c r="M254" s="220" t="s">
        <v>614</v>
      </c>
      <c r="N254" s="226">
        <v>43846</v>
      </c>
      <c r="O254" s="1"/>
      <c r="P254" s="1"/>
      <c r="Q254" s="1"/>
      <c r="R254" s="6" t="s">
        <v>803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8">
        <v>148</v>
      </c>
      <c r="B255" s="249">
        <v>43752</v>
      </c>
      <c r="C255" s="249"/>
      <c r="D255" s="250" t="s">
        <v>829</v>
      </c>
      <c r="E255" s="251" t="s">
        <v>646</v>
      </c>
      <c r="F255" s="251">
        <v>930</v>
      </c>
      <c r="G255" s="251"/>
      <c r="H255" s="251">
        <v>1165</v>
      </c>
      <c r="I255" s="253">
        <v>1200</v>
      </c>
      <c r="J255" s="223" t="s">
        <v>830</v>
      </c>
      <c r="K255" s="224">
        <f t="shared" si="64"/>
        <v>235</v>
      </c>
      <c r="L255" s="225">
        <f t="shared" si="65"/>
        <v>0.25268817204301075</v>
      </c>
      <c r="M255" s="220" t="s">
        <v>614</v>
      </c>
      <c r="N255" s="226">
        <v>43847</v>
      </c>
      <c r="O255" s="1"/>
      <c r="P255" s="1"/>
      <c r="Q255" s="1"/>
      <c r="R255" s="6" t="s">
        <v>807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8">
        <v>149</v>
      </c>
      <c r="B256" s="249">
        <v>43753</v>
      </c>
      <c r="C256" s="249"/>
      <c r="D256" s="250" t="s">
        <v>831</v>
      </c>
      <c r="E256" s="251" t="s">
        <v>646</v>
      </c>
      <c r="F256" s="221">
        <v>111</v>
      </c>
      <c r="G256" s="251"/>
      <c r="H256" s="251">
        <v>141</v>
      </c>
      <c r="I256" s="253">
        <v>141</v>
      </c>
      <c r="J256" s="223" t="s">
        <v>630</v>
      </c>
      <c r="K256" s="224">
        <f t="shared" si="64"/>
        <v>30</v>
      </c>
      <c r="L256" s="225">
        <f t="shared" si="65"/>
        <v>0.27027027027027029</v>
      </c>
      <c r="M256" s="220" t="s">
        <v>614</v>
      </c>
      <c r="N256" s="226">
        <v>44328</v>
      </c>
      <c r="O256" s="1"/>
      <c r="P256" s="1"/>
      <c r="Q256" s="1"/>
      <c r="R256" s="6" t="s">
        <v>807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150</v>
      </c>
      <c r="B257" s="249">
        <v>43753</v>
      </c>
      <c r="C257" s="249"/>
      <c r="D257" s="250" t="s">
        <v>832</v>
      </c>
      <c r="E257" s="251" t="s">
        <v>646</v>
      </c>
      <c r="F257" s="221">
        <v>296</v>
      </c>
      <c r="G257" s="251"/>
      <c r="H257" s="251">
        <v>370</v>
      </c>
      <c r="I257" s="253">
        <v>370</v>
      </c>
      <c r="J257" s="223" t="s">
        <v>704</v>
      </c>
      <c r="K257" s="224">
        <f t="shared" si="64"/>
        <v>74</v>
      </c>
      <c r="L257" s="225">
        <f t="shared" si="65"/>
        <v>0.25</v>
      </c>
      <c r="M257" s="220" t="s">
        <v>614</v>
      </c>
      <c r="N257" s="226">
        <v>43853</v>
      </c>
      <c r="O257" s="1"/>
      <c r="P257" s="1"/>
      <c r="Q257" s="1"/>
      <c r="R257" s="6" t="s">
        <v>807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8">
        <v>151</v>
      </c>
      <c r="B258" s="249">
        <v>43754</v>
      </c>
      <c r="C258" s="249"/>
      <c r="D258" s="250" t="s">
        <v>833</v>
      </c>
      <c r="E258" s="251" t="s">
        <v>646</v>
      </c>
      <c r="F258" s="221">
        <v>300</v>
      </c>
      <c r="G258" s="251"/>
      <c r="H258" s="251">
        <v>382.5</v>
      </c>
      <c r="I258" s="253">
        <v>344</v>
      </c>
      <c r="J258" s="223" t="s">
        <v>834</v>
      </c>
      <c r="K258" s="224">
        <f t="shared" si="64"/>
        <v>82.5</v>
      </c>
      <c r="L258" s="225">
        <f t="shared" si="65"/>
        <v>0.27500000000000002</v>
      </c>
      <c r="M258" s="220" t="s">
        <v>614</v>
      </c>
      <c r="N258" s="226">
        <v>44238</v>
      </c>
      <c r="O258" s="1"/>
      <c r="P258" s="1"/>
      <c r="Q258" s="1"/>
      <c r="R258" s="6" t="s">
        <v>807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3">
        <v>152</v>
      </c>
      <c r="B259" s="284">
        <v>43832</v>
      </c>
      <c r="C259" s="284"/>
      <c r="D259" s="285" t="s">
        <v>835</v>
      </c>
      <c r="E259" s="56" t="s">
        <v>646</v>
      </c>
      <c r="F259" s="286" t="s">
        <v>836</v>
      </c>
      <c r="G259" s="56"/>
      <c r="H259" s="56"/>
      <c r="I259" s="287">
        <v>590</v>
      </c>
      <c r="J259" s="279" t="s">
        <v>617</v>
      </c>
      <c r="K259" s="279"/>
      <c r="L259" s="288"/>
      <c r="M259" s="289" t="s">
        <v>617</v>
      </c>
      <c r="N259" s="290"/>
      <c r="O259" s="1"/>
      <c r="P259" s="1"/>
      <c r="Q259" s="1"/>
      <c r="R259" s="6" t="s">
        <v>807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8">
        <v>153</v>
      </c>
      <c r="B260" s="249">
        <v>43966</v>
      </c>
      <c r="C260" s="249"/>
      <c r="D260" s="250" t="s">
        <v>72</v>
      </c>
      <c r="E260" s="251" t="s">
        <v>646</v>
      </c>
      <c r="F260" s="221">
        <v>67.5</v>
      </c>
      <c r="G260" s="251"/>
      <c r="H260" s="251">
        <v>86</v>
      </c>
      <c r="I260" s="253">
        <v>86</v>
      </c>
      <c r="J260" s="223" t="s">
        <v>837</v>
      </c>
      <c r="K260" s="224">
        <f t="shared" ref="K260:K267" si="66">H260-F260</f>
        <v>18.5</v>
      </c>
      <c r="L260" s="225">
        <f t="shared" ref="L260:L267" si="67">K260/F260</f>
        <v>0.27407407407407408</v>
      </c>
      <c r="M260" s="220" t="s">
        <v>614</v>
      </c>
      <c r="N260" s="226">
        <v>44008</v>
      </c>
      <c r="O260" s="1"/>
      <c r="P260" s="1"/>
      <c r="Q260" s="1"/>
      <c r="R260" s="6" t="s">
        <v>807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154</v>
      </c>
      <c r="B261" s="249">
        <v>44035</v>
      </c>
      <c r="C261" s="249"/>
      <c r="D261" s="250" t="s">
        <v>496</v>
      </c>
      <c r="E261" s="251" t="s">
        <v>646</v>
      </c>
      <c r="F261" s="221">
        <v>231</v>
      </c>
      <c r="G261" s="251"/>
      <c r="H261" s="251">
        <v>281</v>
      </c>
      <c r="I261" s="253">
        <v>281</v>
      </c>
      <c r="J261" s="223" t="s">
        <v>704</v>
      </c>
      <c r="K261" s="224">
        <f t="shared" si="66"/>
        <v>50</v>
      </c>
      <c r="L261" s="225">
        <f t="shared" si="67"/>
        <v>0.21645021645021645</v>
      </c>
      <c r="M261" s="220" t="s">
        <v>614</v>
      </c>
      <c r="N261" s="226">
        <v>44358</v>
      </c>
      <c r="O261" s="1"/>
      <c r="P261" s="1"/>
      <c r="Q261" s="1"/>
      <c r="R261" s="6" t="s">
        <v>807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155</v>
      </c>
      <c r="B262" s="249">
        <v>44092</v>
      </c>
      <c r="C262" s="249"/>
      <c r="D262" s="250" t="s">
        <v>417</v>
      </c>
      <c r="E262" s="251" t="s">
        <v>646</v>
      </c>
      <c r="F262" s="251">
        <v>206</v>
      </c>
      <c r="G262" s="251"/>
      <c r="H262" s="251">
        <v>248</v>
      </c>
      <c r="I262" s="253">
        <v>248</v>
      </c>
      <c r="J262" s="223" t="s">
        <v>704</v>
      </c>
      <c r="K262" s="224">
        <f t="shared" si="66"/>
        <v>42</v>
      </c>
      <c r="L262" s="225">
        <f t="shared" si="67"/>
        <v>0.20388349514563106</v>
      </c>
      <c r="M262" s="220" t="s">
        <v>614</v>
      </c>
      <c r="N262" s="226">
        <v>44214</v>
      </c>
      <c r="O262" s="1"/>
      <c r="P262" s="1"/>
      <c r="Q262" s="1"/>
      <c r="R262" s="6" t="s">
        <v>807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8">
        <v>156</v>
      </c>
      <c r="B263" s="249">
        <v>44140</v>
      </c>
      <c r="C263" s="249"/>
      <c r="D263" s="250" t="s">
        <v>417</v>
      </c>
      <c r="E263" s="251" t="s">
        <v>646</v>
      </c>
      <c r="F263" s="251">
        <v>182.5</v>
      </c>
      <c r="G263" s="251"/>
      <c r="H263" s="251">
        <v>248</v>
      </c>
      <c r="I263" s="253">
        <v>248</v>
      </c>
      <c r="J263" s="223" t="s">
        <v>704</v>
      </c>
      <c r="K263" s="224">
        <f t="shared" si="66"/>
        <v>65.5</v>
      </c>
      <c r="L263" s="225">
        <f t="shared" si="67"/>
        <v>0.35890410958904112</v>
      </c>
      <c r="M263" s="220" t="s">
        <v>614</v>
      </c>
      <c r="N263" s="226">
        <v>44214</v>
      </c>
      <c r="O263" s="1"/>
      <c r="P263" s="1"/>
      <c r="Q263" s="1"/>
      <c r="R263" s="6" t="s">
        <v>807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157</v>
      </c>
      <c r="B264" s="249">
        <v>44140</v>
      </c>
      <c r="C264" s="249"/>
      <c r="D264" s="250" t="s">
        <v>332</v>
      </c>
      <c r="E264" s="251" t="s">
        <v>646</v>
      </c>
      <c r="F264" s="251">
        <v>247.5</v>
      </c>
      <c r="G264" s="251"/>
      <c r="H264" s="251">
        <v>320</v>
      </c>
      <c r="I264" s="253">
        <v>320</v>
      </c>
      <c r="J264" s="223" t="s">
        <v>704</v>
      </c>
      <c r="K264" s="224">
        <f t="shared" si="66"/>
        <v>72.5</v>
      </c>
      <c r="L264" s="225">
        <f t="shared" si="67"/>
        <v>0.29292929292929293</v>
      </c>
      <c r="M264" s="220" t="s">
        <v>614</v>
      </c>
      <c r="N264" s="226">
        <v>44323</v>
      </c>
      <c r="O264" s="1"/>
      <c r="P264" s="1"/>
      <c r="Q264" s="1"/>
      <c r="R264" s="6" t="s">
        <v>807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158</v>
      </c>
      <c r="B265" s="249">
        <v>44140</v>
      </c>
      <c r="C265" s="249"/>
      <c r="D265" s="250" t="s">
        <v>273</v>
      </c>
      <c r="E265" s="251" t="s">
        <v>646</v>
      </c>
      <c r="F265" s="221">
        <v>925</v>
      </c>
      <c r="G265" s="251"/>
      <c r="H265" s="251">
        <v>1095</v>
      </c>
      <c r="I265" s="253">
        <v>1093</v>
      </c>
      <c r="J265" s="223" t="s">
        <v>838</v>
      </c>
      <c r="K265" s="224">
        <f t="shared" si="66"/>
        <v>170</v>
      </c>
      <c r="L265" s="225">
        <f t="shared" si="67"/>
        <v>0.18378378378378379</v>
      </c>
      <c r="M265" s="220" t="s">
        <v>614</v>
      </c>
      <c r="N265" s="226">
        <v>44201</v>
      </c>
      <c r="O265" s="1"/>
      <c r="P265" s="1"/>
      <c r="Q265" s="1"/>
      <c r="R265" s="6" t="s">
        <v>807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8">
        <v>159</v>
      </c>
      <c r="B266" s="249">
        <v>44140</v>
      </c>
      <c r="C266" s="249"/>
      <c r="D266" s="250" t="s">
        <v>348</v>
      </c>
      <c r="E266" s="251" t="s">
        <v>646</v>
      </c>
      <c r="F266" s="221">
        <v>332.5</v>
      </c>
      <c r="G266" s="251"/>
      <c r="H266" s="251">
        <v>393</v>
      </c>
      <c r="I266" s="253">
        <v>406</v>
      </c>
      <c r="J266" s="223" t="s">
        <v>839</v>
      </c>
      <c r="K266" s="224">
        <f t="shared" si="66"/>
        <v>60.5</v>
      </c>
      <c r="L266" s="225">
        <f t="shared" si="67"/>
        <v>0.18195488721804512</v>
      </c>
      <c r="M266" s="220" t="s">
        <v>614</v>
      </c>
      <c r="N266" s="226">
        <v>44256</v>
      </c>
      <c r="O266" s="1"/>
      <c r="P266" s="1"/>
      <c r="Q266" s="1"/>
      <c r="R266" s="6" t="s">
        <v>807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160</v>
      </c>
      <c r="B267" s="249">
        <v>44141</v>
      </c>
      <c r="C267" s="249"/>
      <c r="D267" s="250" t="s">
        <v>496</v>
      </c>
      <c r="E267" s="251" t="s">
        <v>646</v>
      </c>
      <c r="F267" s="221">
        <v>231</v>
      </c>
      <c r="G267" s="251"/>
      <c r="H267" s="251">
        <v>281</v>
      </c>
      <c r="I267" s="253">
        <v>281</v>
      </c>
      <c r="J267" s="223" t="s">
        <v>704</v>
      </c>
      <c r="K267" s="224">
        <f t="shared" si="66"/>
        <v>50</v>
      </c>
      <c r="L267" s="225">
        <f t="shared" si="67"/>
        <v>0.21645021645021645</v>
      </c>
      <c r="M267" s="220" t="s">
        <v>614</v>
      </c>
      <c r="N267" s="226">
        <v>44358</v>
      </c>
      <c r="O267" s="1"/>
      <c r="P267" s="1"/>
      <c r="Q267" s="1"/>
      <c r="R267" s="6" t="s">
        <v>807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91">
        <v>161</v>
      </c>
      <c r="B268" s="284">
        <v>44187</v>
      </c>
      <c r="C268" s="284"/>
      <c r="D268" s="285" t="s">
        <v>469</v>
      </c>
      <c r="E268" s="56" t="s">
        <v>646</v>
      </c>
      <c r="F268" s="286" t="s">
        <v>840</v>
      </c>
      <c r="G268" s="56"/>
      <c r="H268" s="56"/>
      <c r="I268" s="287">
        <v>239</v>
      </c>
      <c r="J268" s="279" t="s">
        <v>617</v>
      </c>
      <c r="K268" s="279"/>
      <c r="L268" s="288"/>
      <c r="M268" s="289"/>
      <c r="N268" s="290"/>
      <c r="O268" s="1"/>
      <c r="P268" s="1"/>
      <c r="Q268" s="1"/>
      <c r="R268" s="6" t="s">
        <v>807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91">
        <v>162</v>
      </c>
      <c r="B269" s="284">
        <v>44258</v>
      </c>
      <c r="C269" s="284"/>
      <c r="D269" s="285" t="s">
        <v>835</v>
      </c>
      <c r="E269" s="56" t="s">
        <v>646</v>
      </c>
      <c r="F269" s="286" t="s">
        <v>836</v>
      </c>
      <c r="G269" s="56"/>
      <c r="H269" s="56"/>
      <c r="I269" s="287">
        <v>590</v>
      </c>
      <c r="J269" s="279" t="s">
        <v>617</v>
      </c>
      <c r="K269" s="279"/>
      <c r="L269" s="288"/>
      <c r="M269" s="289"/>
      <c r="N269" s="290"/>
      <c r="O269" s="1"/>
      <c r="P269" s="1"/>
      <c r="R269" s="6" t="s">
        <v>807</v>
      </c>
    </row>
    <row r="270" spans="1:26" ht="12.75" customHeight="1">
      <c r="A270" s="248">
        <v>163</v>
      </c>
      <c r="B270" s="249">
        <v>44274</v>
      </c>
      <c r="C270" s="249"/>
      <c r="D270" s="250" t="s">
        <v>348</v>
      </c>
      <c r="E270" s="251" t="s">
        <v>646</v>
      </c>
      <c r="F270" s="221">
        <v>355</v>
      </c>
      <c r="G270" s="251"/>
      <c r="H270" s="251">
        <v>422.5</v>
      </c>
      <c r="I270" s="253">
        <v>420</v>
      </c>
      <c r="J270" s="223" t="s">
        <v>841</v>
      </c>
      <c r="K270" s="224">
        <f t="shared" ref="K270:K272" si="68">H270-F270</f>
        <v>67.5</v>
      </c>
      <c r="L270" s="225">
        <f t="shared" ref="L270:L272" si="69">K270/F270</f>
        <v>0.19014084507042253</v>
      </c>
      <c r="M270" s="220" t="s">
        <v>614</v>
      </c>
      <c r="N270" s="226">
        <v>44361</v>
      </c>
      <c r="O270" s="1"/>
      <c r="R270" s="292" t="s">
        <v>807</v>
      </c>
    </row>
    <row r="271" spans="1:26" ht="12.75" customHeight="1">
      <c r="A271" s="248">
        <v>164</v>
      </c>
      <c r="B271" s="249">
        <v>44295</v>
      </c>
      <c r="C271" s="249"/>
      <c r="D271" s="250" t="s">
        <v>842</v>
      </c>
      <c r="E271" s="251" t="s">
        <v>646</v>
      </c>
      <c r="F271" s="221">
        <v>555</v>
      </c>
      <c r="G271" s="251"/>
      <c r="H271" s="251">
        <v>663</v>
      </c>
      <c r="I271" s="253">
        <v>663</v>
      </c>
      <c r="J271" s="223" t="s">
        <v>843</v>
      </c>
      <c r="K271" s="224">
        <f t="shared" si="68"/>
        <v>108</v>
      </c>
      <c r="L271" s="225">
        <f t="shared" si="69"/>
        <v>0.19459459459459461</v>
      </c>
      <c r="M271" s="220" t="s">
        <v>614</v>
      </c>
      <c r="N271" s="226">
        <v>44321</v>
      </c>
      <c r="O271" s="1"/>
      <c r="P271" s="1"/>
      <c r="Q271" s="1"/>
      <c r="R271" s="292" t="s">
        <v>807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165</v>
      </c>
      <c r="B272" s="249">
        <v>44308</v>
      </c>
      <c r="C272" s="249"/>
      <c r="D272" s="250" t="s">
        <v>385</v>
      </c>
      <c r="E272" s="251" t="s">
        <v>646</v>
      </c>
      <c r="F272" s="221">
        <v>126.5</v>
      </c>
      <c r="G272" s="251"/>
      <c r="H272" s="251">
        <v>155</v>
      </c>
      <c r="I272" s="253">
        <v>155</v>
      </c>
      <c r="J272" s="223" t="s">
        <v>704</v>
      </c>
      <c r="K272" s="224">
        <f t="shared" si="68"/>
        <v>28.5</v>
      </c>
      <c r="L272" s="225">
        <f t="shared" si="69"/>
        <v>0.22529644268774704</v>
      </c>
      <c r="M272" s="220" t="s">
        <v>614</v>
      </c>
      <c r="N272" s="226">
        <v>44362</v>
      </c>
      <c r="O272" s="1"/>
      <c r="R272" s="292" t="s">
        <v>807</v>
      </c>
    </row>
    <row r="273" spans="1:18" ht="12.75" customHeight="1">
      <c r="A273" s="291">
        <v>166</v>
      </c>
      <c r="B273" s="284">
        <v>44368</v>
      </c>
      <c r="C273" s="284"/>
      <c r="D273" s="285" t="s">
        <v>404</v>
      </c>
      <c r="E273" s="56" t="s">
        <v>646</v>
      </c>
      <c r="F273" s="286" t="s">
        <v>844</v>
      </c>
      <c r="G273" s="56"/>
      <c r="H273" s="56"/>
      <c r="I273" s="287">
        <v>344</v>
      </c>
      <c r="J273" s="279" t="s">
        <v>617</v>
      </c>
      <c r="K273" s="291"/>
      <c r="L273" s="284"/>
      <c r="M273" s="284"/>
      <c r="N273" s="285"/>
      <c r="O273" s="1"/>
      <c r="R273" s="292" t="s">
        <v>807</v>
      </c>
    </row>
    <row r="274" spans="1:18" ht="12.75" customHeight="1">
      <c r="A274" s="291">
        <v>167</v>
      </c>
      <c r="B274" s="284">
        <v>44368</v>
      </c>
      <c r="C274" s="284"/>
      <c r="D274" s="285" t="s">
        <v>496</v>
      </c>
      <c r="E274" s="56" t="s">
        <v>646</v>
      </c>
      <c r="F274" s="286" t="s">
        <v>845</v>
      </c>
      <c r="G274" s="56"/>
      <c r="H274" s="56"/>
      <c r="I274" s="287">
        <v>320</v>
      </c>
      <c r="J274" s="279" t="s">
        <v>617</v>
      </c>
      <c r="K274" s="291"/>
      <c r="L274" s="284"/>
      <c r="M274" s="284"/>
      <c r="N274" s="285"/>
      <c r="O274" s="44"/>
      <c r="R274" s="292" t="s">
        <v>807</v>
      </c>
    </row>
    <row r="275" spans="1:18" ht="12.75" customHeight="1">
      <c r="A275" s="291">
        <v>168</v>
      </c>
      <c r="B275" s="284">
        <v>44406</v>
      </c>
      <c r="C275" s="284"/>
      <c r="D275" s="285" t="s">
        <v>385</v>
      </c>
      <c r="E275" s="56" t="s">
        <v>646</v>
      </c>
      <c r="F275" s="286" t="s">
        <v>850</v>
      </c>
      <c r="G275" s="56"/>
      <c r="H275" s="56"/>
      <c r="I275" s="56">
        <v>200</v>
      </c>
      <c r="J275" s="279" t="s">
        <v>617</v>
      </c>
      <c r="K275" s="291"/>
      <c r="L275" s="284"/>
      <c r="M275" s="284"/>
      <c r="N275" s="285"/>
      <c r="O275" s="44"/>
      <c r="R275" s="292" t="s">
        <v>807</v>
      </c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292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292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292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292"/>
    </row>
    <row r="280" spans="1:18" ht="12.75" customHeight="1">
      <c r="A280" s="291"/>
      <c r="B280" s="293" t="s">
        <v>846</v>
      </c>
      <c r="F280" s="59"/>
      <c r="G280" s="59"/>
      <c r="H280" s="59"/>
      <c r="I280" s="59"/>
      <c r="J280" s="44"/>
      <c r="K280" s="59"/>
      <c r="L280" s="59"/>
      <c r="M280" s="59"/>
      <c r="O280" s="44"/>
      <c r="R280" s="292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A290" s="294"/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A291" s="294"/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A292" s="56"/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</sheetData>
  <autoFilter ref="R1:R288"/>
  <mergeCells count="7">
    <mergeCell ref="O58:O59"/>
    <mergeCell ref="P58:P59"/>
    <mergeCell ref="A58:A59"/>
    <mergeCell ref="B58:B59"/>
    <mergeCell ref="J58:J59"/>
    <mergeCell ref="M58:M59"/>
    <mergeCell ref="N58:N59"/>
  </mergeCells>
  <pageMargins left="0.7" right="0.7" top="0.75" bottom="0.75" header="0.3" footer="0.3"/>
  <pageSetup orientation="portrait" r:id="rId1"/>
  <ignoredErrors>
    <ignoredError sqref="L11: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2021-09-07T02:34:27Z</dcterms:modified>
</cp:coreProperties>
</file>