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42" i="6"/>
  <c r="M42" s="1"/>
  <c r="K42"/>
  <c r="L44"/>
  <c r="M44" s="1"/>
  <c r="K44"/>
  <c r="L43"/>
  <c r="M43" s="1"/>
  <c r="K43"/>
  <c r="L28"/>
  <c r="K28"/>
  <c r="K41"/>
  <c r="L41"/>
  <c r="L26"/>
  <c r="K26"/>
  <c r="L23"/>
  <c r="M23" s="1"/>
  <c r="K23"/>
  <c r="L40"/>
  <c r="K40"/>
  <c r="L39"/>
  <c r="M39" s="1"/>
  <c r="K39"/>
  <c r="L38"/>
  <c r="K38"/>
  <c r="L24"/>
  <c r="K24"/>
  <c r="L37"/>
  <c r="K37"/>
  <c r="M26" l="1"/>
  <c r="M28"/>
  <c r="M24"/>
  <c r="M37"/>
  <c r="M40"/>
  <c r="M41"/>
  <c r="M38"/>
  <c r="L59"/>
  <c r="K59"/>
  <c r="M59" l="1"/>
  <c r="L12" l="1"/>
  <c r="K12"/>
  <c r="L11"/>
  <c r="K11"/>
  <c r="L57"/>
  <c r="K57"/>
  <c r="M11" l="1"/>
  <c r="M12"/>
  <c r="M57"/>
  <c r="L58"/>
  <c r="K58"/>
  <c r="H252"/>
  <c r="M58" l="1"/>
  <c r="K252" l="1"/>
  <c r="L252" s="1"/>
  <c r="K241"/>
  <c r="L241" s="1"/>
  <c r="K231"/>
  <c r="L231" s="1"/>
  <c r="K247" l="1"/>
  <c r="L247" s="1"/>
  <c r="K248" l="1"/>
  <c r="L248" s="1"/>
  <c r="K245" l="1"/>
  <c r="L245" s="1"/>
  <c r="K224"/>
  <c r="L224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F214"/>
  <c r="K214" s="1"/>
  <c r="L214" s="1"/>
  <c r="F213"/>
  <c r="K213" s="1"/>
  <c r="L213" s="1"/>
  <c r="K212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F191"/>
  <c r="K191" s="1"/>
  <c r="L191" s="1"/>
  <c r="K190"/>
  <c r="L190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F143"/>
  <c r="K143" s="1"/>
  <c r="L143" s="1"/>
  <c r="H142"/>
  <c r="K142" s="1"/>
  <c r="L142" s="1"/>
  <c r="K139"/>
  <c r="L139" s="1"/>
  <c r="K138"/>
  <c r="L138" s="1"/>
  <c r="K137"/>
  <c r="L137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<sst xmlns="http://schemas.openxmlformats.org/spreadsheetml/2006/main" count="2726" uniqueCount="1048">
  <si>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</si>
  <si>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</si>
  <si>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</si>
  <si>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</si>
  <si>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</si>
  <si>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</si>
  <si>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</si>
  <si>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</si>
  <si>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</si>
  <si>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</si>
  <si>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</si>
  <si>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</si>
  <si>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</si>
  <si>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</si>
  <si>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</si>
  <si>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</si>
  <si>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</si>
  <si>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</si>
  <si>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</si>
  <si>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</si>
  <si>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</si>
  <si>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</si>
  <si>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</si>
  <si>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</si>
  <si>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</si>
  <si>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</si>
  <si>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</si>
  <si>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</si>
  <si>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</si>
  <si>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</si>
  <si>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</si>
  <si>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</si>
  <si>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</si>
  <si>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</si>
  <si>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</si>
  <si>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</si>
  <si>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</si>
  <si>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</si>
  <si>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</si>
  <si>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</si>
  <si>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</si>
  <si>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</si>
  <si>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</si>
  <si>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</si>
  <si>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</si>
  <si>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</si>
  <si>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</si>
  <si>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</si>
  <si>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</si>
  <si>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</si>
  <si>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</si>
  <si>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</si>
  <si>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</si>
  <si>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</si>
  <si>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</si>
  <si>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</si>
  <si>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</si>
  <si>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</si>
  <si>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</si>
  <si>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</si>
  <si>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</si>
  <si>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</si>
  <si>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</si>
  <si>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</si>
  <si>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</si>
  <si>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</si>
  <si>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</si>
  <si>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</si>
  <si>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</si>
  <si>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</si>
  <si>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</si>
  <si>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</si>
  <si>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</si>
  <si>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</si>
  <si>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</si>
  <si>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</si>
  <si>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</si>
  <si>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</si>
  <si>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</si>
  <si>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</si>
  <si>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</si>
  <si>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</si>
  <si>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</si>
  <si>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</si>
  <si>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</si>
  <si>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</si>
  <si>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</si>
  <si>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</si>
  <si>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</si>
  <si>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</si>
  <si>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</si>
  <si>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</si>
  <si>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</si>
  <si>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</si>
  <si>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</si>
  <si>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</si>
  <si>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</si>
  <si>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</si>
  <si>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</si>
  <si>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</si>
  <si>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</si>
  <si>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</si>
  <si>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</si>
  <si>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</si>
  <si>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</si>
  <si>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</si>
  <si>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</si>
  <si>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</si>
  <si>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</si>
  <si>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</si>
  <si>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</si>
  <si>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</si>
  <si>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</si>
  <si>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</si>
  <si>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</si>
  <si>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</si>
  <si>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</si>
  <si>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</si>
  <si>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</si>
  <si>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</si>
  <si>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</si>
  <si>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</si>
  <si>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</si>
  <si>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</si>
  <si>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</si>
  <si>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</si>
  <si>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</si>
  <si>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</si>
  <si>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</si>
  <si>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</si>
  <si>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</si>
  <si>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</si>
  <si>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</si>
  <si>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</si>
  <si>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</si>
  <si>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</si>
  <si>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</si>
  <si>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</si>
  <si>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</si>
  <si>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</si>
  <si>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</si>
  <si>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</si>
  <si>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</si>
  <si>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</si>
  <si>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</si>
  <si>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</si>
  <si>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</si>
  <si>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</si>
  <si>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</si>
  <si>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</si>
  <si>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</si>
  <si>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</si>
  <si>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</si>
  <si>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</si>
  <si>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</si>
  <si>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</si>
  <si>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</si>
  <si>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</si>
  <si>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</si>
  <si>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</si>
  <si>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</si>
  <si>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</si>
  <si>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</si>
  <si>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</si>
  <si>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</si>
  <si>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</si>
  <si>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</si>
  <si>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</si>
  <si>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</si>
  <si>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</si>
  <si>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</si>
  <si>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</si>
  <si>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</si>
  <si>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</si>
  <si>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</si>
  <si>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</si>
  <si>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</si>
  <si>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</si>
  <si>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</si>
  <si>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</si>
  <si>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</si>
  <si>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</si>
  <si>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</si>
  <si>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</si>
  <si>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</si>
  <si>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</si>
  <si>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</si>
  <si>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</si>
  <si>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</si>
  <si>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</si>
  <si>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</si>
  <si>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</si>
  <si>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</si>
  <si>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</si>
  <si>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</si>
  <si>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</si>
  <si>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</si>
  <si>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</si>
  <si>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</si>
  <si>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</si>
  <si>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</si>
  <si>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</si>
  <si>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</si>
  <si>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</si>
  <si>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</si>
  <si>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</si>
  <si>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</si>
  <si>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</si>
  <si>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</si>
  <si>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</si>
  <si>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</si>
  <si>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</si>
  <si>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</si>
  <si>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</si>
  <si>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</si>
  <si>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</si>
  <si>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</si>
  <si>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</si>
  <si>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</si>
  <si>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</si>
  <si>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</si>
  <si>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</si>
  <si>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</si>
  <si>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</si>
  <si>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</si>
  <si>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</si>
  <si>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</si>
  <si>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</si>
  <si>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</si>
  <si>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</si>
  <si>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</si>
  <si>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</si>
  <si>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</si>
  <si>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</si>
  <si>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</si>
  <si>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</si>
  <si>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</si>
  <si>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</si>
  <si>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</si>
  <si>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</si>
  <si>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</si>
  <si>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</si>
  <si>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</si>
  <si>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</si>
  <si>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</si>
  <si>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</si>
  <si>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</si>
  <si>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</si>
  <si>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</si>
  <si>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</si>
  <si>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</si>
  <si>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</si>
  <si>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</si>
  <si>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</si>
  <si>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</si>
  <si>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</si>
  <si>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</si>
  <si>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</si>
  <si>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</si>
  <si>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</si>
  <si>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</si>
  <si>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</si>
  <si>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</si>
  <si>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</si>
  <si>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</si>
  <si>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</si>
  <si>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</si>
  <si>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</si>
  <si>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</si>
  <si>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</si>
  <si>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</si>
  <si>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</si>
  <si>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</si>
  <si>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</si>
  <si>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</si>
  <si>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</si>
  <si>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</si>
  <si>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</si>
  <si>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</si>
  <si>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</si>
  <si>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</si>
  <si>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</si>
  <si>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</si>
  <si>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</si>
  <si>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</si>
  <si>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</si>
  <si>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</si>
  <si>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</si>
  <si>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</si>
  <si>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</si>
  <si>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</si>
  <si>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</si>
  <si>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</si>
  <si>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</si>
  <si>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</si>
  <si>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</si>
  <si>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</si>
  <si>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</si>
  <si>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</si>
  <si>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</si>
  <si>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</si>
  <si>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</si>
  <si>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</si>
  <si>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</si>
  <si>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</si>
  <si>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</si>
  <si>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</si>
  <si>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</si>
  <si>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</si>
  <si>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</si>
  <si>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</si>
  <si>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</si>
  <si>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</si>
  <si>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</si>
  <si>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</si>
  <si>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</si>
  <si>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</si>
  <si>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</si>
  <si>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</si>
  <si>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</si>
  <si>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</si>
  <si>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</si>
  <si>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</si>
  <si>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</si>
  <si>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</si>
  <si>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</si>
  <si>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</si>
  <si>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</si>
  <si>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</si>
  <si>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</si>
  <si>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</si>
  <si>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</si>
  <si>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</si>
  <si>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</si>
  <si>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</si>
  <si>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</si>
  <si>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</si>
  <si>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</si>
  <si>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</si>
  <si>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</si>
  <si>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</si>
  <si>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</si>
  <si>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</si>
  <si>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</si>
  <si>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</si>
  <si>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</si>
  <si>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</si>
  <si>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</si>
  <si>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</si>
  <si>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</si>
  <si>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</si>
  <si>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</si>
  <si>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</si>
  <si>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</si>
  <si>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</si>
  <si>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</si>
  <si>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</si>
  <si>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</si>
  <si>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</si>
  <si>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</si>
  <si>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</si>
  <si>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</si>
  <si>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</si>
  <si>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</si>
  <si>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</si>
  <si>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</si>
  <si>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</si>
  <si>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</si>
  <si>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</si>
  <si>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</si>
  <si>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</si>
  <si>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</si>
  <si>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</si>
  <si>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</si>
  <si>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</si>
  <si>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</si>
  <si>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</si>
  <si>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</si>
  <si>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</si>
  <si>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</si>
  <si>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</si>
  <si>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</si>
  <si>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</si>
  <si>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</si>
  <si>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</si>
  <si>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</si>
  <si>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</si>
  <si>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</si>
  <si>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</si>
  <si>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</si>
  <si>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</si>
  <si>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</si>
  <si>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</si>
  <si>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</si>
  <si>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</si>
  <si>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</si>
  <si>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</si>
  <si>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</si>
  <si>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</si>
  <si>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</si>
  <si>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</si>
  <si>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</si>
  <si>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</si>
  <si>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</si>
  <si>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</si>
  <si>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</si>
  <si>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</si>
  <si>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</si>
  <si>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</si>
  <si>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</si>
  <si>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</si>
  <si>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</si>
  <si>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</si>
  <si>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</si>
  <si>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</si>
  <si>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</si>
  <si>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</si>
  <si>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</si>
  <si>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</si>
  <si>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</si>
  <si>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</si>
  <si>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</si>
  <si>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</si>
  <si>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</si>
  <si>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</si>
  <si>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</si>
  <si>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</si>
  <si>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</si>
  <si>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</si>
  <si>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</si>
  <si>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</si>
  <si>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</si>
  <si>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</si>
  <si>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</si>
  <si>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</si>
  <si>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</si>
  <si>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</si>
  <si>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</si>
  <si>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</si>
  <si>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</si>
  <si>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</si>
  <si>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</si>
  <si>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</si>
  <si>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</si>
  <si>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</si>
  <si>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</si>
  <si>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</si>
  <si>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</si>
  <si>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</si>
  <si>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</si>
  <si>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</si>
  <si>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</si>
  <si>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</si>
  <si>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</si>
  <si>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</si>
  <si>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</si>
  <si>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</si>
  <si>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</si>
  <si>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</si>
  <si>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</si>
  <si>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</si>
  <si>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</si>
  <si>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</si>
  <si>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</si>
  <si>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</si>
  <si>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</si>
  <si>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</si>
  <si>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</si>
  <si>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</si>
  <si>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</si>
  <si>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</si>
  <si>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</si>
  <si>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</si>
  <si>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</si>
  <si>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</si>
  <si>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</si>
  <si>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</si>
  <si>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</si>
  <si>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</si>
  <si>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</si>
  <si>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</si>
  <si>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</si>
  <si>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</si>
  <si>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</si>
  <si>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</si>
  <si>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</si>
  <si>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</si>
  <si>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</si>
  <si>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</si>
  <si>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</si>
  <si>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</si>
  <si>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</si>
  <si>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</si>
  <si>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</si>
  <si>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</si>
  <si>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</si>
  <si>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</si>
  <si>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</si>
  <si>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</si>
  <si>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</si>
  <si>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</si>
  <si>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</si>
  <si>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</si>
  <si>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</si>
  <si>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</si>
  <si>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</si>
  <si>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</si>
  <si>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</si>
  <si>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</si>
  <si>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</si>
  <si>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</si>
  <si>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</si>
  <si>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</si>
  <si>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</si>
  <si>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</si>
  <si>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</si>
  <si>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</si>
  <si>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</si>
  <si>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</si>
  <si>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</si>
  <si>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</si>
  <si>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</si>
  <si>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</si>
  <si>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</si>
  <si>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</si>
  <si>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</si>
  <si>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</si>
  <si>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</si>
  <si>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</si>
  <si>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</si>
  <si>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</si>
  <si>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</si>
  <si>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</si>
  <si>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</si>
  <si>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</si>
  <si>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</si>
  <si>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</si>
  <si>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</si>
  <si>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</si>
  <si>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</si>
  <si>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</si>
  <si>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</si>
  <si>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</si>
  <si>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</si>
  <si>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</si>
  <si>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</si>
  <si>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</si>
  <si>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</si>
  <si>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</si>
  <si>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</si>
  <si>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</si>
  <si>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</si>
  <si>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</si>
  <si>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</si>
  <si>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</si>
  <si>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</si>
  <si>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</si>
  <si>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</si>
  <si>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</si>
  <si>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</si>
  <si>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</si>
  <si>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</si>
  <si>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</si>
  <si>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</si>
  <si>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</si>
  <si>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</si>
  <si>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</si>
  <si>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</si>
  <si>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</si>
  <si>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</si>
  <si>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</si>
  <si>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</si>
  <si>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</si>
  <si>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</si>
  <si>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</si>
  <si>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</si>
  <si>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</si>
  <si>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</si>
  <si>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</si>
  <si>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</si>
  <si>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</si>
  <si>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</si>
  <si>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</si>
  <si>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</si>
  <si>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</si>
  <si>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</si>
  <si>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</si>
  <si>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</si>
  <si>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</si>
  <si>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</si>
  <si>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</si>
  <si>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</si>
  <si>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</si>
  <si>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</si>
  <si>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</si>
  <si>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</si>
  <si>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</si>
  <si>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</si>
  <si>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</si>
  <si>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</si>
  <si>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</si>
  <si>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</si>
  <si>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</si>
  <si>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</si>
  <si>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</si>
  <si>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</si>
  <si>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</si>
  <si>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</si>
  <si>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</si>
  <si>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</si>
  <si>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</si>
  <si>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</si>
  <si>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</si>
  <si>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</si>
  <si>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</si>
  <si>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</si>
  <si>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</si>
  <si>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</si>
  <si>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</si>
  <si>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</si>
  <si>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</si>
  <si>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</si>
  <si>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</si>
  <si>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</si>
  <si>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</si>
  <si>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</si>
  <si>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</si>
  <si>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</si>
  <si>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</si>
  <si>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</si>
  <si>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</si>
  <si>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</si>
  <si>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</si>
  <si>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</si>
  <si>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</si>
  <si>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</si>
  <si>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</si>
  <si>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</si>
  <si>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</si>
  <si>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</si>
  <si>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</si>
  <si>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</si>
  <si>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</si>
  <si>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</si>
  <si>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</si>
  <si>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</si>
  <si>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</si>
  <si>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</si>
  <si>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</si>
  <si>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</si>
  <si>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</si>
  <si>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</si>
  <si>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</si>
  <si>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</si>
  <si>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</si>
  <si>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</si>
  <si>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</si>
  <si>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</si>
  <si>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</si>
  <si>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</si>
  <si>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</si>
  <si>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</si>
  <si>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</si>
  <si>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</si>
  <si>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</si>
  <si>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</si>
  <si>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</si>
  <si>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</si>
  <si>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</si>
  <si>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</si>
  <si>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</si>
  <si>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</si>
  <si>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</si>
  <si>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</si>
  <si>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</si>
  <si>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</si>
  <si>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</si>
  <si>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</si>
  <si>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</si>
  <si>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</si>
  <si>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</si>
  <si>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</si>
  <si>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</si>
  <si>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</si>
  <si>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</si>
  <si>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</si>
  <si>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</si>
  <si>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</si>
  <si>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</si>
  <si>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</si>
  <si>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</si>
  <si>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</si>
  <si>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</si>
  <si>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</si>
  <si>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</si>
  <si>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</si>
  <si>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</si>
  <si>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</si>
  <si>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</si>
  <si>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</si>
  <si>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</si>
  <si>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</si>
  <si>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</si>
  <si>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</si>
  <si>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</si>
  <si>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</si>
  <si>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</si>
  <si>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</si>
  <si>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</si>
  <si>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</si>
  <si>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</si>
  <si>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</si>
  <si>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</si>
  <si>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</si>
  <si>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</si>
  <si>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</si>
  <si>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</si>
  <si>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</si>
  <si>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</si>
  <si>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</si>
  <si>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</si>
  <si>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</si>
  <si>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</si>
  <si>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</si>
  <si>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</si>
  <si>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</si>
  <si>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</si>
  <si>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</si>
  <si>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</si>
  <si>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</si>
  <si>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</si>
  <si>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</si>
  <si>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</si>
  <si>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</si>
  <si>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</si>
  <si>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</si>
  <si>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</si>
  <si>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</si>
  <si>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</si>
  <si>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</si>
  <si>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</si>
  <si>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</si>
  <si>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</si>
  <si>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</si>
  <si>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</si>
  <si>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</si>
  <si>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</si>
  <si>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</si>
  <si>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</si>
  <si>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</si>
  <si>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</si>
  <si>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</si>
  <si>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</si>
  <si>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</si>
  <si>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</si>
  <si>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</si>
  <si>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</si>
  <si>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</si>
  <si>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</si>
  <si>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</si>
  <si>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</si>
  <si>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</si>
  <si>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</si>
  <si>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</si>
  <si>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</si>
  <si>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</si>
  <si>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</si>
  <si>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</si>
  <si>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</si>
  <si>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</si>
  <si>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</si>
  <si>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</si>
  <si>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</si>
  <si>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</si>
  <si>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</si>
  <si>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</si>
  <si>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</si>
  <si>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</si>
  <si>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</si>
  <si>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</si>
  <si>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</si>
  <si>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</si>
  <si>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</si>
  <si>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</si>
  <si>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</si>
  <si>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</si>
  <si>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</si>
  <si>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</si>
  <si>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</si>
  <si>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</si>
  <si>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</si>
  <si>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</si>
  <si>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</si>
  <si>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</si>
  <si>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</si>
  <si>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</si>
  <si>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</si>
  <si>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</si>
  <si>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</si>
  <si>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</si>
  <si>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</si>
  <si>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</si>
  <si>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</si>
  <si>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</si>
  <si>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</si>
  <si>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</si>
  <si>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</si>
  <si>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</si>
  <si>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</si>
  <si>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</si>
  <si>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</si>
  <si>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</si>
  <si>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</si>
  <si>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</si>
  <si>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</si>
  <si>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</si>
  <si>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</si>
  <si>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</si>
  <si>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</si>
  <si>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</si>
  <si>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</si>
  <si>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</si>
  <si>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</si>
  <si>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</si>
  <si>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</si>
  <si>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</si>
  <si>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</si>
  <si>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</si>
  <si>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</si>
  <si>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</si>
  <si>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</si>
  <si>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</si>
  <si>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</si>
  <si>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</si>
  <si>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</si>
  <si>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</si>
  <si>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</si>
  <si>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</si>
  <si>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</si>
  <si>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</si>
  <si>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</si>
  <si>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</si>
  <si>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</si>
  <si>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</si>
  <si>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</si>
  <si>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</si>
  <si>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</si>
  <si>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</si>
  <si>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</si>
  <si>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</si>
  <si>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</si>
  <si>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</si>
  <si>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</si>
  <si>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</si>
  <si>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</si>
  <si>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</si>
  <si>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</si>
  <si>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</si>
  <si>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</si>
  <si>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</si>
  <si>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</si>
  <si>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</si>
  <si>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</si>
  <si>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</si>
  <si>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</si>
  <si>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</si>
  <si>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RIIL</t>
  </si>
  <si>
    <t>Reliance Indl Infra Ltd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</si>
  <si>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</si>
  <si>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</si>
  <si>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</si>
  <si>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</si>
  <si>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</si>
  <si>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</si>
  <si>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</si>
  <si>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</si>
  <si>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</si>
  <si>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</si>
  <si>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GRAVITON RESEARCH CAPITAL LLP</t>
  </si>
  <si>
    <t>468-471</t>
  </si>
  <si>
    <t>490-500</t>
  </si>
  <si>
    <t>145-150</t>
  </si>
  <si>
    <t>1160-1180</t>
  </si>
  <si>
    <t>Part Profit of Rs.5/-</t>
  </si>
  <si>
    <t>IFL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</si>
  <si>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</si>
  <si>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</si>
  <si>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</si>
  <si>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</si>
  <si>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</si>
  <si>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</si>
  <si>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</si>
  <si>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XTX MARKETS LLP</t>
  </si>
  <si>
    <t>OLGA TRADING PRIVATE LIMITED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</si>
  <si>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</si>
  <si>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</si>
  <si>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</si>
  <si>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</si>
  <si>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</si>
  <si>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</si>
  <si>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</si>
  <si>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</si>
  <si>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</si>
  <si>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</si>
  <si>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HINDMOTORS</t>
  </si>
  <si>
    <t>JETMALL</t>
  </si>
  <si>
    <t>BHARAT KUMAR PUKHRAJJI</t>
  </si>
  <si>
    <t>VANRAJ DADBHAI KAHOR</t>
  </si>
  <si>
    <t>SHALPRO</t>
  </si>
  <si>
    <t>HRTI PRIVATE LIMITED</t>
  </si>
  <si>
    <t>COMPINFO</t>
  </si>
  <si>
    <t>Compuage Infocom Ltd</t>
  </si>
  <si>
    <t>ANUSTUP TRADING  PRIVATE LIMITED</t>
  </si>
  <si>
    <t>AJAY HARKISHANDAS MEHTA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</si>
  <si>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</si>
  <si>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</si>
  <si>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</si>
  <si>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</si>
  <si>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</si>
  <si>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</si>
  <si>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</si>
  <si>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SPARK FINANCE</t>
  </si>
  <si>
    <t>TITANIN</t>
  </si>
  <si>
    <t>TRL</t>
  </si>
  <si>
    <t>WAGEND</t>
  </si>
  <si>
    <t>UJALA SHARE AND STOCK BROKING PRIVATE LIMITED</t>
  </si>
  <si>
    <t>ESSEN-RE</t>
  </si>
  <si>
    <t>Integra Essentia Limited</t>
  </si>
  <si>
    <t>CNB FINWIZ PRIVATE LIMITED</t>
  </si>
  <si>
    <t>Hindustan Motors Limited</t>
  </si>
  <si>
    <t>SECURCRED</t>
  </si>
  <si>
    <t>SecUR Credentials Limited</t>
  </si>
  <si>
    <t>STOCK PLANET PRIVATE LIMITED  .</t>
  </si>
  <si>
    <t>VISHESH GUPTA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</si>
  <si>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</si>
  <si>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</si>
  <si>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</si>
  <si>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</si>
  <si>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</si>
  <si>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</si>
  <si>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</si>
  <si>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</si>
  <si>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107-107.5</t>
  </si>
  <si>
    <t>102-100</t>
  </si>
  <si>
    <t>SUPPETRO</t>
  </si>
  <si>
    <t>AARTECH</t>
  </si>
  <si>
    <t>KANAK STEEL MILLS PVT LTD</t>
  </si>
  <si>
    <t>AEPL</t>
  </si>
  <si>
    <t>MASTER MERCHANTS PVT LTD</t>
  </si>
  <si>
    <t>AKASHDEEP</t>
  </si>
  <si>
    <t>SHILPI AGARWAL</t>
  </si>
  <si>
    <t>ISHTI SALUJA</t>
  </si>
  <si>
    <t>ATUL SALUJA HUF</t>
  </si>
  <si>
    <t>BCLENTERPR</t>
  </si>
  <si>
    <t>RISHABH MOOLCHAND MEHTA</t>
  </si>
  <si>
    <t>DANUBE</t>
  </si>
  <si>
    <t>SUNIL HUKUMAT RAJDEV</t>
  </si>
  <si>
    <t>DECIPHER</t>
  </si>
  <si>
    <t>PREETI JAIN</t>
  </si>
  <si>
    <t>BONANZA PORTFOLIO LIMITED</t>
  </si>
  <si>
    <t>ZENAB AIYUB YACOOBALI</t>
  </si>
  <si>
    <t>EMPOWER</t>
  </si>
  <si>
    <t>HEMORGANIC</t>
  </si>
  <si>
    <t>HANSABEN BHARATKUMAR PATEL</t>
  </si>
  <si>
    <t>YOGESH SOMABHAI PATEL</t>
  </si>
  <si>
    <t>SHIFALI .</t>
  </si>
  <si>
    <t>PRABHULAL LALLUBHAI PAREKH</t>
  </si>
  <si>
    <t>DEEP PATEL</t>
  </si>
  <si>
    <t>SOMABHAI ISHWARDAS PATEL</t>
  </si>
  <si>
    <t>MOHAMMED MOHSIN HAJIMOHAMMED AJMERWALA</t>
  </si>
  <si>
    <t>INCEPTUM</t>
  </si>
  <si>
    <t>LALIT NARENDRA JAIN</t>
  </si>
  <si>
    <t>SHEKHAR JAIN</t>
  </si>
  <si>
    <t>KUBERJI</t>
  </si>
  <si>
    <t>KUMAR DHEERAJ MISHRA</t>
  </si>
  <si>
    <t>MOONGIPASEC</t>
  </si>
  <si>
    <t>LAKSHAY SINGHAL</t>
  </si>
  <si>
    <t>NEL</t>
  </si>
  <si>
    <t>MANASHVI SECURITIES LIMIT ED</t>
  </si>
  <si>
    <t>NVENTURES</t>
  </si>
  <si>
    <t>MANUBHAI GOVINDBHAI SHAH (HUF)</t>
  </si>
  <si>
    <t>PHARMAID</t>
  </si>
  <si>
    <t>SADHANALA VENKATA RAO</t>
  </si>
  <si>
    <t>NARASANDRA BASAVARAJAPPA PRADEEPKUMAR</t>
  </si>
  <si>
    <t>GOVINDARAJA SETTY SRINIVASA MITHRA</t>
  </si>
  <si>
    <t>PRADHIN</t>
  </si>
  <si>
    <t>AJAY CHAUDHARI</t>
  </si>
  <si>
    <t>RCRL</t>
  </si>
  <si>
    <t>KIRTIR SHAH SHARES AND STOCK BROKERS PVT LTD</t>
  </si>
  <si>
    <t>REMLIFE</t>
  </si>
  <si>
    <t>AMIT PRABHAKAR WADEKAR</t>
  </si>
  <si>
    <t>KRISHNA TRADERS</t>
  </si>
  <si>
    <t>SAMOR</t>
  </si>
  <si>
    <t>MEHTA AKSHAY</t>
  </si>
  <si>
    <t>SATISH RAMANLAL SHAH</t>
  </si>
  <si>
    <t>SCANDENT</t>
  </si>
  <si>
    <t>JAI KUMAR BAID</t>
  </si>
  <si>
    <t>SHREE BALAJI ENTERPRISES</t>
  </si>
  <si>
    <t>GOPAL SINGH</t>
  </si>
  <si>
    <t>CHENNA KRISHNAIAH ANNALURU</t>
  </si>
  <si>
    <t>TRIVENIENT</t>
  </si>
  <si>
    <t>ASHOK KUMAR LADHA</t>
  </si>
  <si>
    <t>BABUNA DEVI</t>
  </si>
  <si>
    <t>ARYAN GUPTA</t>
  </si>
  <si>
    <t>ACHINTYA SECURITIES PVT. LTD.</t>
  </si>
  <si>
    <t>VAXHS</t>
  </si>
  <si>
    <t>LALITKUMARGOPILAL</t>
  </si>
  <si>
    <t>AJOONI</t>
  </si>
  <si>
    <t>Ajooni Biotech Limited</t>
  </si>
  <si>
    <t>SKSE SECURITIES LTD</t>
  </si>
  <si>
    <t>DYNAMATECH</t>
  </si>
  <si>
    <t>Dynamatic Tech. Ltd.</t>
  </si>
  <si>
    <t>CHRISTINE HODEN INDIA PVT LTD</t>
  </si>
  <si>
    <t>HBLPOWER</t>
  </si>
  <si>
    <t>HBL Power Systems Limited</t>
  </si>
  <si>
    <t>KSHITIJPOL</t>
  </si>
  <si>
    <t>Kshitij Polyline Limited</t>
  </si>
  <si>
    <t>RBL Bank Limited</t>
  </si>
  <si>
    <t>BOFA SECURITIES EUROPE SA</t>
  </si>
  <si>
    <t>SECL</t>
  </si>
  <si>
    <t>Salasar Exterior Cont Ltd</t>
  </si>
  <si>
    <t>SANJEEV HARBANSLAL BHATIA</t>
  </si>
  <si>
    <t>VINESH RAMESHBHAI DOSHI</t>
  </si>
  <si>
    <t>PARAMOUNT TRADING</t>
  </si>
  <si>
    <t>SUPREMEENG</t>
  </si>
  <si>
    <t>Supreme Engineering Ltd</t>
  </si>
  <si>
    <t>NIRAJ RAJNIKANT SHAH</t>
  </si>
  <si>
    <t>UMAEXPORTS</t>
  </si>
  <si>
    <t>Uma Exports Limited</t>
  </si>
  <si>
    <t>SUNEET LAL</t>
  </si>
  <si>
    <t>WAVELL INVESTMENT PVT LTD</t>
  </si>
  <si>
    <t>TILOK CHAND CHHABRA</t>
  </si>
  <si>
    <t>KANANIIND</t>
  </si>
  <si>
    <t>Kanani Industries Ltd</t>
  </si>
  <si>
    <t>HARSHIL PREMJIBHAI  KANANI</t>
  </si>
  <si>
    <t>PREETI AGGARWAL</t>
  </si>
  <si>
    <t>MIKER FINANCIAL CONSULTANTS PVT LTD</t>
  </si>
  <si>
    <t>VORA VILPABEN PRANAVBHAI</t>
  </si>
  <si>
    <t>VORA PRANAV PRAFULCHANDRA</t>
  </si>
  <si>
    <t>VORA PRAFULCHANDRA CHIMANLAL</t>
  </si>
  <si>
    <t>VORA JINALBEN BHAVIKBHAI</t>
  </si>
  <si>
    <t>VORA BHAVIK PRAFULCHANDRA</t>
  </si>
  <si>
    <t>VISHWA PRANAVKUMAR VORA</t>
  </si>
  <si>
    <t>PRANAV P VORA</t>
  </si>
  <si>
    <t>VILPA ENTERPRISE LLP</t>
  </si>
  <si>
    <t>SPAL</t>
  </si>
  <si>
    <t>S. P. Apparels Limited</t>
  </si>
  <si>
    <t>KESAVAPILLAI ANNAMALAI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</si>
</sst>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16581.25</v>
      </c>
      <c r="F11" s="32">
        <v>16554.333333333332</v>
      </c>
      <c r="G11" s="33">
        <v>16486.916666666664</v>
      </c>
      <c r="H11" s="33">
        <v>16392.583333333332</v>
      </c>
      <c r="I11" s="33">
        <v>16325.166666666664</v>
      </c>
      <c r="J11" s="33">
        <v>16648.666666666664</v>
      </c>
      <c r="K11" s="33">
        <v>16716.083333333328</v>
      </c>
      <c r="L11" s="33">
        <v>16810.416666666664</v>
      </c>
      <c r="M11" s="34">
        <v>16621.75</v>
      </c>
      <c r="N11" s="34">
        <v>16460</v>
      </c>
      <c r="O11" s="35">
        <v>12809200</v>
      </c>
      <c r="P11" s="36">
        <v>8.7927161233061116E-2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35399.550000000003</v>
      </c>
      <c r="F12" s="37">
        <v>35355.85</v>
      </c>
      <c r="G12" s="38">
        <v>35184.699999999997</v>
      </c>
      <c r="H12" s="38">
        <v>34969.85</v>
      </c>
      <c r="I12" s="38">
        <v>34798.699999999997</v>
      </c>
      <c r="J12" s="38">
        <v>35570.699999999997</v>
      </c>
      <c r="K12" s="38">
        <v>35741.850000000006</v>
      </c>
      <c r="L12" s="38">
        <v>35956.699999999997</v>
      </c>
      <c r="M12" s="28">
        <v>35527</v>
      </c>
      <c r="N12" s="28">
        <v>35141</v>
      </c>
      <c r="O12" s="39">
        <v>2669250</v>
      </c>
      <c r="P12" s="40">
        <v>-9.7200838449980516E-3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16367.1</v>
      </c>
      <c r="F13" s="37">
        <v>16367.716666666665</v>
      </c>
      <c r="G13" s="38">
        <v>16340.433333333331</v>
      </c>
      <c r="H13" s="38">
        <v>16313.766666666665</v>
      </c>
      <c r="I13" s="38">
        <v>16286.48333333333</v>
      </c>
      <c r="J13" s="38">
        <v>16394.383333333331</v>
      </c>
      <c r="K13" s="38">
        <v>16421.666666666668</v>
      </c>
      <c r="L13" s="38">
        <v>16448.333333333332</v>
      </c>
      <c r="M13" s="28">
        <v>16395</v>
      </c>
      <c r="N13" s="28">
        <v>16341.05</v>
      </c>
      <c r="O13" s="39">
        <v>1600</v>
      </c>
      <c r="P13" s="40">
        <v>8.1081081081081086E-2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6749.85</v>
      </c>
      <c r="F14" s="37">
        <v>6684.9333333333343</v>
      </c>
      <c r="G14" s="38">
        <v>6620.0166666666682</v>
      </c>
      <c r="H14" s="38">
        <v>6490.1833333333343</v>
      </c>
      <c r="I14" s="38">
        <v>6425.2666666666682</v>
      </c>
      <c r="J14" s="38">
        <v>6814.7666666666682</v>
      </c>
      <c r="K14" s="38">
        <v>6879.6833333333343</v>
      </c>
      <c r="L14" s="38">
        <v>7009.5166666666682</v>
      </c>
      <c r="M14" s="28">
        <v>6749.85</v>
      </c>
      <c r="N14" s="28">
        <v>6555.1</v>
      </c>
      <c r="O14" s="39">
        <v>1875</v>
      </c>
      <c r="P14" s="40">
        <v>-7.407407407407407E-2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717.7</v>
      </c>
      <c r="F15" s="37">
        <v>719.2166666666667</v>
      </c>
      <c r="G15" s="38">
        <v>709.48333333333335</v>
      </c>
      <c r="H15" s="38">
        <v>701.26666666666665</v>
      </c>
      <c r="I15" s="38">
        <v>691.5333333333333</v>
      </c>
      <c r="J15" s="38">
        <v>727.43333333333339</v>
      </c>
      <c r="K15" s="38">
        <v>737.16666666666674</v>
      </c>
      <c r="L15" s="38">
        <v>745.38333333333344</v>
      </c>
      <c r="M15" s="28">
        <v>728.95</v>
      </c>
      <c r="N15" s="28">
        <v>711</v>
      </c>
      <c r="O15" s="39">
        <v>4211750</v>
      </c>
      <c r="P15" s="40">
        <v>3.0574043261231282E-2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2370.4499999999998</v>
      </c>
      <c r="F16" s="37">
        <v>2351.3833333333332</v>
      </c>
      <c r="G16" s="38">
        <v>2318.7666666666664</v>
      </c>
      <c r="H16" s="38">
        <v>2267.083333333333</v>
      </c>
      <c r="I16" s="38">
        <v>2234.4666666666662</v>
      </c>
      <c r="J16" s="38">
        <v>2403.0666666666666</v>
      </c>
      <c r="K16" s="38">
        <v>2435.6833333333334</v>
      </c>
      <c r="L16" s="38">
        <v>2487.3666666666668</v>
      </c>
      <c r="M16" s="28">
        <v>2384</v>
      </c>
      <c r="N16" s="28">
        <v>2299.6999999999998</v>
      </c>
      <c r="O16" s="39">
        <v>606000</v>
      </c>
      <c r="P16" s="40">
        <v>6.2266500622665004E-3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17728.400000000001</v>
      </c>
      <c r="F17" s="37">
        <v>17780.016666666666</v>
      </c>
      <c r="G17" s="38">
        <v>17518.383333333331</v>
      </c>
      <c r="H17" s="38">
        <v>17308.366666666665</v>
      </c>
      <c r="I17" s="38">
        <v>17046.73333333333</v>
      </c>
      <c r="J17" s="38">
        <v>17990.033333333333</v>
      </c>
      <c r="K17" s="38">
        <v>18251.666666666672</v>
      </c>
      <c r="L17" s="38">
        <v>18461.683333333334</v>
      </c>
      <c r="M17" s="28">
        <v>18041.650000000001</v>
      </c>
      <c r="N17" s="28">
        <v>17570</v>
      </c>
      <c r="O17" s="39">
        <v>36725</v>
      </c>
      <c r="P17" s="40">
        <v>-2.0380434782608695E-3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103.4</v>
      </c>
      <c r="F18" s="37">
        <v>102.88333333333333</v>
      </c>
      <c r="G18" s="38">
        <v>102.16666666666666</v>
      </c>
      <c r="H18" s="38">
        <v>100.93333333333334</v>
      </c>
      <c r="I18" s="38">
        <v>100.21666666666667</v>
      </c>
      <c r="J18" s="38">
        <v>104.11666666666665</v>
      </c>
      <c r="K18" s="38">
        <v>104.83333333333331</v>
      </c>
      <c r="L18" s="38">
        <v>106.06666666666663</v>
      </c>
      <c r="M18" s="28">
        <v>103.6</v>
      </c>
      <c r="N18" s="28">
        <v>101.65</v>
      </c>
      <c r="O18" s="39">
        <v>19491800</v>
      </c>
      <c r="P18" s="40">
        <v>-1.3363164235313174E-2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269.10000000000002</v>
      </c>
      <c r="F19" s="37">
        <v>269.05</v>
      </c>
      <c r="G19" s="38">
        <v>265.35000000000002</v>
      </c>
      <c r="H19" s="38">
        <v>261.60000000000002</v>
      </c>
      <c r="I19" s="38">
        <v>257.90000000000003</v>
      </c>
      <c r="J19" s="38">
        <v>272.8</v>
      </c>
      <c r="K19" s="38">
        <v>276.49999999999994</v>
      </c>
      <c r="L19" s="38">
        <v>280.25</v>
      </c>
      <c r="M19" s="28">
        <v>272.75</v>
      </c>
      <c r="N19" s="28">
        <v>265.3</v>
      </c>
      <c r="O19" s="39">
        <v>10758800</v>
      </c>
      <c r="P19" s="40">
        <v>-3.6118468576932339E-3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2147.25</v>
      </c>
      <c r="F20" s="37">
        <v>2152.3333333333335</v>
      </c>
      <c r="G20" s="38">
        <v>2131.7166666666672</v>
      </c>
      <c r="H20" s="38">
        <v>2116.1833333333338</v>
      </c>
      <c r="I20" s="38">
        <v>2095.5666666666675</v>
      </c>
      <c r="J20" s="38">
        <v>2167.8666666666668</v>
      </c>
      <c r="K20" s="38">
        <v>2188.4833333333327</v>
      </c>
      <c r="L20" s="38">
        <v>2204.0166666666664</v>
      </c>
      <c r="M20" s="28">
        <v>2172.9499999999998</v>
      </c>
      <c r="N20" s="28">
        <v>2136.8000000000002</v>
      </c>
      <c r="O20" s="39">
        <v>2959750</v>
      </c>
      <c r="P20" s="40">
        <v>5.6060477363458761E-3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2235.65</v>
      </c>
      <c r="F21" s="37">
        <v>2217.4</v>
      </c>
      <c r="G21" s="38">
        <v>2193.8000000000002</v>
      </c>
      <c r="H21" s="38">
        <v>2151.9500000000003</v>
      </c>
      <c r="I21" s="38">
        <v>2128.3500000000004</v>
      </c>
      <c r="J21" s="38">
        <v>2259.25</v>
      </c>
      <c r="K21" s="38">
        <v>2282.8499999999995</v>
      </c>
      <c r="L21" s="38">
        <v>2324.6999999999998</v>
      </c>
      <c r="M21" s="28">
        <v>2241</v>
      </c>
      <c r="N21" s="28">
        <v>2175.5500000000002</v>
      </c>
      <c r="O21" s="39">
        <v>21069500</v>
      </c>
      <c r="P21" s="40">
        <v>6.1738655522047825E-4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744.9</v>
      </c>
      <c r="F22" s="37">
        <v>739.76666666666654</v>
      </c>
      <c r="G22" s="38">
        <v>732.23333333333312</v>
      </c>
      <c r="H22" s="38">
        <v>719.56666666666661</v>
      </c>
      <c r="I22" s="38">
        <v>712.03333333333319</v>
      </c>
      <c r="J22" s="38">
        <v>752.43333333333305</v>
      </c>
      <c r="K22" s="38">
        <v>759.96666666666658</v>
      </c>
      <c r="L22" s="38">
        <v>772.63333333333298</v>
      </c>
      <c r="M22" s="28">
        <v>747.3</v>
      </c>
      <c r="N22" s="28">
        <v>727.1</v>
      </c>
      <c r="O22" s="39">
        <v>79162500</v>
      </c>
      <c r="P22" s="40">
        <v>-7.5736059831487269E-4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3108</v>
      </c>
      <c r="F23" s="37">
        <v>3105.3833333333332</v>
      </c>
      <c r="G23" s="38">
        <v>3076.2666666666664</v>
      </c>
      <c r="H23" s="38">
        <v>3044.5333333333333</v>
      </c>
      <c r="I23" s="38">
        <v>3015.4166666666665</v>
      </c>
      <c r="J23" s="38">
        <v>3137.1166666666663</v>
      </c>
      <c r="K23" s="38">
        <v>3166.2333333333331</v>
      </c>
      <c r="L23" s="38">
        <v>3197.9666666666662</v>
      </c>
      <c r="M23" s="28">
        <v>3134.5</v>
      </c>
      <c r="N23" s="28">
        <v>3073.65</v>
      </c>
      <c r="O23" s="39">
        <v>212800</v>
      </c>
      <c r="P23" s="40">
        <v>-4.40251572327044E-2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503.85</v>
      </c>
      <c r="F24" s="37">
        <v>501.63333333333338</v>
      </c>
      <c r="G24" s="38">
        <v>498.31666666666678</v>
      </c>
      <c r="H24" s="38">
        <v>492.78333333333342</v>
      </c>
      <c r="I24" s="38">
        <v>489.46666666666681</v>
      </c>
      <c r="J24" s="38">
        <v>507.16666666666674</v>
      </c>
      <c r="K24" s="38">
        <v>510.48333333333335</v>
      </c>
      <c r="L24" s="38">
        <v>516.01666666666665</v>
      </c>
      <c r="M24" s="28">
        <v>504.95</v>
      </c>
      <c r="N24" s="28">
        <v>496.1</v>
      </c>
      <c r="O24" s="39">
        <v>6647000</v>
      </c>
      <c r="P24" s="40">
        <v>8.4964345319374912E-3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366.9</v>
      </c>
      <c r="F25" s="37">
        <v>367.84999999999997</v>
      </c>
      <c r="G25" s="38">
        <v>364.94999999999993</v>
      </c>
      <c r="H25" s="38">
        <v>362.99999999999994</v>
      </c>
      <c r="I25" s="38">
        <v>360.09999999999991</v>
      </c>
      <c r="J25" s="38">
        <v>369.79999999999995</v>
      </c>
      <c r="K25" s="38">
        <v>372.69999999999993</v>
      </c>
      <c r="L25" s="38">
        <v>374.65</v>
      </c>
      <c r="M25" s="28">
        <v>370.75</v>
      </c>
      <c r="N25" s="28">
        <v>365.9</v>
      </c>
      <c r="O25" s="39">
        <v>56076300</v>
      </c>
      <c r="P25" s="40">
        <v>4.260885086065528E-2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732.85</v>
      </c>
      <c r="F26" s="37">
        <v>732.98333333333323</v>
      </c>
      <c r="G26" s="38">
        <v>726.46666666666647</v>
      </c>
      <c r="H26" s="38">
        <v>720.08333333333326</v>
      </c>
      <c r="I26" s="38">
        <v>713.56666666666649</v>
      </c>
      <c r="J26" s="38">
        <v>739.36666666666645</v>
      </c>
      <c r="K26" s="38">
        <v>745.8833333333331</v>
      </c>
      <c r="L26" s="38">
        <v>752.26666666666642</v>
      </c>
      <c r="M26" s="28">
        <v>739.5</v>
      </c>
      <c r="N26" s="28">
        <v>726.6</v>
      </c>
      <c r="O26" s="39">
        <v>1198400</v>
      </c>
      <c r="P26" s="40">
        <v>5.8754406580493537E-3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3648.05</v>
      </c>
      <c r="F27" s="37">
        <v>3620.7166666666667</v>
      </c>
      <c r="G27" s="38">
        <v>3581.4333333333334</v>
      </c>
      <c r="H27" s="38">
        <v>3514.8166666666666</v>
      </c>
      <c r="I27" s="38">
        <v>3475.5333333333333</v>
      </c>
      <c r="J27" s="38">
        <v>3687.3333333333335</v>
      </c>
      <c r="K27" s="38">
        <v>3726.6166666666672</v>
      </c>
      <c r="L27" s="38">
        <v>3793.2333333333336</v>
      </c>
      <c r="M27" s="28">
        <v>3660</v>
      </c>
      <c r="N27" s="28">
        <v>3554.1</v>
      </c>
      <c r="O27" s="39">
        <v>2212875</v>
      </c>
      <c r="P27" s="40">
        <v>9.0629274965800272E-3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213.5</v>
      </c>
      <c r="F28" s="37">
        <v>214.15</v>
      </c>
      <c r="G28" s="38">
        <v>210.4</v>
      </c>
      <c r="H28" s="38">
        <v>207.3</v>
      </c>
      <c r="I28" s="38">
        <v>203.55</v>
      </c>
      <c r="J28" s="38">
        <v>217.25</v>
      </c>
      <c r="K28" s="38">
        <v>221</v>
      </c>
      <c r="L28" s="38">
        <v>224.1</v>
      </c>
      <c r="M28" s="28">
        <v>217.9</v>
      </c>
      <c r="N28" s="28">
        <v>211.05</v>
      </c>
      <c r="O28" s="39">
        <v>16126500</v>
      </c>
      <c r="P28" s="40">
        <v>-8.2940005686664778E-2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139</v>
      </c>
      <c r="F29" s="37">
        <v>138.54999999999998</v>
      </c>
      <c r="G29" s="38">
        <v>137.14999999999998</v>
      </c>
      <c r="H29" s="38">
        <v>135.29999999999998</v>
      </c>
      <c r="I29" s="38">
        <v>133.89999999999998</v>
      </c>
      <c r="J29" s="38">
        <v>140.39999999999998</v>
      </c>
      <c r="K29" s="38">
        <v>141.80000000000001</v>
      </c>
      <c r="L29" s="38">
        <v>143.64999999999998</v>
      </c>
      <c r="M29" s="28">
        <v>139.94999999999999</v>
      </c>
      <c r="N29" s="28">
        <v>136.69999999999999</v>
      </c>
      <c r="O29" s="39">
        <v>41109500</v>
      </c>
      <c r="P29" s="40">
        <v>-1.7483578791447616E-3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2812.65</v>
      </c>
      <c r="F30" s="37">
        <v>2828.1833333333329</v>
      </c>
      <c r="G30" s="38">
        <v>2789.9166666666661</v>
      </c>
      <c r="H30" s="38">
        <v>2767.1833333333329</v>
      </c>
      <c r="I30" s="38">
        <v>2728.9166666666661</v>
      </c>
      <c r="J30" s="38">
        <v>2850.9166666666661</v>
      </c>
      <c r="K30" s="38">
        <v>2889.1833333333334</v>
      </c>
      <c r="L30" s="38">
        <v>2911.9166666666661</v>
      </c>
      <c r="M30" s="28">
        <v>2866.45</v>
      </c>
      <c r="N30" s="28">
        <v>2805.45</v>
      </c>
      <c r="O30" s="39">
        <v>6246900</v>
      </c>
      <c r="P30" s="40">
        <v>2.3033776867963152E-2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1714.1</v>
      </c>
      <c r="F31" s="37">
        <v>1723.1166666666668</v>
      </c>
      <c r="G31" s="38">
        <v>1693.9833333333336</v>
      </c>
      <c r="H31" s="38">
        <v>1673.8666666666668</v>
      </c>
      <c r="I31" s="38">
        <v>1644.7333333333336</v>
      </c>
      <c r="J31" s="38">
        <v>1743.2333333333336</v>
      </c>
      <c r="K31" s="38">
        <v>1772.3666666666668</v>
      </c>
      <c r="L31" s="38">
        <v>1792.4833333333336</v>
      </c>
      <c r="M31" s="28">
        <v>1752.25</v>
      </c>
      <c r="N31" s="28">
        <v>1703</v>
      </c>
      <c r="O31" s="39">
        <v>833525</v>
      </c>
      <c r="P31" s="40">
        <v>1.2696291346475109E-2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7957.55</v>
      </c>
      <c r="F32" s="37">
        <v>7960.4333333333334</v>
      </c>
      <c r="G32" s="38">
        <v>7871.3666666666668</v>
      </c>
      <c r="H32" s="38">
        <v>7785.1833333333334</v>
      </c>
      <c r="I32" s="38">
        <v>7696.1166666666668</v>
      </c>
      <c r="J32" s="38">
        <v>8046.6166666666668</v>
      </c>
      <c r="K32" s="38">
        <v>8135.6833333333343</v>
      </c>
      <c r="L32" s="38">
        <v>8221.8666666666668</v>
      </c>
      <c r="M32" s="28">
        <v>8049.5</v>
      </c>
      <c r="N32" s="28">
        <v>7874.25</v>
      </c>
      <c r="O32" s="39">
        <v>98325</v>
      </c>
      <c r="P32" s="40">
        <v>5.3680981595092027E-3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1270.3499999999999</v>
      </c>
      <c r="F33" s="37">
        <v>1267.3333333333333</v>
      </c>
      <c r="G33" s="38">
        <v>1258.8666666666666</v>
      </c>
      <c r="H33" s="38">
        <v>1247.3833333333332</v>
      </c>
      <c r="I33" s="38">
        <v>1238.9166666666665</v>
      </c>
      <c r="J33" s="38">
        <v>1278.8166666666666</v>
      </c>
      <c r="K33" s="38">
        <v>1287.2833333333333</v>
      </c>
      <c r="L33" s="38">
        <v>1298.7666666666667</v>
      </c>
      <c r="M33" s="28">
        <v>1275.8</v>
      </c>
      <c r="N33" s="28">
        <v>1255.8499999999999</v>
      </c>
      <c r="O33" s="39">
        <v>3106000</v>
      </c>
      <c r="P33" s="40">
        <v>-3.3753305335199872E-2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524.9</v>
      </c>
      <c r="F34" s="37">
        <v>525.23333333333335</v>
      </c>
      <c r="G34" s="38">
        <v>520.36666666666667</v>
      </c>
      <c r="H34" s="38">
        <v>515.83333333333337</v>
      </c>
      <c r="I34" s="38">
        <v>510.9666666666667</v>
      </c>
      <c r="J34" s="38">
        <v>529.76666666666665</v>
      </c>
      <c r="K34" s="38">
        <v>534.63333333333344</v>
      </c>
      <c r="L34" s="38">
        <v>539.16666666666663</v>
      </c>
      <c r="M34" s="28">
        <v>530.1</v>
      </c>
      <c r="N34" s="28">
        <v>520.70000000000005</v>
      </c>
      <c r="O34" s="39">
        <v>15996000</v>
      </c>
      <c r="P34" s="40">
        <v>1.1556764106050306E-2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675.15</v>
      </c>
      <c r="F35" s="37">
        <v>677.68333333333339</v>
      </c>
      <c r="G35" s="38">
        <v>670.86666666666679</v>
      </c>
      <c r="H35" s="38">
        <v>666.58333333333337</v>
      </c>
      <c r="I35" s="38">
        <v>659.76666666666677</v>
      </c>
      <c r="J35" s="38">
        <v>681.96666666666681</v>
      </c>
      <c r="K35" s="38">
        <v>688.78333333333342</v>
      </c>
      <c r="L35" s="38">
        <v>693.06666666666683</v>
      </c>
      <c r="M35" s="28">
        <v>684.5</v>
      </c>
      <c r="N35" s="28">
        <v>673.4</v>
      </c>
      <c r="O35" s="39">
        <v>58516800</v>
      </c>
      <c r="P35" s="40">
        <v>-1.5561015561015561E-3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3687.2</v>
      </c>
      <c r="F36" s="37">
        <v>3645.85</v>
      </c>
      <c r="G36" s="38">
        <v>3558.95</v>
      </c>
      <c r="H36" s="38">
        <v>3430.7</v>
      </c>
      <c r="I36" s="38">
        <v>3343.7999999999997</v>
      </c>
      <c r="J36" s="38">
        <v>3774.1</v>
      </c>
      <c r="K36" s="38">
        <v>3861.0000000000005</v>
      </c>
      <c r="L36" s="38">
        <v>3989.25</v>
      </c>
      <c r="M36" s="28">
        <v>3732.75</v>
      </c>
      <c r="N36" s="28">
        <v>3517.6</v>
      </c>
      <c r="O36" s="39">
        <v>2669250</v>
      </c>
      <c r="P36" s="40">
        <v>-3.9751776238870405E-2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12574.4</v>
      </c>
      <c r="F37" s="37">
        <v>12552.866666666667</v>
      </c>
      <c r="G37" s="38">
        <v>12358.583333333334</v>
      </c>
      <c r="H37" s="38">
        <v>12142.766666666666</v>
      </c>
      <c r="I37" s="38">
        <v>11948.483333333334</v>
      </c>
      <c r="J37" s="38">
        <v>12768.683333333334</v>
      </c>
      <c r="K37" s="38">
        <v>12962.966666666667</v>
      </c>
      <c r="L37" s="38">
        <v>13178.783333333335</v>
      </c>
      <c r="M37" s="28">
        <v>12747.15</v>
      </c>
      <c r="N37" s="28">
        <v>12337.05</v>
      </c>
      <c r="O37" s="39">
        <v>1105500</v>
      </c>
      <c r="P37" s="40">
        <v>2.2427745664739884E-2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6010.5</v>
      </c>
      <c r="F38" s="37">
        <v>5988.0166666666664</v>
      </c>
      <c r="G38" s="38">
        <v>5923.4833333333327</v>
      </c>
      <c r="H38" s="38">
        <v>5836.4666666666662</v>
      </c>
      <c r="I38" s="38">
        <v>5771.9333333333325</v>
      </c>
      <c r="J38" s="38">
        <v>6075.0333333333328</v>
      </c>
      <c r="K38" s="38">
        <v>6139.5666666666657</v>
      </c>
      <c r="L38" s="38">
        <v>6226.583333333333</v>
      </c>
      <c r="M38" s="28">
        <v>6052.55</v>
      </c>
      <c r="N38" s="28">
        <v>5901</v>
      </c>
      <c r="O38" s="39">
        <v>5134625</v>
      </c>
      <c r="P38" s="40">
        <v>-7.9936244204018552E-3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2278.8000000000002</v>
      </c>
      <c r="F39" s="37">
        <v>2284.2000000000003</v>
      </c>
      <c r="G39" s="38">
        <v>2249.6000000000004</v>
      </c>
      <c r="H39" s="38">
        <v>2220.4</v>
      </c>
      <c r="I39" s="38">
        <v>2185.8000000000002</v>
      </c>
      <c r="J39" s="38">
        <v>2313.4000000000005</v>
      </c>
      <c r="K39" s="38">
        <v>2348</v>
      </c>
      <c r="L39" s="38">
        <v>2377.2000000000007</v>
      </c>
      <c r="M39" s="28">
        <v>2318.8000000000002</v>
      </c>
      <c r="N39" s="28">
        <v>2255</v>
      </c>
      <c r="O39" s="39">
        <v>1247000</v>
      </c>
      <c r="P39" s="40">
        <v>-4.7885075818036712E-3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412.5</v>
      </c>
      <c r="F40" s="37">
        <v>409.2166666666667</v>
      </c>
      <c r="G40" s="38">
        <v>402.43333333333339</v>
      </c>
      <c r="H40" s="38">
        <v>392.36666666666667</v>
      </c>
      <c r="I40" s="38">
        <v>385.58333333333337</v>
      </c>
      <c r="J40" s="38">
        <v>419.28333333333342</v>
      </c>
      <c r="K40" s="38">
        <v>426.06666666666672</v>
      </c>
      <c r="L40" s="38">
        <v>436.13333333333344</v>
      </c>
      <c r="M40" s="28">
        <v>416</v>
      </c>
      <c r="N40" s="28">
        <v>399.15</v>
      </c>
      <c r="O40" s="39">
        <v>7427200</v>
      </c>
      <c r="P40" s="40">
        <v>4.1975308641975309E-2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326.85000000000002</v>
      </c>
      <c r="F41" s="37">
        <v>323.61666666666667</v>
      </c>
      <c r="G41" s="38">
        <v>319.33333333333337</v>
      </c>
      <c r="H41" s="38">
        <v>311.81666666666672</v>
      </c>
      <c r="I41" s="38">
        <v>307.53333333333342</v>
      </c>
      <c r="J41" s="38">
        <v>331.13333333333333</v>
      </c>
      <c r="K41" s="38">
        <v>335.41666666666663</v>
      </c>
      <c r="L41" s="38">
        <v>342.93333333333328</v>
      </c>
      <c r="M41" s="28">
        <v>327.9</v>
      </c>
      <c r="N41" s="28">
        <v>316.10000000000002</v>
      </c>
      <c r="O41" s="39">
        <v>36871200</v>
      </c>
      <c r="P41" s="40">
        <v>1.0751637181116215E-3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99.7</v>
      </c>
      <c r="F42" s="37">
        <v>98.8</v>
      </c>
      <c r="G42" s="38">
        <v>97.6</v>
      </c>
      <c r="H42" s="38">
        <v>95.5</v>
      </c>
      <c r="I42" s="38">
        <v>94.3</v>
      </c>
      <c r="J42" s="38">
        <v>100.89999999999999</v>
      </c>
      <c r="K42" s="38">
        <v>102.10000000000001</v>
      </c>
      <c r="L42" s="38">
        <v>104.19999999999999</v>
      </c>
      <c r="M42" s="28">
        <v>100</v>
      </c>
      <c r="N42" s="28">
        <v>96.7</v>
      </c>
      <c r="O42" s="39">
        <v>109295550</v>
      </c>
      <c r="P42" s="40">
        <v>-6.2234042553191487E-3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1836.65</v>
      </c>
      <c r="F43" s="37">
        <v>1832.2166666666665</v>
      </c>
      <c r="G43" s="38">
        <v>1818.4333333333329</v>
      </c>
      <c r="H43" s="38">
        <v>1800.2166666666665</v>
      </c>
      <c r="I43" s="38">
        <v>1786.4333333333329</v>
      </c>
      <c r="J43" s="38">
        <v>1850.4333333333329</v>
      </c>
      <c r="K43" s="38">
        <v>1864.2166666666662</v>
      </c>
      <c r="L43" s="38">
        <v>1882.4333333333329</v>
      </c>
      <c r="M43" s="28">
        <v>1846</v>
      </c>
      <c r="N43" s="28">
        <v>1814</v>
      </c>
      <c r="O43" s="39">
        <v>1559525</v>
      </c>
      <c r="P43" s="40">
        <v>1.0873440285204991E-2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244.65</v>
      </c>
      <c r="F44" s="37">
        <v>243.46666666666667</v>
      </c>
      <c r="G44" s="38">
        <v>240.43333333333334</v>
      </c>
      <c r="H44" s="38">
        <v>236.21666666666667</v>
      </c>
      <c r="I44" s="38">
        <v>233.18333333333334</v>
      </c>
      <c r="J44" s="38">
        <v>247.68333333333334</v>
      </c>
      <c r="K44" s="38">
        <v>250.7166666666667</v>
      </c>
      <c r="L44" s="38">
        <v>254.93333333333334</v>
      </c>
      <c r="M44" s="28">
        <v>246.5</v>
      </c>
      <c r="N44" s="28">
        <v>239.25</v>
      </c>
      <c r="O44" s="39">
        <v>31323400</v>
      </c>
      <c r="P44" s="40">
        <v>4.7528275511500823E-2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591.4</v>
      </c>
      <c r="F45" s="37">
        <v>595.66666666666663</v>
      </c>
      <c r="G45" s="38">
        <v>585.33333333333326</v>
      </c>
      <c r="H45" s="38">
        <v>579.26666666666665</v>
      </c>
      <c r="I45" s="38">
        <v>568.93333333333328</v>
      </c>
      <c r="J45" s="38">
        <v>601.73333333333323</v>
      </c>
      <c r="K45" s="38">
        <v>612.06666666666649</v>
      </c>
      <c r="L45" s="38">
        <v>618.13333333333321</v>
      </c>
      <c r="M45" s="28">
        <v>606</v>
      </c>
      <c r="N45" s="28">
        <v>589.6</v>
      </c>
      <c r="O45" s="39">
        <v>5750800</v>
      </c>
      <c r="P45" s="40">
        <v>4.1019514137793707E-2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651.35</v>
      </c>
      <c r="F46" s="37">
        <v>651.01666666666665</v>
      </c>
      <c r="G46" s="38">
        <v>641.38333333333333</v>
      </c>
      <c r="H46" s="38">
        <v>631.41666666666663</v>
      </c>
      <c r="I46" s="38">
        <v>621.7833333333333</v>
      </c>
      <c r="J46" s="38">
        <v>660.98333333333335</v>
      </c>
      <c r="K46" s="38">
        <v>670.61666666666656</v>
      </c>
      <c r="L46" s="38">
        <v>680.58333333333337</v>
      </c>
      <c r="M46" s="28">
        <v>660.65</v>
      </c>
      <c r="N46" s="28">
        <v>641.04999999999995</v>
      </c>
      <c r="O46" s="39">
        <v>7086750</v>
      </c>
      <c r="P46" s="40">
        <v>2.7437477346864806E-2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686.3</v>
      </c>
      <c r="F47" s="37">
        <v>686.05000000000007</v>
      </c>
      <c r="G47" s="38">
        <v>679.50000000000011</v>
      </c>
      <c r="H47" s="38">
        <v>672.7</v>
      </c>
      <c r="I47" s="38">
        <v>666.15000000000009</v>
      </c>
      <c r="J47" s="38">
        <v>692.85000000000014</v>
      </c>
      <c r="K47" s="38">
        <v>699.40000000000009</v>
      </c>
      <c r="L47" s="38">
        <v>706.20000000000016</v>
      </c>
      <c r="M47" s="28">
        <v>692.6</v>
      </c>
      <c r="N47" s="28">
        <v>679.25</v>
      </c>
      <c r="O47" s="39">
        <v>58124800</v>
      </c>
      <c r="P47" s="40">
        <v>3.6580764751234394E-3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51.25</v>
      </c>
      <c r="F48" s="37">
        <v>50.833333333333336</v>
      </c>
      <c r="G48" s="38">
        <v>50.31666666666667</v>
      </c>
      <c r="H48" s="38">
        <v>49.383333333333333</v>
      </c>
      <c r="I48" s="38">
        <v>48.866666666666667</v>
      </c>
      <c r="J48" s="38">
        <v>51.766666666666673</v>
      </c>
      <c r="K48" s="38">
        <v>52.283333333333339</v>
      </c>
      <c r="L48" s="38">
        <v>53.216666666666676</v>
      </c>
      <c r="M48" s="28">
        <v>51.35</v>
      </c>
      <c r="N48" s="28">
        <v>49.9</v>
      </c>
      <c r="O48" s="39">
        <v>99792000</v>
      </c>
      <c r="P48" s="40">
        <v>-7.6224287355121647E-3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319.10000000000002</v>
      </c>
      <c r="F49" s="37">
        <v>317.61666666666667</v>
      </c>
      <c r="G49" s="38">
        <v>314.63333333333333</v>
      </c>
      <c r="H49" s="38">
        <v>310.16666666666663</v>
      </c>
      <c r="I49" s="38">
        <v>307.18333333333328</v>
      </c>
      <c r="J49" s="38">
        <v>322.08333333333337</v>
      </c>
      <c r="K49" s="38">
        <v>325.06666666666672</v>
      </c>
      <c r="L49" s="38">
        <v>329.53333333333342</v>
      </c>
      <c r="M49" s="28">
        <v>320.60000000000002</v>
      </c>
      <c r="N49" s="28">
        <v>313.14999999999998</v>
      </c>
      <c r="O49" s="39">
        <v>14529100</v>
      </c>
      <c r="P49" s="40">
        <v>1.5431602636232116E-2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14383.15</v>
      </c>
      <c r="F50" s="37">
        <v>14350.866666666667</v>
      </c>
      <c r="G50" s="38">
        <v>14245.633333333333</v>
      </c>
      <c r="H50" s="38">
        <v>14108.116666666667</v>
      </c>
      <c r="I50" s="38">
        <v>14002.883333333333</v>
      </c>
      <c r="J50" s="38">
        <v>14488.383333333333</v>
      </c>
      <c r="K50" s="38">
        <v>14593.616666666667</v>
      </c>
      <c r="L50" s="38">
        <v>14731.133333333333</v>
      </c>
      <c r="M50" s="28">
        <v>14456.1</v>
      </c>
      <c r="N50" s="28">
        <v>14213.35</v>
      </c>
      <c r="O50" s="39">
        <v>103100</v>
      </c>
      <c r="P50" s="40">
        <v>1.5763546798029555E-2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320.8</v>
      </c>
      <c r="F51" s="37">
        <v>322.70000000000005</v>
      </c>
      <c r="G51" s="38">
        <v>316.80000000000007</v>
      </c>
      <c r="H51" s="38">
        <v>312.8</v>
      </c>
      <c r="I51" s="38">
        <v>306.90000000000003</v>
      </c>
      <c r="J51" s="38">
        <v>326.7000000000001</v>
      </c>
      <c r="K51" s="38">
        <v>332.60000000000008</v>
      </c>
      <c r="L51" s="38">
        <v>336.60000000000014</v>
      </c>
      <c r="M51" s="28">
        <v>328.6</v>
      </c>
      <c r="N51" s="28">
        <v>318.7</v>
      </c>
      <c r="O51" s="39">
        <v>17942400</v>
      </c>
      <c r="P51" s="40">
        <v>3.6066936908845236E-2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3450.4</v>
      </c>
      <c r="F52" s="37">
        <v>3458.7833333333333</v>
      </c>
      <c r="G52" s="38">
        <v>3402.4166666666665</v>
      </c>
      <c r="H52" s="38">
        <v>3354.4333333333334</v>
      </c>
      <c r="I52" s="38">
        <v>3298.0666666666666</v>
      </c>
      <c r="J52" s="38">
        <v>3506.7666666666664</v>
      </c>
      <c r="K52" s="38">
        <v>3563.1333333333332</v>
      </c>
      <c r="L52" s="38">
        <v>3611.1166666666663</v>
      </c>
      <c r="M52" s="28">
        <v>3515.15</v>
      </c>
      <c r="N52" s="28">
        <v>3410.8</v>
      </c>
      <c r="O52" s="39">
        <v>1743200</v>
      </c>
      <c r="P52" s="40">
        <v>-6.7236467236467239E-3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370.55</v>
      </c>
      <c r="F53" s="37">
        <v>372.63333333333338</v>
      </c>
      <c r="G53" s="38">
        <v>365.31666666666678</v>
      </c>
      <c r="H53" s="38">
        <v>360.08333333333337</v>
      </c>
      <c r="I53" s="38">
        <v>352.76666666666677</v>
      </c>
      <c r="J53" s="38">
        <v>377.86666666666679</v>
      </c>
      <c r="K53" s="38">
        <v>385.18333333333339</v>
      </c>
      <c r="L53" s="38">
        <v>390.4166666666668</v>
      </c>
      <c r="M53" s="28">
        <v>379.95</v>
      </c>
      <c r="N53" s="28">
        <v>367.4</v>
      </c>
      <c r="O53" s="39">
        <v>3692000</v>
      </c>
      <c r="P53" s="40">
        <v>1.1756323477021732E-2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204.75</v>
      </c>
      <c r="F54" s="37">
        <v>203.61666666666665</v>
      </c>
      <c r="G54" s="38">
        <v>201.33333333333329</v>
      </c>
      <c r="H54" s="38">
        <v>197.91666666666663</v>
      </c>
      <c r="I54" s="38">
        <v>195.63333333333327</v>
      </c>
      <c r="J54" s="38">
        <v>207.0333333333333</v>
      </c>
      <c r="K54" s="38">
        <v>209.31666666666666</v>
      </c>
      <c r="L54" s="38">
        <v>212.73333333333332</v>
      </c>
      <c r="M54" s="28">
        <v>205.9</v>
      </c>
      <c r="N54" s="28">
        <v>200.2</v>
      </c>
      <c r="O54" s="39">
        <v>48880800</v>
      </c>
      <c r="P54" s="40">
        <v>1.2754531215036922E-2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474.35</v>
      </c>
      <c r="F55" s="37">
        <v>469.41666666666669</v>
      </c>
      <c r="G55" s="38">
        <v>460.83333333333337</v>
      </c>
      <c r="H55" s="38">
        <v>447.31666666666666</v>
      </c>
      <c r="I55" s="38">
        <v>438.73333333333335</v>
      </c>
      <c r="J55" s="38">
        <v>482.93333333333339</v>
      </c>
      <c r="K55" s="38">
        <v>491.51666666666677</v>
      </c>
      <c r="L55" s="38">
        <v>505.03333333333342</v>
      </c>
      <c r="M55" s="28">
        <v>478</v>
      </c>
      <c r="N55" s="28">
        <v>455.9</v>
      </c>
      <c r="O55" s="39">
        <v>3295500</v>
      </c>
      <c r="P55" s="40">
        <v>7.4515648286140089E-3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355.2</v>
      </c>
      <c r="F56" s="37">
        <v>353.68333333333334</v>
      </c>
      <c r="G56" s="38">
        <v>349.01666666666665</v>
      </c>
      <c r="H56" s="38">
        <v>342.83333333333331</v>
      </c>
      <c r="I56" s="38">
        <v>338.16666666666663</v>
      </c>
      <c r="J56" s="38">
        <v>359.86666666666667</v>
      </c>
      <c r="K56" s="38">
        <v>364.5333333333333</v>
      </c>
      <c r="L56" s="38">
        <v>370.7166666666667</v>
      </c>
      <c r="M56" s="28">
        <v>358.35</v>
      </c>
      <c r="N56" s="28">
        <v>347.5</v>
      </c>
      <c r="O56" s="39">
        <v>3154500</v>
      </c>
      <c r="P56" s="40">
        <v>-2.3719165085388993E-3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660.15</v>
      </c>
      <c r="F57" s="37">
        <v>655.86666666666667</v>
      </c>
      <c r="G57" s="38">
        <v>649.63333333333333</v>
      </c>
      <c r="H57" s="38">
        <v>639.11666666666667</v>
      </c>
      <c r="I57" s="38">
        <v>632.88333333333333</v>
      </c>
      <c r="J57" s="38">
        <v>666.38333333333333</v>
      </c>
      <c r="K57" s="38">
        <v>672.61666666666667</v>
      </c>
      <c r="L57" s="38">
        <v>683.13333333333333</v>
      </c>
      <c r="M57" s="28">
        <v>662.1</v>
      </c>
      <c r="N57" s="28">
        <v>645.35</v>
      </c>
      <c r="O57" s="39">
        <v>8108750</v>
      </c>
      <c r="P57" s="40">
        <v>-1.4433302947432392E-2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977.9</v>
      </c>
      <c r="F58" s="37">
        <v>974.58333333333337</v>
      </c>
      <c r="G58" s="38">
        <v>968.16666666666674</v>
      </c>
      <c r="H58" s="38">
        <v>958.43333333333339</v>
      </c>
      <c r="I58" s="38">
        <v>952.01666666666677</v>
      </c>
      <c r="J58" s="38">
        <v>984.31666666666672</v>
      </c>
      <c r="K58" s="38">
        <v>990.73333333333346</v>
      </c>
      <c r="L58" s="38">
        <v>1000.4666666666667</v>
      </c>
      <c r="M58" s="28">
        <v>981</v>
      </c>
      <c r="N58" s="28">
        <v>964.85</v>
      </c>
      <c r="O58" s="39">
        <v>8797100</v>
      </c>
      <c r="P58" s="40">
        <v>-1.1106239953236884E-2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195.7</v>
      </c>
      <c r="F59" s="37">
        <v>195.33333333333334</v>
      </c>
      <c r="G59" s="38">
        <v>194.01666666666668</v>
      </c>
      <c r="H59" s="38">
        <v>192.33333333333334</v>
      </c>
      <c r="I59" s="38">
        <v>191.01666666666668</v>
      </c>
      <c r="J59" s="38">
        <v>197.01666666666668</v>
      </c>
      <c r="K59" s="38">
        <v>198.33333333333334</v>
      </c>
      <c r="L59" s="38">
        <v>200.01666666666668</v>
      </c>
      <c r="M59" s="28">
        <v>196.65</v>
      </c>
      <c r="N59" s="28">
        <v>193.65</v>
      </c>
      <c r="O59" s="39">
        <v>30802800</v>
      </c>
      <c r="P59" s="40">
        <v>-8.7849709420191914E-3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3625.5</v>
      </c>
      <c r="F60" s="37">
        <v>3654.8333333333335</v>
      </c>
      <c r="G60" s="38">
        <v>3555.2166666666672</v>
      </c>
      <c r="H60" s="38">
        <v>3484.9333333333338</v>
      </c>
      <c r="I60" s="38">
        <v>3385.3166666666675</v>
      </c>
      <c r="J60" s="38">
        <v>3725.1166666666668</v>
      </c>
      <c r="K60" s="38">
        <v>3824.7333333333327</v>
      </c>
      <c r="L60" s="38">
        <v>3895.0166666666664</v>
      </c>
      <c r="M60" s="28">
        <v>3754.45</v>
      </c>
      <c r="N60" s="28">
        <v>3584.55</v>
      </c>
      <c r="O60" s="39">
        <v>653100</v>
      </c>
      <c r="P60" s="40">
        <v>7.6035917291374905E-2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1539</v>
      </c>
      <c r="F61" s="37">
        <v>1548.75</v>
      </c>
      <c r="G61" s="38">
        <v>1526.5</v>
      </c>
      <c r="H61" s="38">
        <v>1514</v>
      </c>
      <c r="I61" s="38">
        <v>1491.75</v>
      </c>
      <c r="J61" s="38">
        <v>1561.25</v>
      </c>
      <c r="K61" s="38">
        <v>1583.5</v>
      </c>
      <c r="L61" s="38">
        <v>1596</v>
      </c>
      <c r="M61" s="28">
        <v>1571</v>
      </c>
      <c r="N61" s="28">
        <v>1536.25</v>
      </c>
      <c r="O61" s="39">
        <v>2677150</v>
      </c>
      <c r="P61" s="40">
        <v>3.9375246095288098E-3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639.6</v>
      </c>
      <c r="F62" s="37">
        <v>641.76666666666665</v>
      </c>
      <c r="G62" s="38">
        <v>631.88333333333333</v>
      </c>
      <c r="H62" s="38">
        <v>624.16666666666663</v>
      </c>
      <c r="I62" s="38">
        <v>614.2833333333333</v>
      </c>
      <c r="J62" s="38">
        <v>649.48333333333335</v>
      </c>
      <c r="K62" s="38">
        <v>659.36666666666656</v>
      </c>
      <c r="L62" s="38">
        <v>667.08333333333337</v>
      </c>
      <c r="M62" s="28">
        <v>651.65</v>
      </c>
      <c r="N62" s="28">
        <v>634.04999999999995</v>
      </c>
      <c r="O62" s="39">
        <v>6089200</v>
      </c>
      <c r="P62" s="40">
        <v>6.9022185702547248E-4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948.85</v>
      </c>
      <c r="F63" s="37">
        <v>947.81666666666661</v>
      </c>
      <c r="G63" s="38">
        <v>932.63333333333321</v>
      </c>
      <c r="H63" s="38">
        <v>916.41666666666663</v>
      </c>
      <c r="I63" s="38">
        <v>901.23333333333323</v>
      </c>
      <c r="J63" s="38">
        <v>964.03333333333319</v>
      </c>
      <c r="K63" s="38">
        <v>979.21666666666658</v>
      </c>
      <c r="L63" s="38">
        <v>995.43333333333317</v>
      </c>
      <c r="M63" s="28">
        <v>963</v>
      </c>
      <c r="N63" s="28">
        <v>931.6</v>
      </c>
      <c r="O63" s="39">
        <v>1962225</v>
      </c>
      <c r="P63" s="40">
        <v>0.15469149969105836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363.9</v>
      </c>
      <c r="F64" s="37">
        <v>363.63333333333327</v>
      </c>
      <c r="G64" s="38">
        <v>358.81666666666655</v>
      </c>
      <c r="H64" s="38">
        <v>353.73333333333329</v>
      </c>
      <c r="I64" s="38">
        <v>348.91666666666657</v>
      </c>
      <c r="J64" s="38">
        <v>368.71666666666653</v>
      </c>
      <c r="K64" s="38">
        <v>373.53333333333325</v>
      </c>
      <c r="L64" s="38">
        <v>378.6166666666665</v>
      </c>
      <c r="M64" s="28">
        <v>368.45</v>
      </c>
      <c r="N64" s="28">
        <v>358.55</v>
      </c>
      <c r="O64" s="39">
        <v>2792200</v>
      </c>
      <c r="P64" s="40">
        <v>4.4968881533978483E-3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140.30000000000001</v>
      </c>
      <c r="F65" s="37">
        <v>141.63333333333333</v>
      </c>
      <c r="G65" s="38">
        <v>138.66666666666666</v>
      </c>
      <c r="H65" s="38">
        <v>137.03333333333333</v>
      </c>
      <c r="I65" s="38">
        <v>134.06666666666666</v>
      </c>
      <c r="J65" s="38">
        <v>143.26666666666665</v>
      </c>
      <c r="K65" s="38">
        <v>146.23333333333335</v>
      </c>
      <c r="L65" s="38">
        <v>147.86666666666665</v>
      </c>
      <c r="M65" s="28">
        <v>144.6</v>
      </c>
      <c r="N65" s="28">
        <v>140</v>
      </c>
      <c r="O65" s="39">
        <v>11643400</v>
      </c>
      <c r="P65" s="40">
        <v>1.7975484796027209E-2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1008.6</v>
      </c>
      <c r="F66" s="37">
        <v>1001.85</v>
      </c>
      <c r="G66" s="38">
        <v>992.7</v>
      </c>
      <c r="H66" s="38">
        <v>976.80000000000007</v>
      </c>
      <c r="I66" s="38">
        <v>967.65000000000009</v>
      </c>
      <c r="J66" s="38">
        <v>1017.75</v>
      </c>
      <c r="K66" s="38">
        <v>1026.8999999999999</v>
      </c>
      <c r="L66" s="38">
        <v>1042.8</v>
      </c>
      <c r="M66" s="28">
        <v>1011</v>
      </c>
      <c r="N66" s="28">
        <v>985.95</v>
      </c>
      <c r="O66" s="39">
        <v>1316400</v>
      </c>
      <c r="P66" s="40">
        <v>2.3320895522388061E-2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511.1</v>
      </c>
      <c r="F67" s="37">
        <v>511.41666666666669</v>
      </c>
      <c r="G67" s="38">
        <v>507.48333333333335</v>
      </c>
      <c r="H67" s="38">
        <v>503.86666666666667</v>
      </c>
      <c r="I67" s="38">
        <v>499.93333333333334</v>
      </c>
      <c r="J67" s="38">
        <v>515.0333333333333</v>
      </c>
      <c r="K67" s="38">
        <v>518.9666666666667</v>
      </c>
      <c r="L67" s="38">
        <v>522.58333333333337</v>
      </c>
      <c r="M67" s="28">
        <v>515.35</v>
      </c>
      <c r="N67" s="28">
        <v>507.8</v>
      </c>
      <c r="O67" s="39">
        <v>14328750</v>
      </c>
      <c r="P67" s="40">
        <v>9.6890689685545667E-3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1288.2</v>
      </c>
      <c r="F68" s="37">
        <v>1278.4833333333333</v>
      </c>
      <c r="G68" s="38">
        <v>1252.7166666666667</v>
      </c>
      <c r="H68" s="38">
        <v>1217.2333333333333</v>
      </c>
      <c r="I68" s="38">
        <v>1191.4666666666667</v>
      </c>
      <c r="J68" s="38">
        <v>1313.9666666666667</v>
      </c>
      <c r="K68" s="38">
        <v>1339.7333333333336</v>
      </c>
      <c r="L68" s="38">
        <v>1375.2166666666667</v>
      </c>
      <c r="M68" s="28">
        <v>1304.25</v>
      </c>
      <c r="N68" s="28">
        <v>1243</v>
      </c>
      <c r="O68" s="39">
        <v>1192500</v>
      </c>
      <c r="P68" s="40">
        <v>-1.5479876160990712E-2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1904.9</v>
      </c>
      <c r="F69" s="37">
        <v>1908.9333333333334</v>
      </c>
      <c r="G69" s="38">
        <v>1863.4666666666667</v>
      </c>
      <c r="H69" s="38">
        <v>1822.0333333333333</v>
      </c>
      <c r="I69" s="38">
        <v>1776.5666666666666</v>
      </c>
      <c r="J69" s="38">
        <v>1950.3666666666668</v>
      </c>
      <c r="K69" s="38">
        <v>1995.8333333333335</v>
      </c>
      <c r="L69" s="38">
        <v>2037.2666666666669</v>
      </c>
      <c r="M69" s="28">
        <v>1954.4</v>
      </c>
      <c r="N69" s="28">
        <v>1867.5</v>
      </c>
      <c r="O69" s="39">
        <v>1501750</v>
      </c>
      <c r="P69" s="40">
        <v>8.5079479768786131E-2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203.7</v>
      </c>
      <c r="F70" s="37">
        <v>203.35</v>
      </c>
      <c r="G70" s="38">
        <v>198.79999999999998</v>
      </c>
      <c r="H70" s="38">
        <v>193.89999999999998</v>
      </c>
      <c r="I70" s="38">
        <v>189.34999999999997</v>
      </c>
      <c r="J70" s="38">
        <v>208.25</v>
      </c>
      <c r="K70" s="38">
        <v>212.8</v>
      </c>
      <c r="L70" s="38">
        <v>217.70000000000002</v>
      </c>
      <c r="M70" s="28">
        <v>207.9</v>
      </c>
      <c r="N70" s="28">
        <v>198.45</v>
      </c>
      <c r="O70" s="39">
        <v>16668100</v>
      </c>
      <c r="P70" s="40">
        <v>2.3732165560107359E-2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3514.4</v>
      </c>
      <c r="F71" s="37">
        <v>3509.7999999999997</v>
      </c>
      <c r="G71" s="38">
        <v>3484.5999999999995</v>
      </c>
      <c r="H71" s="38">
        <v>3454.7999999999997</v>
      </c>
      <c r="I71" s="38">
        <v>3429.5999999999995</v>
      </c>
      <c r="J71" s="38">
        <v>3539.5999999999995</v>
      </c>
      <c r="K71" s="38">
        <v>3564.7999999999993</v>
      </c>
      <c r="L71" s="38">
        <v>3594.5999999999995</v>
      </c>
      <c r="M71" s="28">
        <v>3535</v>
      </c>
      <c r="N71" s="28">
        <v>3480</v>
      </c>
      <c r="O71" s="39">
        <v>3524050</v>
      </c>
      <c r="P71" s="40">
        <v>-8.0807508009867021E-4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3649.9</v>
      </c>
      <c r="F72" s="37">
        <v>3630.2666666666669</v>
      </c>
      <c r="G72" s="38">
        <v>3537.2333333333336</v>
      </c>
      <c r="H72" s="38">
        <v>3424.5666666666666</v>
      </c>
      <c r="I72" s="38">
        <v>3331.5333333333333</v>
      </c>
      <c r="J72" s="38">
        <v>3742.9333333333338</v>
      </c>
      <c r="K72" s="38">
        <v>3835.9666666666676</v>
      </c>
      <c r="L72" s="38">
        <v>3948.6333333333341</v>
      </c>
      <c r="M72" s="28">
        <v>3723.3</v>
      </c>
      <c r="N72" s="28">
        <v>3517.6</v>
      </c>
      <c r="O72" s="39">
        <v>708500</v>
      </c>
      <c r="P72" s="40">
        <v>-7.1816430197933091E-3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328.5</v>
      </c>
      <c r="F73" s="37">
        <v>328.11666666666667</v>
      </c>
      <c r="G73" s="38">
        <v>324.48333333333335</v>
      </c>
      <c r="H73" s="38">
        <v>320.4666666666667</v>
      </c>
      <c r="I73" s="38">
        <v>316.83333333333337</v>
      </c>
      <c r="J73" s="38">
        <v>332.13333333333333</v>
      </c>
      <c r="K73" s="38">
        <v>335.76666666666665</v>
      </c>
      <c r="L73" s="38">
        <v>339.7833333333333</v>
      </c>
      <c r="M73" s="28">
        <v>331.75</v>
      </c>
      <c r="N73" s="28">
        <v>324.10000000000002</v>
      </c>
      <c r="O73" s="39">
        <v>44173800</v>
      </c>
      <c r="P73" s="40">
        <v>-5.5347126778351472E-3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4310.05</v>
      </c>
      <c r="F74" s="37">
        <v>4315.416666666667</v>
      </c>
      <c r="G74" s="38">
        <v>4271.7833333333338</v>
      </c>
      <c r="H74" s="38">
        <v>4233.5166666666664</v>
      </c>
      <c r="I74" s="38">
        <v>4189.8833333333332</v>
      </c>
      <c r="J74" s="38">
        <v>4353.6833333333343</v>
      </c>
      <c r="K74" s="38">
        <v>4397.3166666666675</v>
      </c>
      <c r="L74" s="38">
        <v>4435.5833333333348</v>
      </c>
      <c r="M74" s="28">
        <v>4359.05</v>
      </c>
      <c r="N74" s="28">
        <v>4277.1499999999996</v>
      </c>
      <c r="O74" s="39">
        <v>2189000</v>
      </c>
      <c r="P74" s="40">
        <v>3.2080659945004585E-3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2666.65</v>
      </c>
      <c r="F75" s="37">
        <v>2675.1166666666668</v>
      </c>
      <c r="G75" s="38">
        <v>2643.5333333333338</v>
      </c>
      <c r="H75" s="38">
        <v>2620.416666666667</v>
      </c>
      <c r="I75" s="38">
        <v>2588.8333333333339</v>
      </c>
      <c r="J75" s="38">
        <v>2698.2333333333336</v>
      </c>
      <c r="K75" s="38">
        <v>2729.8166666666666</v>
      </c>
      <c r="L75" s="38">
        <v>2752.9333333333334</v>
      </c>
      <c r="M75" s="28">
        <v>2706.7</v>
      </c>
      <c r="N75" s="28">
        <v>2652</v>
      </c>
      <c r="O75" s="39">
        <v>3723650</v>
      </c>
      <c r="P75" s="40">
        <v>3.7647517799668392E-2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1596.05</v>
      </c>
      <c r="F76" s="37">
        <v>1593.9666666666665</v>
      </c>
      <c r="G76" s="38">
        <v>1580.9333333333329</v>
      </c>
      <c r="H76" s="38">
        <v>1565.8166666666664</v>
      </c>
      <c r="I76" s="38">
        <v>1552.7833333333328</v>
      </c>
      <c r="J76" s="38">
        <v>1609.083333333333</v>
      </c>
      <c r="K76" s="38">
        <v>1622.1166666666663</v>
      </c>
      <c r="L76" s="38">
        <v>1637.2333333333331</v>
      </c>
      <c r="M76" s="28">
        <v>1607</v>
      </c>
      <c r="N76" s="28">
        <v>1578.85</v>
      </c>
      <c r="O76" s="39">
        <v>2433750</v>
      </c>
      <c r="P76" s="40">
        <v>-3.0243261012491782E-2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147</v>
      </c>
      <c r="F77" s="37">
        <v>146.55000000000001</v>
      </c>
      <c r="G77" s="38">
        <v>145.25000000000003</v>
      </c>
      <c r="H77" s="38">
        <v>143.50000000000003</v>
      </c>
      <c r="I77" s="38">
        <v>142.20000000000005</v>
      </c>
      <c r="J77" s="38">
        <v>148.30000000000001</v>
      </c>
      <c r="K77" s="38">
        <v>149.59999999999997</v>
      </c>
      <c r="L77" s="38">
        <v>151.35</v>
      </c>
      <c r="M77" s="28">
        <v>147.85</v>
      </c>
      <c r="N77" s="28">
        <v>144.80000000000001</v>
      </c>
      <c r="O77" s="39">
        <v>19645200</v>
      </c>
      <c r="P77" s="40">
        <v>6.269592476489028E-3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91.2</v>
      </c>
      <c r="F78" s="37">
        <v>90.466666666666654</v>
      </c>
      <c r="G78" s="38">
        <v>89.433333333333309</v>
      </c>
      <c r="H78" s="38">
        <v>87.666666666666657</v>
      </c>
      <c r="I78" s="38">
        <v>86.633333333333312</v>
      </c>
      <c r="J78" s="38">
        <v>92.233333333333306</v>
      </c>
      <c r="K78" s="38">
        <v>93.266666666666637</v>
      </c>
      <c r="L78" s="38">
        <v>95.033333333333303</v>
      </c>
      <c r="M78" s="28">
        <v>91.5</v>
      </c>
      <c r="N78" s="28">
        <v>88.7</v>
      </c>
      <c r="O78" s="39">
        <v>80230000</v>
      </c>
      <c r="P78" s="40">
        <v>-7.4729106987171505E-4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113.35</v>
      </c>
      <c r="F79" s="37">
        <v>112.23333333333333</v>
      </c>
      <c r="G79" s="38">
        <v>110.71666666666667</v>
      </c>
      <c r="H79" s="38">
        <v>108.08333333333333</v>
      </c>
      <c r="I79" s="38">
        <v>106.56666666666666</v>
      </c>
      <c r="J79" s="38">
        <v>114.86666666666667</v>
      </c>
      <c r="K79" s="38">
        <v>116.38333333333335</v>
      </c>
      <c r="L79" s="38">
        <v>119.01666666666668</v>
      </c>
      <c r="M79" s="28">
        <v>113.75</v>
      </c>
      <c r="N79" s="28">
        <v>109.6</v>
      </c>
      <c r="O79" s="39">
        <v>11078600</v>
      </c>
      <c r="P79" s="40">
        <v>4.0056550424128184E-3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148.5</v>
      </c>
      <c r="F80" s="37">
        <v>147.85</v>
      </c>
      <c r="G80" s="38">
        <v>146.19999999999999</v>
      </c>
      <c r="H80" s="38">
        <v>143.9</v>
      </c>
      <c r="I80" s="38">
        <v>142.25</v>
      </c>
      <c r="J80" s="38">
        <v>150.14999999999998</v>
      </c>
      <c r="K80" s="38">
        <v>151.80000000000001</v>
      </c>
      <c r="L80" s="38">
        <v>154.09999999999997</v>
      </c>
      <c r="M80" s="28">
        <v>149.5</v>
      </c>
      <c r="N80" s="28">
        <v>145.55000000000001</v>
      </c>
      <c r="O80" s="39">
        <v>28566300</v>
      </c>
      <c r="P80" s="40">
        <v>-3.0836092715231789E-2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394.55</v>
      </c>
      <c r="F81" s="37">
        <v>395.88333333333338</v>
      </c>
      <c r="G81" s="38">
        <v>390.01666666666677</v>
      </c>
      <c r="H81" s="38">
        <v>385.48333333333341</v>
      </c>
      <c r="I81" s="38">
        <v>379.61666666666679</v>
      </c>
      <c r="J81" s="38">
        <v>400.41666666666674</v>
      </c>
      <c r="K81" s="38">
        <v>406.28333333333342</v>
      </c>
      <c r="L81" s="38">
        <v>410.81666666666672</v>
      </c>
      <c r="M81" s="28">
        <v>401.75</v>
      </c>
      <c r="N81" s="28">
        <v>391.35</v>
      </c>
      <c r="O81" s="39">
        <v>6632050</v>
      </c>
      <c r="P81" s="40">
        <v>-1.5534312051894844E-2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37.299999999999997</v>
      </c>
      <c r="F82" s="37">
        <v>37.15</v>
      </c>
      <c r="G82" s="38">
        <v>36.949999999999996</v>
      </c>
      <c r="H82" s="38">
        <v>36.599999999999994</v>
      </c>
      <c r="I82" s="38">
        <v>36.399999999999991</v>
      </c>
      <c r="J82" s="38">
        <v>37.5</v>
      </c>
      <c r="K82" s="38">
        <v>37.700000000000003</v>
      </c>
      <c r="L82" s="38">
        <v>38.050000000000004</v>
      </c>
      <c r="M82" s="28">
        <v>37.35</v>
      </c>
      <c r="N82" s="28">
        <v>36.799999999999997</v>
      </c>
      <c r="O82" s="39">
        <v>107910000</v>
      </c>
      <c r="P82" s="40">
        <v>3.7672666387609877E-3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671.6</v>
      </c>
      <c r="F83" s="37">
        <v>665.83333333333337</v>
      </c>
      <c r="G83" s="38">
        <v>656.9666666666667</v>
      </c>
      <c r="H83" s="38">
        <v>642.33333333333337</v>
      </c>
      <c r="I83" s="38">
        <v>633.4666666666667</v>
      </c>
      <c r="J83" s="38">
        <v>680.4666666666667</v>
      </c>
      <c r="K83" s="38">
        <v>689.33333333333326</v>
      </c>
      <c r="L83" s="38">
        <v>703.9666666666667</v>
      </c>
      <c r="M83" s="28">
        <v>674.7</v>
      </c>
      <c r="N83" s="28">
        <v>651.20000000000005</v>
      </c>
      <c r="O83" s="39">
        <v>2844400</v>
      </c>
      <c r="P83" s="40">
        <v>4.6889952153110051E-2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761.4</v>
      </c>
      <c r="F84" s="37">
        <v>757.85</v>
      </c>
      <c r="G84" s="38">
        <v>749.55000000000007</v>
      </c>
      <c r="H84" s="38">
        <v>737.7</v>
      </c>
      <c r="I84" s="38">
        <v>729.40000000000009</v>
      </c>
      <c r="J84" s="38">
        <v>769.7</v>
      </c>
      <c r="K84" s="38">
        <v>778</v>
      </c>
      <c r="L84" s="38">
        <v>789.85</v>
      </c>
      <c r="M84" s="28">
        <v>766.15</v>
      </c>
      <c r="N84" s="28">
        <v>746</v>
      </c>
      <c r="O84" s="39">
        <v>7048500</v>
      </c>
      <c r="P84" s="40">
        <v>-7.3933248838191808E-3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1368.8</v>
      </c>
      <c r="F85" s="37">
        <v>1358.7</v>
      </c>
      <c r="G85" s="38">
        <v>1342.75</v>
      </c>
      <c r="H85" s="38">
        <v>1316.7</v>
      </c>
      <c r="I85" s="38">
        <v>1300.75</v>
      </c>
      <c r="J85" s="38">
        <v>1384.75</v>
      </c>
      <c r="K85" s="38">
        <v>1400.7000000000003</v>
      </c>
      <c r="L85" s="38">
        <v>1426.75</v>
      </c>
      <c r="M85" s="28">
        <v>1374.65</v>
      </c>
      <c r="N85" s="28">
        <v>1332.65</v>
      </c>
      <c r="O85" s="39">
        <v>3945825</v>
      </c>
      <c r="P85" s="40">
        <v>-8.7361201828870024E-3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273.10000000000002</v>
      </c>
      <c r="F86" s="37">
        <v>270.93333333333334</v>
      </c>
      <c r="G86" s="38">
        <v>267.61666666666667</v>
      </c>
      <c r="H86" s="38">
        <v>262.13333333333333</v>
      </c>
      <c r="I86" s="38">
        <v>258.81666666666666</v>
      </c>
      <c r="J86" s="38">
        <v>276.41666666666669</v>
      </c>
      <c r="K86" s="38">
        <v>279.73333333333341</v>
      </c>
      <c r="L86" s="38">
        <v>285.2166666666667</v>
      </c>
      <c r="M86" s="28">
        <v>274.25</v>
      </c>
      <c r="N86" s="28">
        <v>265.45</v>
      </c>
      <c r="O86" s="39">
        <v>8540450</v>
      </c>
      <c r="P86" s="40">
        <v>-1.0416727015706199E-2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1332.8</v>
      </c>
      <c r="F87" s="37">
        <v>1331.7166666666665</v>
      </c>
      <c r="G87" s="38">
        <v>1317.083333333333</v>
      </c>
      <c r="H87" s="38">
        <v>1301.3666666666666</v>
      </c>
      <c r="I87" s="38">
        <v>1286.7333333333331</v>
      </c>
      <c r="J87" s="38">
        <v>1347.4333333333329</v>
      </c>
      <c r="K87" s="38">
        <v>1362.0666666666666</v>
      </c>
      <c r="L87" s="38">
        <v>1377.7833333333328</v>
      </c>
      <c r="M87" s="28">
        <v>1346.35</v>
      </c>
      <c r="N87" s="28">
        <v>1316</v>
      </c>
      <c r="O87" s="39">
        <v>12796025</v>
      </c>
      <c r="P87" s="40">
        <v>6.2724367825160762E-2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254.5</v>
      </c>
      <c r="F88" s="37">
        <v>254.30000000000004</v>
      </c>
      <c r="G88" s="38">
        <v>252.75000000000009</v>
      </c>
      <c r="H88" s="38">
        <v>251.00000000000006</v>
      </c>
      <c r="I88" s="38">
        <v>249.4500000000001</v>
      </c>
      <c r="J88" s="38">
        <v>256.05000000000007</v>
      </c>
      <c r="K88" s="38">
        <v>257.60000000000002</v>
      </c>
      <c r="L88" s="38">
        <v>259.35000000000002</v>
      </c>
      <c r="M88" s="28">
        <v>255.85</v>
      </c>
      <c r="N88" s="28">
        <v>252.55</v>
      </c>
      <c r="O88" s="39">
        <v>2447800</v>
      </c>
      <c r="P88" s="40">
        <v>1.9789193017539473E-2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551.29999999999995</v>
      </c>
      <c r="F89" s="37">
        <v>553.58333333333337</v>
      </c>
      <c r="G89" s="38">
        <v>545.7166666666667</v>
      </c>
      <c r="H89" s="38">
        <v>540.13333333333333</v>
      </c>
      <c r="I89" s="38">
        <v>532.26666666666665</v>
      </c>
      <c r="J89" s="38">
        <v>559.16666666666674</v>
      </c>
      <c r="K89" s="38">
        <v>567.0333333333333</v>
      </c>
      <c r="L89" s="38">
        <v>572.61666666666679</v>
      </c>
      <c r="M89" s="28">
        <v>561.45000000000005</v>
      </c>
      <c r="N89" s="28">
        <v>548</v>
      </c>
      <c r="O89" s="39">
        <v>2013750</v>
      </c>
      <c r="P89" s="40">
        <v>-5.4577464788732391E-2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1896.05</v>
      </c>
      <c r="F90" s="37">
        <v>1897.05</v>
      </c>
      <c r="G90" s="38">
        <v>1879.05</v>
      </c>
      <c r="H90" s="38">
        <v>1862.05</v>
      </c>
      <c r="I90" s="38">
        <v>1844.05</v>
      </c>
      <c r="J90" s="38">
        <v>1914.05</v>
      </c>
      <c r="K90" s="38">
        <v>1932.05</v>
      </c>
      <c r="L90" s="38">
        <v>1949.05</v>
      </c>
      <c r="M90" s="28">
        <v>1915.05</v>
      </c>
      <c r="N90" s="28">
        <v>1880.05</v>
      </c>
      <c r="O90" s="39">
        <v>1923750</v>
      </c>
      <c r="P90" s="40">
        <v>1.3259944958719039E-2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1147.55</v>
      </c>
      <c r="F91" s="37">
        <v>1150.4833333333333</v>
      </c>
      <c r="G91" s="38">
        <v>1138.3166666666666</v>
      </c>
      <c r="H91" s="38">
        <v>1129.0833333333333</v>
      </c>
      <c r="I91" s="38">
        <v>1116.9166666666665</v>
      </c>
      <c r="J91" s="38">
        <v>1159.7166666666667</v>
      </c>
      <c r="K91" s="38">
        <v>1171.8833333333332</v>
      </c>
      <c r="L91" s="38">
        <v>1181.1166666666668</v>
      </c>
      <c r="M91" s="28">
        <v>1162.6500000000001</v>
      </c>
      <c r="N91" s="28">
        <v>1141.25</v>
      </c>
      <c r="O91" s="39">
        <v>5491500</v>
      </c>
      <c r="P91" s="40">
        <v>1.4502124515056346E-2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1040.25</v>
      </c>
      <c r="F92" s="37">
        <v>1037.5833333333333</v>
      </c>
      <c r="G92" s="38">
        <v>1026.4166666666665</v>
      </c>
      <c r="H92" s="38">
        <v>1012.5833333333333</v>
      </c>
      <c r="I92" s="38">
        <v>1001.4166666666665</v>
      </c>
      <c r="J92" s="38">
        <v>1051.4166666666665</v>
      </c>
      <c r="K92" s="38">
        <v>1062.583333333333</v>
      </c>
      <c r="L92" s="38">
        <v>1076.4166666666665</v>
      </c>
      <c r="M92" s="28">
        <v>1048.75</v>
      </c>
      <c r="N92" s="28">
        <v>1023.75</v>
      </c>
      <c r="O92" s="39">
        <v>22427300</v>
      </c>
      <c r="P92" s="40">
        <v>1.9702276707530648E-3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2281</v>
      </c>
      <c r="F93" s="37">
        <v>2278.9333333333329</v>
      </c>
      <c r="G93" s="38">
        <v>2262.6666666666661</v>
      </c>
      <c r="H93" s="38">
        <v>2244.333333333333</v>
      </c>
      <c r="I93" s="38">
        <v>2228.0666666666662</v>
      </c>
      <c r="J93" s="38">
        <v>2297.266666666666</v>
      </c>
      <c r="K93" s="38">
        <v>2313.5333333333333</v>
      </c>
      <c r="L93" s="38">
        <v>2331.8666666666659</v>
      </c>
      <c r="M93" s="28">
        <v>2295.1999999999998</v>
      </c>
      <c r="N93" s="28">
        <v>2260.6</v>
      </c>
      <c r="O93" s="39">
        <v>22000200</v>
      </c>
      <c r="P93" s="40">
        <v>-3.7494905583480504E-3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1825.7</v>
      </c>
      <c r="F94" s="37">
        <v>1816.75</v>
      </c>
      <c r="G94" s="38">
        <v>1793.05</v>
      </c>
      <c r="H94" s="38">
        <v>1760.3999999999999</v>
      </c>
      <c r="I94" s="38">
        <v>1736.6999999999998</v>
      </c>
      <c r="J94" s="38">
        <v>1849.4</v>
      </c>
      <c r="K94" s="38">
        <v>1873.1</v>
      </c>
      <c r="L94" s="38">
        <v>1905.7500000000002</v>
      </c>
      <c r="M94" s="28">
        <v>1840.45</v>
      </c>
      <c r="N94" s="28">
        <v>1784.1</v>
      </c>
      <c r="O94" s="39">
        <v>4535500</v>
      </c>
      <c r="P94" s="40">
        <v>1.037344398340249E-3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1382.05</v>
      </c>
      <c r="F95" s="37">
        <v>1380.75</v>
      </c>
      <c r="G95" s="38">
        <v>1372.4</v>
      </c>
      <c r="H95" s="38">
        <v>1362.75</v>
      </c>
      <c r="I95" s="38">
        <v>1354.4</v>
      </c>
      <c r="J95" s="38">
        <v>1390.4</v>
      </c>
      <c r="K95" s="38">
        <v>1398.75</v>
      </c>
      <c r="L95" s="38">
        <v>1408.4</v>
      </c>
      <c r="M95" s="28">
        <v>1389.1</v>
      </c>
      <c r="N95" s="28">
        <v>1371.1</v>
      </c>
      <c r="O95" s="39">
        <v>62569100</v>
      </c>
      <c r="P95" s="40">
        <v>-1.7132489524385501E-2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607.35</v>
      </c>
      <c r="F96" s="37">
        <v>608.66666666666663</v>
      </c>
      <c r="G96" s="38">
        <v>602.58333333333326</v>
      </c>
      <c r="H96" s="38">
        <v>597.81666666666661</v>
      </c>
      <c r="I96" s="38">
        <v>591.73333333333323</v>
      </c>
      <c r="J96" s="38">
        <v>613.43333333333328</v>
      </c>
      <c r="K96" s="38">
        <v>619.51666666666654</v>
      </c>
      <c r="L96" s="38">
        <v>624.2833333333333</v>
      </c>
      <c r="M96" s="28">
        <v>614.75</v>
      </c>
      <c r="N96" s="28">
        <v>603.9</v>
      </c>
      <c r="O96" s="39">
        <v>20865900</v>
      </c>
      <c r="P96" s="40">
        <v>-1.1361859592432376E-2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2553.5</v>
      </c>
      <c r="F97" s="37">
        <v>2563.2833333333333</v>
      </c>
      <c r="G97" s="38">
        <v>2527.4666666666667</v>
      </c>
      <c r="H97" s="38">
        <v>2501.4333333333334</v>
      </c>
      <c r="I97" s="38">
        <v>2465.6166666666668</v>
      </c>
      <c r="J97" s="38">
        <v>2589.3166666666666</v>
      </c>
      <c r="K97" s="38">
        <v>2625.1333333333332</v>
      </c>
      <c r="L97" s="38">
        <v>2651.1666666666665</v>
      </c>
      <c r="M97" s="28">
        <v>2599.1</v>
      </c>
      <c r="N97" s="28">
        <v>2537.25</v>
      </c>
      <c r="O97" s="39">
        <v>3964500</v>
      </c>
      <c r="P97" s="40">
        <v>4.3673985152424578E-2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411.1</v>
      </c>
      <c r="F98" s="37">
        <v>406.73333333333335</v>
      </c>
      <c r="G98" s="38">
        <v>401.36666666666667</v>
      </c>
      <c r="H98" s="38">
        <v>391.63333333333333</v>
      </c>
      <c r="I98" s="38">
        <v>386.26666666666665</v>
      </c>
      <c r="J98" s="38">
        <v>416.4666666666667</v>
      </c>
      <c r="K98" s="38">
        <v>421.83333333333337</v>
      </c>
      <c r="L98" s="38">
        <v>431.56666666666672</v>
      </c>
      <c r="M98" s="28">
        <v>412.1</v>
      </c>
      <c r="N98" s="28">
        <v>397</v>
      </c>
      <c r="O98" s="39">
        <v>39323500</v>
      </c>
      <c r="P98" s="40">
        <v>4.2491949043859896E-2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106.8</v>
      </c>
      <c r="F99" s="37">
        <v>106.03333333333335</v>
      </c>
      <c r="G99" s="38">
        <v>105.01666666666669</v>
      </c>
      <c r="H99" s="38">
        <v>103.23333333333335</v>
      </c>
      <c r="I99" s="38">
        <v>102.2166666666667</v>
      </c>
      <c r="J99" s="38">
        <v>107.81666666666669</v>
      </c>
      <c r="K99" s="38">
        <v>108.83333333333334</v>
      </c>
      <c r="L99" s="38">
        <v>110.61666666666669</v>
      </c>
      <c r="M99" s="28">
        <v>107.05</v>
      </c>
      <c r="N99" s="28">
        <v>104.25</v>
      </c>
      <c r="O99" s="39">
        <v>12439900</v>
      </c>
      <c r="P99" s="40">
        <v>-2.3954116059379218E-2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228.2</v>
      </c>
      <c r="F100" s="37">
        <v>228.96666666666667</v>
      </c>
      <c r="G100" s="38">
        <v>224.58333333333334</v>
      </c>
      <c r="H100" s="38">
        <v>220.96666666666667</v>
      </c>
      <c r="I100" s="38">
        <v>216.58333333333334</v>
      </c>
      <c r="J100" s="38">
        <v>232.58333333333334</v>
      </c>
      <c r="K100" s="38">
        <v>236.96666666666667</v>
      </c>
      <c r="L100" s="38">
        <v>240.58333333333334</v>
      </c>
      <c r="M100" s="28">
        <v>233.35</v>
      </c>
      <c r="N100" s="28">
        <v>225.35</v>
      </c>
      <c r="O100" s="39">
        <v>20471400</v>
      </c>
      <c r="P100" s="40">
        <v>3.4802784222737818E-2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2270.9</v>
      </c>
      <c r="F101" s="37">
        <v>2266.3166666666671</v>
      </c>
      <c r="G101" s="38">
        <v>2242.8333333333339</v>
      </c>
      <c r="H101" s="38">
        <v>2214.7666666666669</v>
      </c>
      <c r="I101" s="38">
        <v>2191.2833333333338</v>
      </c>
      <c r="J101" s="38">
        <v>2294.3833333333341</v>
      </c>
      <c r="K101" s="38">
        <v>2317.8666666666668</v>
      </c>
      <c r="L101" s="38">
        <v>2345.9333333333343</v>
      </c>
      <c r="M101" s="28">
        <v>2289.8000000000002</v>
      </c>
      <c r="N101" s="28">
        <v>2238.25</v>
      </c>
      <c r="O101" s="39">
        <v>11954100</v>
      </c>
      <c r="P101" s="40">
        <v>-8.2136545784901802E-3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31139.45</v>
      </c>
      <c r="F102" s="37">
        <v>31128.716666666664</v>
      </c>
      <c r="G102" s="38">
        <v>30810.733333333326</v>
      </c>
      <c r="H102" s="38">
        <v>30482.016666666663</v>
      </c>
      <c r="I102" s="38">
        <v>30164.033333333326</v>
      </c>
      <c r="J102" s="38">
        <v>31457.433333333327</v>
      </c>
      <c r="K102" s="38">
        <v>31775.416666666664</v>
      </c>
      <c r="L102" s="38">
        <v>32104.133333333328</v>
      </c>
      <c r="M102" s="28">
        <v>31446.7</v>
      </c>
      <c r="N102" s="28">
        <v>30800</v>
      </c>
      <c r="O102" s="39">
        <v>14130</v>
      </c>
      <c r="P102" s="40">
        <v>0.145985401459854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116.5</v>
      </c>
      <c r="F103" s="37">
        <v>117.51666666666667</v>
      </c>
      <c r="G103" s="38">
        <v>111.78333333333333</v>
      </c>
      <c r="H103" s="38">
        <v>107.06666666666666</v>
      </c>
      <c r="I103" s="38">
        <v>101.33333333333333</v>
      </c>
      <c r="J103" s="38">
        <v>122.23333333333333</v>
      </c>
      <c r="K103" s="38">
        <v>127.96666666666665</v>
      </c>
      <c r="L103" s="38">
        <v>132.68333333333334</v>
      </c>
      <c r="M103" s="28">
        <v>123.25</v>
      </c>
      <c r="N103" s="28">
        <v>112.8</v>
      </c>
      <c r="O103" s="39">
        <v>37404900</v>
      </c>
      <c r="P103" s="40">
        <v>-1.46557109221085E-3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748.6</v>
      </c>
      <c r="F104" s="37">
        <v>747.66666666666663</v>
      </c>
      <c r="G104" s="38">
        <v>743.13333333333321</v>
      </c>
      <c r="H104" s="38">
        <v>737.66666666666663</v>
      </c>
      <c r="I104" s="38">
        <v>733.13333333333321</v>
      </c>
      <c r="J104" s="38">
        <v>753.13333333333321</v>
      </c>
      <c r="K104" s="38">
        <v>757.66666666666674</v>
      </c>
      <c r="L104" s="38">
        <v>763.13333333333321</v>
      </c>
      <c r="M104" s="28">
        <v>752.2</v>
      </c>
      <c r="N104" s="28">
        <v>742.2</v>
      </c>
      <c r="O104" s="39">
        <v>83476250</v>
      </c>
      <c r="P104" s="40">
        <v>1.4877967235038449E-2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1206.8499999999999</v>
      </c>
      <c r="F105" s="37">
        <v>1213.6666666666667</v>
      </c>
      <c r="G105" s="38">
        <v>1197.7333333333336</v>
      </c>
      <c r="H105" s="38">
        <v>1188.6166666666668</v>
      </c>
      <c r="I105" s="38">
        <v>1172.6833333333336</v>
      </c>
      <c r="J105" s="38">
        <v>1222.7833333333335</v>
      </c>
      <c r="K105" s="38">
        <v>1238.7166666666665</v>
      </c>
      <c r="L105" s="38">
        <v>1247.8333333333335</v>
      </c>
      <c r="M105" s="28">
        <v>1229.5999999999999</v>
      </c>
      <c r="N105" s="28">
        <v>1204.55</v>
      </c>
      <c r="O105" s="39">
        <v>2654550</v>
      </c>
      <c r="P105" s="40">
        <v>3.9440838741887169E-2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565.35</v>
      </c>
      <c r="F106" s="37">
        <v>559.44999999999993</v>
      </c>
      <c r="G106" s="38">
        <v>550.64999999999986</v>
      </c>
      <c r="H106" s="38">
        <v>535.94999999999993</v>
      </c>
      <c r="I106" s="38">
        <v>527.14999999999986</v>
      </c>
      <c r="J106" s="38">
        <v>574.14999999999986</v>
      </c>
      <c r="K106" s="38">
        <v>582.94999999999982</v>
      </c>
      <c r="L106" s="38">
        <v>597.64999999999986</v>
      </c>
      <c r="M106" s="28">
        <v>568.25</v>
      </c>
      <c r="N106" s="28">
        <v>544.75</v>
      </c>
      <c r="O106" s="39">
        <v>5848500</v>
      </c>
      <c r="P106" s="40">
        <v>4.8541078391824657E-2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9.3000000000000007</v>
      </c>
      <c r="F107" s="37">
        <v>9.2333333333333343</v>
      </c>
      <c r="G107" s="38">
        <v>9.0666666666666682</v>
      </c>
      <c r="H107" s="38">
        <v>8.8333333333333339</v>
      </c>
      <c r="I107" s="38">
        <v>8.6666666666666679</v>
      </c>
      <c r="J107" s="38">
        <v>9.4666666666666686</v>
      </c>
      <c r="K107" s="38">
        <v>9.6333333333333329</v>
      </c>
      <c r="L107" s="38">
        <v>9.8666666666666689</v>
      </c>
      <c r="M107" s="28">
        <v>9.4</v>
      </c>
      <c r="N107" s="28">
        <v>9</v>
      </c>
      <c r="O107" s="39">
        <v>660870000</v>
      </c>
      <c r="P107" s="40">
        <v>1.7458777885548012E-2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49.9</v>
      </c>
      <c r="F108" s="37">
        <v>49.666666666666664</v>
      </c>
      <c r="G108" s="38">
        <v>49.233333333333327</v>
      </c>
      <c r="H108" s="38">
        <v>48.566666666666663</v>
      </c>
      <c r="I108" s="38">
        <v>48.133333333333326</v>
      </c>
      <c r="J108" s="38">
        <v>50.333333333333329</v>
      </c>
      <c r="K108" s="38">
        <v>50.766666666666666</v>
      </c>
      <c r="L108" s="38">
        <v>51.43333333333333</v>
      </c>
      <c r="M108" s="28">
        <v>50.1</v>
      </c>
      <c r="N108" s="28">
        <v>49</v>
      </c>
      <c r="O108" s="39">
        <v>99690000</v>
      </c>
      <c r="P108" s="40">
        <v>-1.4023840528899129E-3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35.299999999999997</v>
      </c>
      <c r="F109" s="37">
        <v>35.266666666666666</v>
      </c>
      <c r="G109" s="38">
        <v>34.833333333333329</v>
      </c>
      <c r="H109" s="38">
        <v>34.36666666666666</v>
      </c>
      <c r="I109" s="38">
        <v>33.933333333333323</v>
      </c>
      <c r="J109" s="38">
        <v>35.733333333333334</v>
      </c>
      <c r="K109" s="38">
        <v>36.166666666666671</v>
      </c>
      <c r="L109" s="38">
        <v>36.63333333333334</v>
      </c>
      <c r="M109" s="28">
        <v>35.700000000000003</v>
      </c>
      <c r="N109" s="28">
        <v>34.799999999999997</v>
      </c>
      <c r="O109" s="39">
        <v>217077600</v>
      </c>
      <c r="P109" s="40">
        <v>2.486848795436944E-3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176.2</v>
      </c>
      <c r="F110" s="37">
        <v>177.26666666666665</v>
      </c>
      <c r="G110" s="38">
        <v>171.3833333333333</v>
      </c>
      <c r="H110" s="38">
        <v>166.56666666666663</v>
      </c>
      <c r="I110" s="38">
        <v>160.68333333333328</v>
      </c>
      <c r="J110" s="38">
        <v>182.08333333333331</v>
      </c>
      <c r="K110" s="38">
        <v>187.96666666666664</v>
      </c>
      <c r="L110" s="38">
        <v>192.78333333333333</v>
      </c>
      <c r="M110" s="28">
        <v>183.15</v>
      </c>
      <c r="N110" s="28">
        <v>172.45</v>
      </c>
      <c r="O110" s="39">
        <v>46458750</v>
      </c>
      <c r="P110" s="40">
        <v>2.8388810492238733E-2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358.9</v>
      </c>
      <c r="F111" s="37">
        <v>356.48333333333335</v>
      </c>
      <c r="G111" s="38">
        <v>353.41666666666669</v>
      </c>
      <c r="H111" s="38">
        <v>347.93333333333334</v>
      </c>
      <c r="I111" s="38">
        <v>344.86666666666667</v>
      </c>
      <c r="J111" s="38">
        <v>361.9666666666667</v>
      </c>
      <c r="K111" s="38">
        <v>365.0333333333333</v>
      </c>
      <c r="L111" s="38">
        <v>370.51666666666671</v>
      </c>
      <c r="M111" s="28">
        <v>359.55</v>
      </c>
      <c r="N111" s="28">
        <v>351</v>
      </c>
      <c r="O111" s="39">
        <v>13028125</v>
      </c>
      <c r="P111" s="40">
        <v>-1.6810210646466744E-2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228.7</v>
      </c>
      <c r="F112" s="37">
        <v>229.03333333333333</v>
      </c>
      <c r="G112" s="38">
        <v>225.41666666666666</v>
      </c>
      <c r="H112" s="38">
        <v>222.13333333333333</v>
      </c>
      <c r="I112" s="38">
        <v>218.51666666666665</v>
      </c>
      <c r="J112" s="38">
        <v>232.31666666666666</v>
      </c>
      <c r="K112" s="38">
        <v>235.93333333333334</v>
      </c>
      <c r="L112" s="38">
        <v>239.21666666666667</v>
      </c>
      <c r="M112" s="28">
        <v>232.65</v>
      </c>
      <c r="N112" s="28">
        <v>225.75</v>
      </c>
      <c r="O112" s="39">
        <v>21855548</v>
      </c>
      <c r="P112" s="40">
        <v>4.2506006283496581E-3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165.95</v>
      </c>
      <c r="F113" s="37">
        <v>164.99999999999997</v>
      </c>
      <c r="G113" s="38">
        <v>162.14999999999995</v>
      </c>
      <c r="H113" s="38">
        <v>158.34999999999997</v>
      </c>
      <c r="I113" s="38">
        <v>155.49999999999994</v>
      </c>
      <c r="J113" s="38">
        <v>168.79999999999995</v>
      </c>
      <c r="K113" s="38">
        <v>171.64999999999998</v>
      </c>
      <c r="L113" s="38">
        <v>175.44999999999996</v>
      </c>
      <c r="M113" s="28">
        <v>167.85</v>
      </c>
      <c r="N113" s="28">
        <v>161.19999999999999</v>
      </c>
      <c r="O113" s="39">
        <v>11704400</v>
      </c>
      <c r="P113" s="40">
        <v>-2.1101139946640795E-2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4415.1000000000004</v>
      </c>
      <c r="F114" s="37">
        <v>4415.0166666666664</v>
      </c>
      <c r="G114" s="38">
        <v>4322.083333333333</v>
      </c>
      <c r="H114" s="38">
        <v>4229.0666666666666</v>
      </c>
      <c r="I114" s="38">
        <v>4136.1333333333332</v>
      </c>
      <c r="J114" s="38">
        <v>4508.0333333333328</v>
      </c>
      <c r="K114" s="38">
        <v>4600.9666666666672</v>
      </c>
      <c r="L114" s="38">
        <v>4693.9833333333327</v>
      </c>
      <c r="M114" s="28">
        <v>4507.95</v>
      </c>
      <c r="N114" s="28">
        <v>4322</v>
      </c>
      <c r="O114" s="39">
        <v>277500</v>
      </c>
      <c r="P114" s="40">
        <v>-1.8883193957377933E-3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1824.3</v>
      </c>
      <c r="F115" s="37">
        <v>1814.5166666666664</v>
      </c>
      <c r="G115" s="38">
        <v>1801.1333333333328</v>
      </c>
      <c r="H115" s="38">
        <v>1777.9666666666662</v>
      </c>
      <c r="I115" s="38">
        <v>1764.5833333333326</v>
      </c>
      <c r="J115" s="38">
        <v>1837.6833333333329</v>
      </c>
      <c r="K115" s="38">
        <v>1851.0666666666666</v>
      </c>
      <c r="L115" s="38">
        <v>1874.2333333333331</v>
      </c>
      <c r="M115" s="28">
        <v>1827.9</v>
      </c>
      <c r="N115" s="28">
        <v>1791.35</v>
      </c>
      <c r="O115" s="39">
        <v>3275150</v>
      </c>
      <c r="P115" s="40">
        <v>6.267762500960135E-3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930.55</v>
      </c>
      <c r="F116" s="37">
        <v>928.25</v>
      </c>
      <c r="G116" s="38">
        <v>921.15</v>
      </c>
      <c r="H116" s="38">
        <v>911.75</v>
      </c>
      <c r="I116" s="38">
        <v>904.65</v>
      </c>
      <c r="J116" s="38">
        <v>937.65</v>
      </c>
      <c r="K116" s="38">
        <v>944.74999999999989</v>
      </c>
      <c r="L116" s="38">
        <v>954.15</v>
      </c>
      <c r="M116" s="28">
        <v>935.35</v>
      </c>
      <c r="N116" s="28">
        <v>918.85</v>
      </c>
      <c r="O116" s="39">
        <v>24259500</v>
      </c>
      <c r="P116" s="40">
        <v>-8.7522524179016667E-3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201.35</v>
      </c>
      <c r="F117" s="37">
        <v>199.75</v>
      </c>
      <c r="G117" s="38">
        <v>197.1</v>
      </c>
      <c r="H117" s="38">
        <v>192.85</v>
      </c>
      <c r="I117" s="38">
        <v>190.2</v>
      </c>
      <c r="J117" s="38">
        <v>204</v>
      </c>
      <c r="K117" s="38">
        <v>206.64999999999998</v>
      </c>
      <c r="L117" s="38">
        <v>210.9</v>
      </c>
      <c r="M117" s="28">
        <v>202.4</v>
      </c>
      <c r="N117" s="28">
        <v>195.5</v>
      </c>
      <c r="O117" s="39">
        <v>16584400</v>
      </c>
      <c r="P117" s="40">
        <v>-1.7255682760909243E-2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1532.95</v>
      </c>
      <c r="F118" s="37">
        <v>1523.1000000000001</v>
      </c>
      <c r="G118" s="38">
        <v>1507.0000000000002</v>
      </c>
      <c r="H118" s="38">
        <v>1481.0500000000002</v>
      </c>
      <c r="I118" s="38">
        <v>1464.9500000000003</v>
      </c>
      <c r="J118" s="38">
        <v>1549.0500000000002</v>
      </c>
      <c r="K118" s="38">
        <v>1565.15</v>
      </c>
      <c r="L118" s="38">
        <v>1591.1000000000001</v>
      </c>
      <c r="M118" s="28">
        <v>1539.2</v>
      </c>
      <c r="N118" s="28">
        <v>1497.15</v>
      </c>
      <c r="O118" s="39">
        <v>46322700</v>
      </c>
      <c r="P118" s="40">
        <v>-1.7554464013030641E-2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671.7</v>
      </c>
      <c r="F119" s="37">
        <v>673.19999999999993</v>
      </c>
      <c r="G119" s="38">
        <v>657.49999999999989</v>
      </c>
      <c r="H119" s="38">
        <v>643.29999999999995</v>
      </c>
      <c r="I119" s="38">
        <v>627.59999999999991</v>
      </c>
      <c r="J119" s="38">
        <v>687.39999999999986</v>
      </c>
      <c r="K119" s="38">
        <v>703.09999999999991</v>
      </c>
      <c r="L119" s="38">
        <v>717.29999999999984</v>
      </c>
      <c r="M119" s="28">
        <v>688.9</v>
      </c>
      <c r="N119" s="28">
        <v>659</v>
      </c>
      <c r="O119" s="39">
        <v>1047000</v>
      </c>
      <c r="P119" s="40">
        <v>1.1594202898550725E-2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118.05</v>
      </c>
      <c r="F120" s="37">
        <v>117.8</v>
      </c>
      <c r="G120" s="38">
        <v>116.85</v>
      </c>
      <c r="H120" s="38">
        <v>115.64999999999999</v>
      </c>
      <c r="I120" s="38">
        <v>114.69999999999999</v>
      </c>
      <c r="J120" s="38">
        <v>119</v>
      </c>
      <c r="K120" s="38">
        <v>119.95000000000002</v>
      </c>
      <c r="L120" s="38">
        <v>121.15</v>
      </c>
      <c r="M120" s="28">
        <v>118.75</v>
      </c>
      <c r="N120" s="28">
        <v>116.6</v>
      </c>
      <c r="O120" s="39">
        <v>35587500</v>
      </c>
      <c r="P120" s="40">
        <v>-1.2623985572587917E-2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866.35</v>
      </c>
      <c r="F121" s="37">
        <v>865.69999999999993</v>
      </c>
      <c r="G121" s="38">
        <v>855.79999999999984</v>
      </c>
      <c r="H121" s="38">
        <v>845.24999999999989</v>
      </c>
      <c r="I121" s="38">
        <v>835.3499999999998</v>
      </c>
      <c r="J121" s="38">
        <v>876.24999999999989</v>
      </c>
      <c r="K121" s="38">
        <v>886.15</v>
      </c>
      <c r="L121" s="38">
        <v>896.69999999999993</v>
      </c>
      <c r="M121" s="28">
        <v>875.6</v>
      </c>
      <c r="N121" s="28">
        <v>855.15</v>
      </c>
      <c r="O121" s="39">
        <v>1038600</v>
      </c>
      <c r="P121" s="40">
        <v>7.1272727272727269E-3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651.79999999999995</v>
      </c>
      <c r="F122" s="37">
        <v>648.0333333333333</v>
      </c>
      <c r="G122" s="38">
        <v>641.06666666666661</v>
      </c>
      <c r="H122" s="38">
        <v>630.33333333333326</v>
      </c>
      <c r="I122" s="38">
        <v>623.36666666666656</v>
      </c>
      <c r="J122" s="38">
        <v>658.76666666666665</v>
      </c>
      <c r="K122" s="38">
        <v>665.73333333333335</v>
      </c>
      <c r="L122" s="38">
        <v>676.4666666666667</v>
      </c>
      <c r="M122" s="28">
        <v>655</v>
      </c>
      <c r="N122" s="28">
        <v>637.29999999999995</v>
      </c>
      <c r="O122" s="39">
        <v>14084000</v>
      </c>
      <c r="P122" s="40">
        <v>5.0577583515454263E-3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275.35000000000002</v>
      </c>
      <c r="F123" s="37">
        <v>274.13333333333338</v>
      </c>
      <c r="G123" s="38">
        <v>271.91666666666674</v>
      </c>
      <c r="H123" s="38">
        <v>268.48333333333335</v>
      </c>
      <c r="I123" s="38">
        <v>266.26666666666671</v>
      </c>
      <c r="J123" s="38">
        <v>277.56666666666678</v>
      </c>
      <c r="K123" s="38">
        <v>279.78333333333336</v>
      </c>
      <c r="L123" s="38">
        <v>283.21666666666681</v>
      </c>
      <c r="M123" s="28">
        <v>276.35000000000002</v>
      </c>
      <c r="N123" s="28">
        <v>270.7</v>
      </c>
      <c r="O123" s="39">
        <v>87206400</v>
      </c>
      <c r="P123" s="40">
        <v>1.1656396168980622E-2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370.85</v>
      </c>
      <c r="F124" s="37">
        <v>366.23333333333335</v>
      </c>
      <c r="G124" s="38">
        <v>360.4666666666667</v>
      </c>
      <c r="H124" s="38">
        <v>350.08333333333337</v>
      </c>
      <c r="I124" s="38">
        <v>344.31666666666672</v>
      </c>
      <c r="J124" s="38">
        <v>376.61666666666667</v>
      </c>
      <c r="K124" s="38">
        <v>382.38333333333333</v>
      </c>
      <c r="L124" s="38">
        <v>392.76666666666665</v>
      </c>
      <c r="M124" s="28">
        <v>372</v>
      </c>
      <c r="N124" s="28">
        <v>355.85</v>
      </c>
      <c r="O124" s="39">
        <v>35035000</v>
      </c>
      <c r="P124" s="40">
        <v>-2.9501385041551247E-2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2088.3000000000002</v>
      </c>
      <c r="F125" s="37">
        <v>2094.5</v>
      </c>
      <c r="G125" s="38">
        <v>2061.0500000000002</v>
      </c>
      <c r="H125" s="38">
        <v>2033.8000000000002</v>
      </c>
      <c r="I125" s="38">
        <v>2000.3500000000004</v>
      </c>
      <c r="J125" s="38">
        <v>2121.75</v>
      </c>
      <c r="K125" s="38">
        <v>2155.1999999999998</v>
      </c>
      <c r="L125" s="38">
        <v>2182.4499999999998</v>
      </c>
      <c r="M125" s="28">
        <v>2127.9499999999998</v>
      </c>
      <c r="N125" s="28">
        <v>2067.25</v>
      </c>
      <c r="O125" s="39">
        <v>433750</v>
      </c>
      <c r="P125" s="40">
        <v>3.5017598281930441E-2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582</v>
      </c>
      <c r="F126" s="37">
        <v>575.01666666666665</v>
      </c>
      <c r="G126" s="38">
        <v>564.0333333333333</v>
      </c>
      <c r="H126" s="38">
        <v>546.06666666666661</v>
      </c>
      <c r="I126" s="38">
        <v>535.08333333333326</v>
      </c>
      <c r="J126" s="38">
        <v>592.98333333333335</v>
      </c>
      <c r="K126" s="38">
        <v>603.9666666666667</v>
      </c>
      <c r="L126" s="38">
        <v>621.93333333333339</v>
      </c>
      <c r="M126" s="28">
        <v>586</v>
      </c>
      <c r="N126" s="28">
        <v>557.04999999999995</v>
      </c>
      <c r="O126" s="39">
        <v>47807550</v>
      </c>
      <c r="P126" s="40">
        <v>1.1944563509072725E-2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533.4</v>
      </c>
      <c r="F127" s="37">
        <v>536.98333333333335</v>
      </c>
      <c r="G127" s="38">
        <v>527.9666666666667</v>
      </c>
      <c r="H127" s="38">
        <v>522.5333333333333</v>
      </c>
      <c r="I127" s="38">
        <v>513.51666666666665</v>
      </c>
      <c r="J127" s="38">
        <v>542.41666666666674</v>
      </c>
      <c r="K127" s="38">
        <v>551.43333333333339</v>
      </c>
      <c r="L127" s="38">
        <v>556.86666666666679</v>
      </c>
      <c r="M127" s="28">
        <v>546</v>
      </c>
      <c r="N127" s="28">
        <v>531.54999999999995</v>
      </c>
      <c r="O127" s="39">
        <v>10718750</v>
      </c>
      <c r="P127" s="40">
        <v>-2.0783373301358914E-2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1872.55</v>
      </c>
      <c r="F128" s="37">
        <v>1865</v>
      </c>
      <c r="G128" s="38">
        <v>1850.5</v>
      </c>
      <c r="H128" s="38">
        <v>1828.45</v>
      </c>
      <c r="I128" s="38">
        <v>1813.95</v>
      </c>
      <c r="J128" s="38">
        <v>1887.05</v>
      </c>
      <c r="K128" s="38">
        <v>1901.55</v>
      </c>
      <c r="L128" s="38">
        <v>1923.6</v>
      </c>
      <c r="M128" s="28">
        <v>1879.5</v>
      </c>
      <c r="N128" s="28">
        <v>1842.95</v>
      </c>
      <c r="O128" s="39">
        <v>12520400</v>
      </c>
      <c r="P128" s="40">
        <v>2.2368505144756184E-4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76.25</v>
      </c>
      <c r="F129" s="37">
        <v>75.833333333333329</v>
      </c>
      <c r="G129" s="38">
        <v>75.066666666666663</v>
      </c>
      <c r="H129" s="38">
        <v>73.88333333333334</v>
      </c>
      <c r="I129" s="38">
        <v>73.116666666666674</v>
      </c>
      <c r="J129" s="38">
        <v>77.016666666666652</v>
      </c>
      <c r="K129" s="38">
        <v>77.783333333333331</v>
      </c>
      <c r="L129" s="38">
        <v>78.96666666666664</v>
      </c>
      <c r="M129" s="28">
        <v>76.599999999999994</v>
      </c>
      <c r="N129" s="28">
        <v>74.650000000000006</v>
      </c>
      <c r="O129" s="39">
        <v>53561848</v>
      </c>
      <c r="P129" s="40">
        <v>8.7394957983193272E-3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2107.4</v>
      </c>
      <c r="F130" s="37">
        <v>2133.8666666666668</v>
      </c>
      <c r="G130" s="38">
        <v>2048.3833333333337</v>
      </c>
      <c r="H130" s="38">
        <v>1989.3666666666668</v>
      </c>
      <c r="I130" s="38">
        <v>1903.8833333333337</v>
      </c>
      <c r="J130" s="38">
        <v>2192.8833333333337</v>
      </c>
      <c r="K130" s="38">
        <v>2278.3666666666672</v>
      </c>
      <c r="L130" s="38">
        <v>2337.3833333333337</v>
      </c>
      <c r="M130" s="28">
        <v>2219.35</v>
      </c>
      <c r="N130" s="28">
        <v>2074.85</v>
      </c>
      <c r="O130" s="39">
        <v>1216500</v>
      </c>
      <c r="P130" s="40">
        <v>2.3451467031233568E-2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554.35</v>
      </c>
      <c r="F131" s="37">
        <v>554.01666666666677</v>
      </c>
      <c r="G131" s="38">
        <v>548.58333333333348</v>
      </c>
      <c r="H131" s="38">
        <v>542.81666666666672</v>
      </c>
      <c r="I131" s="38">
        <v>537.38333333333344</v>
      </c>
      <c r="J131" s="38">
        <v>559.78333333333353</v>
      </c>
      <c r="K131" s="38">
        <v>565.2166666666667</v>
      </c>
      <c r="L131" s="38">
        <v>570.98333333333358</v>
      </c>
      <c r="M131" s="28">
        <v>559.45000000000005</v>
      </c>
      <c r="N131" s="28">
        <v>548.25</v>
      </c>
      <c r="O131" s="39">
        <v>6135300</v>
      </c>
      <c r="P131" s="40">
        <v>2.142643092598142E-2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374.9</v>
      </c>
      <c r="F132" s="37">
        <v>374.0333333333333</v>
      </c>
      <c r="G132" s="38">
        <v>371.06666666666661</v>
      </c>
      <c r="H132" s="38">
        <v>367.23333333333329</v>
      </c>
      <c r="I132" s="38">
        <v>364.26666666666659</v>
      </c>
      <c r="J132" s="38">
        <v>377.86666666666662</v>
      </c>
      <c r="K132" s="38">
        <v>380.83333333333331</v>
      </c>
      <c r="L132" s="38">
        <v>384.66666666666663</v>
      </c>
      <c r="M132" s="28">
        <v>377</v>
      </c>
      <c r="N132" s="28">
        <v>370.2</v>
      </c>
      <c r="O132" s="39">
        <v>18740000</v>
      </c>
      <c r="P132" s="40">
        <v>-6.2572913352423373E-3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1642.4</v>
      </c>
      <c r="F133" s="37">
        <v>1648.6000000000001</v>
      </c>
      <c r="G133" s="38">
        <v>1632.2000000000003</v>
      </c>
      <c r="H133" s="38">
        <v>1622.0000000000002</v>
      </c>
      <c r="I133" s="38">
        <v>1605.6000000000004</v>
      </c>
      <c r="J133" s="38">
        <v>1658.8000000000002</v>
      </c>
      <c r="K133" s="38">
        <v>1675.2000000000003</v>
      </c>
      <c r="L133" s="38">
        <v>1685.4</v>
      </c>
      <c r="M133" s="28">
        <v>1665</v>
      </c>
      <c r="N133" s="28">
        <v>1638.4</v>
      </c>
      <c r="O133" s="39">
        <v>14898800</v>
      </c>
      <c r="P133" s="40">
        <v>2.4457609613489028E-3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4325.2</v>
      </c>
      <c r="F134" s="37">
        <v>4291.0666666666666</v>
      </c>
      <c r="G134" s="38">
        <v>4235.1833333333334</v>
      </c>
      <c r="H134" s="38">
        <v>4145.166666666667</v>
      </c>
      <c r="I134" s="38">
        <v>4089.2833333333338</v>
      </c>
      <c r="J134" s="38">
        <v>4381.083333333333</v>
      </c>
      <c r="K134" s="38">
        <v>4436.9666666666662</v>
      </c>
      <c r="L134" s="38">
        <v>4526.9833333333327</v>
      </c>
      <c r="M134" s="28">
        <v>4346.95</v>
      </c>
      <c r="N134" s="28">
        <v>4201.05</v>
      </c>
      <c r="O134" s="39">
        <v>1463250</v>
      </c>
      <c r="P134" s="40">
        <v>-2.0498103925386903E-4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3506.75</v>
      </c>
      <c r="F135" s="37">
        <v>3498.1666666666665</v>
      </c>
      <c r="G135" s="38">
        <v>3423.583333333333</v>
      </c>
      <c r="H135" s="38">
        <v>3340.4166666666665</v>
      </c>
      <c r="I135" s="38">
        <v>3265.833333333333</v>
      </c>
      <c r="J135" s="38">
        <v>3581.333333333333</v>
      </c>
      <c r="K135" s="38">
        <v>3655.9166666666661</v>
      </c>
      <c r="L135" s="38">
        <v>3739.083333333333</v>
      </c>
      <c r="M135" s="28">
        <v>3572.75</v>
      </c>
      <c r="N135" s="28">
        <v>3415</v>
      </c>
      <c r="O135" s="39">
        <v>1383200</v>
      </c>
      <c r="P135" s="40">
        <v>3.2392894461859979E-2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608.25</v>
      </c>
      <c r="F136" s="37">
        <v>608.23333333333335</v>
      </c>
      <c r="G136" s="38">
        <v>601.4666666666667</v>
      </c>
      <c r="H136" s="38">
        <v>594.68333333333339</v>
      </c>
      <c r="I136" s="38">
        <v>587.91666666666674</v>
      </c>
      <c r="J136" s="38">
        <v>615.01666666666665</v>
      </c>
      <c r="K136" s="38">
        <v>621.7833333333333</v>
      </c>
      <c r="L136" s="38">
        <v>628.56666666666661</v>
      </c>
      <c r="M136" s="28">
        <v>615</v>
      </c>
      <c r="N136" s="28">
        <v>601.45000000000005</v>
      </c>
      <c r="O136" s="39">
        <v>9301550</v>
      </c>
      <c r="P136" s="40">
        <v>-1.5563152213026269E-2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1037.2</v>
      </c>
      <c r="F137" s="37">
        <v>1036.3833333333334</v>
      </c>
      <c r="G137" s="38">
        <v>1022.0666666666668</v>
      </c>
      <c r="H137" s="38">
        <v>1006.9333333333334</v>
      </c>
      <c r="I137" s="38">
        <v>992.61666666666679</v>
      </c>
      <c r="J137" s="38">
        <v>1051.5166666666669</v>
      </c>
      <c r="K137" s="38">
        <v>1065.8333333333335</v>
      </c>
      <c r="L137" s="38">
        <v>1080.9666666666669</v>
      </c>
      <c r="M137" s="28">
        <v>1050.7</v>
      </c>
      <c r="N137" s="28">
        <v>1021.25</v>
      </c>
      <c r="O137" s="39">
        <v>15416800</v>
      </c>
      <c r="P137" s="40">
        <v>-9.3113220277990186E-3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187.1</v>
      </c>
      <c r="F138" s="37">
        <v>186.04999999999998</v>
      </c>
      <c r="G138" s="38">
        <v>183.69999999999996</v>
      </c>
      <c r="H138" s="38">
        <v>180.29999999999998</v>
      </c>
      <c r="I138" s="38">
        <v>177.94999999999996</v>
      </c>
      <c r="J138" s="38">
        <v>189.44999999999996</v>
      </c>
      <c r="K138" s="38">
        <v>191.79999999999998</v>
      </c>
      <c r="L138" s="38">
        <v>195.19999999999996</v>
      </c>
      <c r="M138" s="28">
        <v>188.4</v>
      </c>
      <c r="N138" s="28">
        <v>182.65</v>
      </c>
      <c r="O138" s="39">
        <v>20328000</v>
      </c>
      <c r="P138" s="40">
        <v>-2.8484037468935193E-2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95.1</v>
      </c>
      <c r="F139" s="37">
        <v>94.066666666666663</v>
      </c>
      <c r="G139" s="38">
        <v>92.633333333333326</v>
      </c>
      <c r="H139" s="38">
        <v>90.166666666666657</v>
      </c>
      <c r="I139" s="38">
        <v>88.73333333333332</v>
      </c>
      <c r="J139" s="38">
        <v>96.533333333333331</v>
      </c>
      <c r="K139" s="38">
        <v>97.966666666666669</v>
      </c>
      <c r="L139" s="38">
        <v>100.43333333333334</v>
      </c>
      <c r="M139" s="28">
        <v>95.5</v>
      </c>
      <c r="N139" s="28">
        <v>91.6</v>
      </c>
      <c r="O139" s="39">
        <v>26814000</v>
      </c>
      <c r="P139" s="40">
        <v>2.8048917311791766E-3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514.95000000000005</v>
      </c>
      <c r="F140" s="37">
        <v>514</v>
      </c>
      <c r="G140" s="38">
        <v>509.54999999999995</v>
      </c>
      <c r="H140" s="38">
        <v>504.15</v>
      </c>
      <c r="I140" s="38">
        <v>499.69999999999993</v>
      </c>
      <c r="J140" s="38">
        <v>519.4</v>
      </c>
      <c r="K140" s="38">
        <v>523.85</v>
      </c>
      <c r="L140" s="38">
        <v>529.25</v>
      </c>
      <c r="M140" s="28">
        <v>518.45000000000005</v>
      </c>
      <c r="N140" s="28">
        <v>508.6</v>
      </c>
      <c r="O140" s="39">
        <v>10549600</v>
      </c>
      <c r="P140" s="40">
        <v>1.2631983106162412E-2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7747.85</v>
      </c>
      <c r="F141" s="37">
        <v>7728.1166666666659</v>
      </c>
      <c r="G141" s="38">
        <v>7646.2333333333318</v>
      </c>
      <c r="H141" s="38">
        <v>7544.6166666666659</v>
      </c>
      <c r="I141" s="38">
        <v>7462.7333333333318</v>
      </c>
      <c r="J141" s="38">
        <v>7829.7333333333318</v>
      </c>
      <c r="K141" s="38">
        <v>7911.616666666665</v>
      </c>
      <c r="L141" s="38">
        <v>8013.2333333333318</v>
      </c>
      <c r="M141" s="28">
        <v>7810</v>
      </c>
      <c r="N141" s="28">
        <v>7626.5</v>
      </c>
      <c r="O141" s="39">
        <v>3317800</v>
      </c>
      <c r="P141" s="40">
        <v>2.4473517237211832E-3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803.75</v>
      </c>
      <c r="F142" s="37">
        <v>802.5</v>
      </c>
      <c r="G142" s="38">
        <v>796.3</v>
      </c>
      <c r="H142" s="38">
        <v>788.84999999999991</v>
      </c>
      <c r="I142" s="38">
        <v>782.64999999999986</v>
      </c>
      <c r="J142" s="38">
        <v>809.95</v>
      </c>
      <c r="K142" s="38">
        <v>816.15000000000009</v>
      </c>
      <c r="L142" s="38">
        <v>823.60000000000014</v>
      </c>
      <c r="M142" s="28">
        <v>808.7</v>
      </c>
      <c r="N142" s="28">
        <v>795.05</v>
      </c>
      <c r="O142" s="39">
        <v>14213125</v>
      </c>
      <c r="P142" s="40">
        <v>-4.5959905453908777E-3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1339.55</v>
      </c>
      <c r="F143" s="37">
        <v>1336.05</v>
      </c>
      <c r="G143" s="38">
        <v>1324.3999999999999</v>
      </c>
      <c r="H143" s="38">
        <v>1309.25</v>
      </c>
      <c r="I143" s="38">
        <v>1297.5999999999999</v>
      </c>
      <c r="J143" s="38">
        <v>1351.1999999999998</v>
      </c>
      <c r="K143" s="38">
        <v>1362.85</v>
      </c>
      <c r="L143" s="38">
        <v>1377.9999999999998</v>
      </c>
      <c r="M143" s="28">
        <v>1347.7</v>
      </c>
      <c r="N143" s="28">
        <v>1320.9</v>
      </c>
      <c r="O143" s="39">
        <v>3098950</v>
      </c>
      <c r="P143" s="40">
        <v>-1.0637440567330164E-3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1611.65</v>
      </c>
      <c r="F144" s="37">
        <v>1636.55</v>
      </c>
      <c r="G144" s="38">
        <v>1564.1</v>
      </c>
      <c r="H144" s="38">
        <v>1516.55</v>
      </c>
      <c r="I144" s="38">
        <v>1444.1</v>
      </c>
      <c r="J144" s="38">
        <v>1684.1</v>
      </c>
      <c r="K144" s="38">
        <v>1756.5500000000002</v>
      </c>
      <c r="L144" s="38">
        <v>1804.1</v>
      </c>
      <c r="M144" s="28">
        <v>1709</v>
      </c>
      <c r="N144" s="28">
        <v>1589</v>
      </c>
      <c r="O144" s="39">
        <v>823600</v>
      </c>
      <c r="P144" s="40">
        <v>0.13647026355733408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806.9</v>
      </c>
      <c r="F145" s="37">
        <v>800.65</v>
      </c>
      <c r="G145" s="38">
        <v>790.09999999999991</v>
      </c>
      <c r="H145" s="38">
        <v>773.3</v>
      </c>
      <c r="I145" s="38">
        <v>762.74999999999989</v>
      </c>
      <c r="J145" s="38">
        <v>817.44999999999993</v>
      </c>
      <c r="K145" s="38">
        <v>827.99999999999989</v>
      </c>
      <c r="L145" s="38">
        <v>844.8</v>
      </c>
      <c r="M145" s="28">
        <v>811.2</v>
      </c>
      <c r="N145" s="28">
        <v>783.85</v>
      </c>
      <c r="O145" s="39">
        <v>1853800</v>
      </c>
      <c r="P145" s="40">
        <v>2.3689877961234746E-2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766.75</v>
      </c>
      <c r="F146" s="37">
        <v>764.31666666666661</v>
      </c>
      <c r="G146" s="38">
        <v>758.43333333333317</v>
      </c>
      <c r="H146" s="38">
        <v>750.11666666666656</v>
      </c>
      <c r="I146" s="38">
        <v>744.23333333333312</v>
      </c>
      <c r="J146" s="38">
        <v>772.63333333333321</v>
      </c>
      <c r="K146" s="38">
        <v>778.51666666666665</v>
      </c>
      <c r="L146" s="38">
        <v>786.83333333333326</v>
      </c>
      <c r="M146" s="28">
        <v>770.2</v>
      </c>
      <c r="N146" s="28">
        <v>756</v>
      </c>
      <c r="O146" s="39">
        <v>2636600</v>
      </c>
      <c r="P146" s="40">
        <v>7.7975689931962392E-3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3079.55</v>
      </c>
      <c r="F147" s="37">
        <v>3054.6666666666665</v>
      </c>
      <c r="G147" s="38">
        <v>3011.5333333333328</v>
      </c>
      <c r="H147" s="38">
        <v>2943.5166666666664</v>
      </c>
      <c r="I147" s="38">
        <v>2900.3833333333328</v>
      </c>
      <c r="J147" s="38">
        <v>3122.6833333333329</v>
      </c>
      <c r="K147" s="38">
        <v>3165.8166666666671</v>
      </c>
      <c r="L147" s="38">
        <v>3233.833333333333</v>
      </c>
      <c r="M147" s="28">
        <v>3097.8</v>
      </c>
      <c r="N147" s="28">
        <v>2986.65</v>
      </c>
      <c r="O147" s="39">
        <v>2463600</v>
      </c>
      <c r="P147" s="40">
        <v>-1.377101681345076E-2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125.45</v>
      </c>
      <c r="F148" s="37">
        <v>125.66666666666667</v>
      </c>
      <c r="G148" s="38">
        <v>122.88333333333335</v>
      </c>
      <c r="H148" s="38">
        <v>120.31666666666668</v>
      </c>
      <c r="I148" s="38">
        <v>117.53333333333336</v>
      </c>
      <c r="J148" s="38">
        <v>128.23333333333335</v>
      </c>
      <c r="K148" s="38">
        <v>131.01666666666668</v>
      </c>
      <c r="L148" s="38">
        <v>133.58333333333334</v>
      </c>
      <c r="M148" s="28">
        <v>128.44999999999999</v>
      </c>
      <c r="N148" s="28">
        <v>123.1</v>
      </c>
      <c r="O148" s="39">
        <v>32089000</v>
      </c>
      <c r="P148" s="40">
        <v>3.2846774063762331E-2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2545.3000000000002</v>
      </c>
      <c r="F149" s="37">
        <v>2533.5</v>
      </c>
      <c r="G149" s="38">
        <v>2511.8000000000002</v>
      </c>
      <c r="H149" s="38">
        <v>2478.3000000000002</v>
      </c>
      <c r="I149" s="38">
        <v>2456.6000000000004</v>
      </c>
      <c r="J149" s="38">
        <v>2567</v>
      </c>
      <c r="K149" s="38">
        <v>2588.6999999999998</v>
      </c>
      <c r="L149" s="38">
        <v>2622.2</v>
      </c>
      <c r="M149" s="28">
        <v>2555.1999999999998</v>
      </c>
      <c r="N149" s="28">
        <v>2500</v>
      </c>
      <c r="O149" s="39">
        <v>1695050</v>
      </c>
      <c r="P149" s="40">
        <v>1.265028750653424E-2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74579.600000000006</v>
      </c>
      <c r="F150" s="37">
        <v>75021.366666666669</v>
      </c>
      <c r="G150" s="38">
        <v>74002.733333333337</v>
      </c>
      <c r="H150" s="38">
        <v>73425.866666666669</v>
      </c>
      <c r="I150" s="38">
        <v>72407.233333333337</v>
      </c>
      <c r="J150" s="38">
        <v>75598.233333333337</v>
      </c>
      <c r="K150" s="38">
        <v>76616.866666666669</v>
      </c>
      <c r="L150" s="38">
        <v>77193.733333333337</v>
      </c>
      <c r="M150" s="28">
        <v>76040</v>
      </c>
      <c r="N150" s="28">
        <v>74444.5</v>
      </c>
      <c r="O150" s="39">
        <v>109100</v>
      </c>
      <c r="P150" s="40">
        <v>-1.0879419764279238E-2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1083.1500000000001</v>
      </c>
      <c r="F151" s="37">
        <v>1085.1833333333334</v>
      </c>
      <c r="G151" s="38">
        <v>1068.9666666666667</v>
      </c>
      <c r="H151" s="38">
        <v>1054.7833333333333</v>
      </c>
      <c r="I151" s="38">
        <v>1038.5666666666666</v>
      </c>
      <c r="J151" s="38">
        <v>1099.3666666666668</v>
      </c>
      <c r="K151" s="38">
        <v>1115.5833333333335</v>
      </c>
      <c r="L151" s="38">
        <v>1129.7666666666669</v>
      </c>
      <c r="M151" s="28">
        <v>1101.4000000000001</v>
      </c>
      <c r="N151" s="28">
        <v>1071</v>
      </c>
      <c r="O151" s="39">
        <v>4029000</v>
      </c>
      <c r="P151" s="40">
        <v>3.0303030303030304E-2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277.05</v>
      </c>
      <c r="F152" s="37">
        <v>274.93333333333334</v>
      </c>
      <c r="G152" s="38">
        <v>272.16666666666669</v>
      </c>
      <c r="H152" s="38">
        <v>267.28333333333336</v>
      </c>
      <c r="I152" s="38">
        <v>264.51666666666671</v>
      </c>
      <c r="J152" s="38">
        <v>279.81666666666666</v>
      </c>
      <c r="K152" s="38">
        <v>282.58333333333331</v>
      </c>
      <c r="L152" s="38">
        <v>287.46666666666664</v>
      </c>
      <c r="M152" s="28">
        <v>277.7</v>
      </c>
      <c r="N152" s="28">
        <v>270.05</v>
      </c>
      <c r="O152" s="39">
        <v>3019200</v>
      </c>
      <c r="P152" s="40">
        <v>-5.795574288724974E-3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92.9</v>
      </c>
      <c r="F153" s="37">
        <v>92.233333333333348</v>
      </c>
      <c r="G153" s="38">
        <v>91.266666666666694</v>
      </c>
      <c r="H153" s="38">
        <v>89.63333333333334</v>
      </c>
      <c r="I153" s="38">
        <v>88.666666666666686</v>
      </c>
      <c r="J153" s="38">
        <v>93.866666666666703</v>
      </c>
      <c r="K153" s="38">
        <v>94.833333333333343</v>
      </c>
      <c r="L153" s="38">
        <v>96.466666666666711</v>
      </c>
      <c r="M153" s="28">
        <v>93.2</v>
      </c>
      <c r="N153" s="28">
        <v>90.6</v>
      </c>
      <c r="O153" s="39">
        <v>52972000</v>
      </c>
      <c r="P153" s="40">
        <v>-7.0899386600812558E-3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3730</v>
      </c>
      <c r="F154" s="37">
        <v>3743.8833333333332</v>
      </c>
      <c r="G154" s="38">
        <v>3663.3666666666663</v>
      </c>
      <c r="H154" s="38">
        <v>3596.7333333333331</v>
      </c>
      <c r="I154" s="38">
        <v>3516.2166666666662</v>
      </c>
      <c r="J154" s="38">
        <v>3810.5166666666664</v>
      </c>
      <c r="K154" s="38">
        <v>3891.0333333333328</v>
      </c>
      <c r="L154" s="38">
        <v>3957.6666666666665</v>
      </c>
      <c r="M154" s="28">
        <v>3824.4</v>
      </c>
      <c r="N154" s="28">
        <v>3677.25</v>
      </c>
      <c r="O154" s="39">
        <v>1805375</v>
      </c>
      <c r="P154" s="40">
        <v>2.7898370222759945E-2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3732</v>
      </c>
      <c r="F155" s="37">
        <v>3722.4833333333336</v>
      </c>
      <c r="G155" s="38">
        <v>3690.5166666666673</v>
      </c>
      <c r="H155" s="38">
        <v>3649.0333333333338</v>
      </c>
      <c r="I155" s="38">
        <v>3617.0666666666675</v>
      </c>
      <c r="J155" s="38">
        <v>3763.9666666666672</v>
      </c>
      <c r="K155" s="38">
        <v>3795.9333333333334</v>
      </c>
      <c r="L155" s="38">
        <v>3837.416666666667</v>
      </c>
      <c r="M155" s="28">
        <v>3754.45</v>
      </c>
      <c r="N155" s="28">
        <v>3681</v>
      </c>
      <c r="O155" s="39">
        <v>333900</v>
      </c>
      <c r="P155" s="40">
        <v>-1.0666666666666666E-2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32.700000000000003</v>
      </c>
      <c r="F156" s="37">
        <v>32.783333333333339</v>
      </c>
      <c r="G156" s="38">
        <v>32.366666666666674</v>
      </c>
      <c r="H156" s="38">
        <v>32.033333333333339</v>
      </c>
      <c r="I156" s="38">
        <v>31.616666666666674</v>
      </c>
      <c r="J156" s="38">
        <v>33.116666666666674</v>
      </c>
      <c r="K156" s="38">
        <v>33.533333333333346</v>
      </c>
      <c r="L156" s="38">
        <v>33.866666666666674</v>
      </c>
      <c r="M156" s="28">
        <v>33.200000000000003</v>
      </c>
      <c r="N156" s="28">
        <v>32.450000000000003</v>
      </c>
      <c r="O156" s="39">
        <v>24510000</v>
      </c>
      <c r="P156" s="40">
        <v>2.0357187460971649E-2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17025.45</v>
      </c>
      <c r="F157" s="37">
        <v>17087.283333333333</v>
      </c>
      <c r="G157" s="38">
        <v>16938.266666666666</v>
      </c>
      <c r="H157" s="38">
        <v>16851.083333333332</v>
      </c>
      <c r="I157" s="38">
        <v>16702.066666666666</v>
      </c>
      <c r="J157" s="38">
        <v>17174.466666666667</v>
      </c>
      <c r="K157" s="38">
        <v>17323.48333333333</v>
      </c>
      <c r="L157" s="38">
        <v>17410.666666666668</v>
      </c>
      <c r="M157" s="28">
        <v>17236.3</v>
      </c>
      <c r="N157" s="28">
        <v>17000.099999999999</v>
      </c>
      <c r="O157" s="39">
        <v>461540</v>
      </c>
      <c r="P157" s="40">
        <v>8.3236842680182634E-3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125.15</v>
      </c>
      <c r="F158" s="37">
        <v>123.95</v>
      </c>
      <c r="G158" s="38">
        <v>122.35000000000001</v>
      </c>
      <c r="H158" s="38">
        <v>119.55000000000001</v>
      </c>
      <c r="I158" s="38">
        <v>117.95000000000002</v>
      </c>
      <c r="J158" s="38">
        <v>126.75</v>
      </c>
      <c r="K158" s="38">
        <v>128.35</v>
      </c>
      <c r="L158" s="38">
        <v>131.14999999999998</v>
      </c>
      <c r="M158" s="28">
        <v>125.55</v>
      </c>
      <c r="N158" s="28">
        <v>121.15</v>
      </c>
      <c r="O158" s="39">
        <v>48307000</v>
      </c>
      <c r="P158" s="40">
        <v>6.939625260235947E-4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155.94999999999999</v>
      </c>
      <c r="F159" s="37">
        <v>156.71666666666667</v>
      </c>
      <c r="G159" s="38">
        <v>154.58333333333334</v>
      </c>
      <c r="H159" s="38">
        <v>153.21666666666667</v>
      </c>
      <c r="I159" s="38">
        <v>151.08333333333334</v>
      </c>
      <c r="J159" s="38">
        <v>158.08333333333334</v>
      </c>
      <c r="K159" s="38">
        <v>160.21666666666667</v>
      </c>
      <c r="L159" s="38">
        <v>161.58333333333334</v>
      </c>
      <c r="M159" s="28">
        <v>158.85</v>
      </c>
      <c r="N159" s="28">
        <v>155.35</v>
      </c>
      <c r="O159" s="39">
        <v>75251400</v>
      </c>
      <c r="P159" s="40">
        <v>-1.8803418803418803E-2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767</v>
      </c>
      <c r="F160" s="37">
        <v>762.9666666666667</v>
      </c>
      <c r="G160" s="38">
        <v>752.63333333333344</v>
      </c>
      <c r="H160" s="38">
        <v>738.26666666666677</v>
      </c>
      <c r="I160" s="38">
        <v>727.93333333333351</v>
      </c>
      <c r="J160" s="38">
        <v>777.33333333333337</v>
      </c>
      <c r="K160" s="38">
        <v>787.66666666666663</v>
      </c>
      <c r="L160" s="38">
        <v>802.0333333333333</v>
      </c>
      <c r="M160" s="28">
        <v>773.3</v>
      </c>
      <c r="N160" s="28">
        <v>748.6</v>
      </c>
      <c r="O160" s="39">
        <v>5020400</v>
      </c>
      <c r="P160" s="40">
        <v>-8.7076710435383554E-3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3303.05</v>
      </c>
      <c r="F161" s="37">
        <v>3285.8166666666671</v>
      </c>
      <c r="G161" s="38">
        <v>3248.733333333334</v>
      </c>
      <c r="H161" s="38">
        <v>3194.416666666667</v>
      </c>
      <c r="I161" s="38">
        <v>3157.3333333333339</v>
      </c>
      <c r="J161" s="38">
        <v>3340.1333333333341</v>
      </c>
      <c r="K161" s="38">
        <v>3377.2166666666672</v>
      </c>
      <c r="L161" s="38">
        <v>3431.5333333333342</v>
      </c>
      <c r="M161" s="28">
        <v>3322.9</v>
      </c>
      <c r="N161" s="28">
        <v>3231.5</v>
      </c>
      <c r="O161" s="39">
        <v>248675</v>
      </c>
      <c r="P161" s="40">
        <v>1.4378951662247603E-2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154.25</v>
      </c>
      <c r="F162" s="37">
        <v>154.4</v>
      </c>
      <c r="G162" s="38">
        <v>152.85000000000002</v>
      </c>
      <c r="H162" s="38">
        <v>151.45000000000002</v>
      </c>
      <c r="I162" s="38">
        <v>149.90000000000003</v>
      </c>
      <c r="J162" s="38">
        <v>155.80000000000001</v>
      </c>
      <c r="K162" s="38">
        <v>157.35000000000002</v>
      </c>
      <c r="L162" s="38">
        <v>158.75</v>
      </c>
      <c r="M162" s="28">
        <v>155.94999999999999</v>
      </c>
      <c r="N162" s="28">
        <v>153</v>
      </c>
      <c r="O162" s="39">
        <v>44198000</v>
      </c>
      <c r="P162" s="40">
        <v>3.5446919816000719E-2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42241.5</v>
      </c>
      <c r="F163" s="37">
        <v>42340.9</v>
      </c>
      <c r="G163" s="38">
        <v>41728.800000000003</v>
      </c>
      <c r="H163" s="38">
        <v>41216.1</v>
      </c>
      <c r="I163" s="38">
        <v>40604</v>
      </c>
      <c r="J163" s="38">
        <v>42853.600000000006</v>
      </c>
      <c r="K163" s="38">
        <v>43465.7</v>
      </c>
      <c r="L163" s="38">
        <v>43978.400000000009</v>
      </c>
      <c r="M163" s="28">
        <v>42953</v>
      </c>
      <c r="N163" s="28">
        <v>41828.199999999997</v>
      </c>
      <c r="O163" s="39">
        <v>102345</v>
      </c>
      <c r="P163" s="40">
        <v>-5.2485785099868785E-3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1804.4</v>
      </c>
      <c r="F164" s="37">
        <v>1786.8666666666668</v>
      </c>
      <c r="G164" s="38">
        <v>1765.3333333333335</v>
      </c>
      <c r="H164" s="38">
        <v>1726.2666666666667</v>
      </c>
      <c r="I164" s="38">
        <v>1704.7333333333333</v>
      </c>
      <c r="J164" s="38">
        <v>1825.9333333333336</v>
      </c>
      <c r="K164" s="38">
        <v>1847.4666666666669</v>
      </c>
      <c r="L164" s="38">
        <v>1886.5333333333338</v>
      </c>
      <c r="M164" s="28">
        <v>1808.4</v>
      </c>
      <c r="N164" s="28">
        <v>1747.8</v>
      </c>
      <c r="O164" s="39">
        <v>2852575</v>
      </c>
      <c r="P164" s="40">
        <v>-5.7509824595034986E-3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3759.25</v>
      </c>
      <c r="F165" s="37">
        <v>3753.9</v>
      </c>
      <c r="G165" s="38">
        <v>3717.5</v>
      </c>
      <c r="H165" s="38">
        <v>3675.75</v>
      </c>
      <c r="I165" s="38">
        <v>3639.35</v>
      </c>
      <c r="J165" s="38">
        <v>3795.65</v>
      </c>
      <c r="K165" s="38">
        <v>3832.0500000000006</v>
      </c>
      <c r="L165" s="38">
        <v>3873.8</v>
      </c>
      <c r="M165" s="28">
        <v>3790.3</v>
      </c>
      <c r="N165" s="28">
        <v>3712.15</v>
      </c>
      <c r="O165" s="39">
        <v>352950</v>
      </c>
      <c r="P165" s="40">
        <v>-4.248088360237893E-4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227.7</v>
      </c>
      <c r="F166" s="37">
        <v>227.83333333333334</v>
      </c>
      <c r="G166" s="38">
        <v>226.16666666666669</v>
      </c>
      <c r="H166" s="38">
        <v>224.63333333333335</v>
      </c>
      <c r="I166" s="38">
        <v>222.9666666666667</v>
      </c>
      <c r="J166" s="38">
        <v>229.36666666666667</v>
      </c>
      <c r="K166" s="38">
        <v>231.03333333333336</v>
      </c>
      <c r="L166" s="38">
        <v>232.56666666666666</v>
      </c>
      <c r="M166" s="28">
        <v>229.5</v>
      </c>
      <c r="N166" s="28">
        <v>226.3</v>
      </c>
      <c r="O166" s="39">
        <v>18399000</v>
      </c>
      <c r="P166" s="40">
        <v>0.12967397310738626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109.45</v>
      </c>
      <c r="F167" s="37">
        <v>109.11666666666667</v>
      </c>
      <c r="G167" s="38">
        <v>107.58333333333334</v>
      </c>
      <c r="H167" s="38">
        <v>105.71666666666667</v>
      </c>
      <c r="I167" s="38">
        <v>104.18333333333334</v>
      </c>
      <c r="J167" s="38">
        <v>110.98333333333335</v>
      </c>
      <c r="K167" s="38">
        <v>112.51666666666668</v>
      </c>
      <c r="L167" s="38">
        <v>114.38333333333335</v>
      </c>
      <c r="M167" s="28">
        <v>110.65</v>
      </c>
      <c r="N167" s="28">
        <v>107.25</v>
      </c>
      <c r="O167" s="39">
        <v>35538400</v>
      </c>
      <c r="P167" s="40">
        <v>2.8161434977578476E-2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2165.8000000000002</v>
      </c>
      <c r="F168" s="37">
        <v>2169.2000000000003</v>
      </c>
      <c r="G168" s="38">
        <v>2141.4000000000005</v>
      </c>
      <c r="H168" s="38">
        <v>2117.0000000000005</v>
      </c>
      <c r="I168" s="38">
        <v>2089.2000000000007</v>
      </c>
      <c r="J168" s="38">
        <v>2193.6000000000004</v>
      </c>
      <c r="K168" s="38">
        <v>2221.4000000000005</v>
      </c>
      <c r="L168" s="38">
        <v>2245.8000000000002</v>
      </c>
      <c r="M168" s="28">
        <v>2197</v>
      </c>
      <c r="N168" s="28">
        <v>2144.8000000000002</v>
      </c>
      <c r="O168" s="39">
        <v>3373000</v>
      </c>
      <c r="P168" s="40">
        <v>9.2758827049670856E-3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2692.05</v>
      </c>
      <c r="F169" s="37">
        <v>2683.4666666666667</v>
      </c>
      <c r="G169" s="38">
        <v>2643.5833333333335</v>
      </c>
      <c r="H169" s="38">
        <v>2595.1166666666668</v>
      </c>
      <c r="I169" s="38">
        <v>2555.2333333333336</v>
      </c>
      <c r="J169" s="38">
        <v>2731.9333333333334</v>
      </c>
      <c r="K169" s="38">
        <v>2771.8166666666666</v>
      </c>
      <c r="L169" s="38">
        <v>2820.2833333333333</v>
      </c>
      <c r="M169" s="28">
        <v>2723.35</v>
      </c>
      <c r="N169" s="28">
        <v>2635</v>
      </c>
      <c r="O169" s="39">
        <v>1824500</v>
      </c>
      <c r="P169" s="40">
        <v>6.898454746136865E-3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30.95</v>
      </c>
      <c r="F170" s="37">
        <v>30.783333333333331</v>
      </c>
      <c r="G170" s="38">
        <v>30.516666666666662</v>
      </c>
      <c r="H170" s="38">
        <v>30.083333333333332</v>
      </c>
      <c r="I170" s="38">
        <v>29.816666666666663</v>
      </c>
      <c r="J170" s="38">
        <v>31.216666666666661</v>
      </c>
      <c r="K170" s="38">
        <v>31.483333333333327</v>
      </c>
      <c r="L170" s="38">
        <v>31.916666666666661</v>
      </c>
      <c r="M170" s="28">
        <v>31.05</v>
      </c>
      <c r="N170" s="28">
        <v>30.35</v>
      </c>
      <c r="O170" s="39">
        <v>235312000</v>
      </c>
      <c r="P170" s="40">
        <v>-1.6292172968569683E-3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2459.15</v>
      </c>
      <c r="F171" s="37">
        <v>2455.9499999999998</v>
      </c>
      <c r="G171" s="38">
        <v>2431.8999999999996</v>
      </c>
      <c r="H171" s="38">
        <v>2404.6499999999996</v>
      </c>
      <c r="I171" s="38">
        <v>2380.5999999999995</v>
      </c>
      <c r="J171" s="38">
        <v>2483.1999999999998</v>
      </c>
      <c r="K171" s="38">
        <v>2507.25</v>
      </c>
      <c r="L171" s="38">
        <v>2534.5</v>
      </c>
      <c r="M171" s="28">
        <v>2480</v>
      </c>
      <c r="N171" s="28">
        <v>2428.6999999999998</v>
      </c>
      <c r="O171" s="39">
        <v>575400</v>
      </c>
      <c r="P171" s="40">
        <v>5.7682223387519665E-3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225.6</v>
      </c>
      <c r="F172" s="37">
        <v>225.9</v>
      </c>
      <c r="G172" s="38">
        <v>224</v>
      </c>
      <c r="H172" s="38">
        <v>222.4</v>
      </c>
      <c r="I172" s="38">
        <v>220.5</v>
      </c>
      <c r="J172" s="38">
        <v>227.5</v>
      </c>
      <c r="K172" s="38">
        <v>229.40000000000003</v>
      </c>
      <c r="L172" s="38">
        <v>231</v>
      </c>
      <c r="M172" s="28">
        <v>227.8</v>
      </c>
      <c r="N172" s="28">
        <v>224.3</v>
      </c>
      <c r="O172" s="39">
        <v>54420780</v>
      </c>
      <c r="P172" s="40">
        <v>7.6430350728628237E-3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1785.9</v>
      </c>
      <c r="F173" s="37">
        <v>1781.6833333333334</v>
      </c>
      <c r="G173" s="38">
        <v>1750.7166666666667</v>
      </c>
      <c r="H173" s="38">
        <v>1715.5333333333333</v>
      </c>
      <c r="I173" s="38">
        <v>1684.5666666666666</v>
      </c>
      <c r="J173" s="38">
        <v>1816.8666666666668</v>
      </c>
      <c r="K173" s="38">
        <v>1847.8333333333335</v>
      </c>
      <c r="L173" s="38">
        <v>1883.0166666666669</v>
      </c>
      <c r="M173" s="28">
        <v>1812.65</v>
      </c>
      <c r="N173" s="28">
        <v>1746.5</v>
      </c>
      <c r="O173" s="39">
        <v>2019127</v>
      </c>
      <c r="P173" s="40">
        <v>-1.7623762376237622E-2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175.85</v>
      </c>
      <c r="F174" s="37">
        <v>172.41666666666666</v>
      </c>
      <c r="G174" s="38">
        <v>168.13333333333333</v>
      </c>
      <c r="H174" s="38">
        <v>160.41666666666666</v>
      </c>
      <c r="I174" s="38">
        <v>156.13333333333333</v>
      </c>
      <c r="J174" s="38">
        <v>180.13333333333333</v>
      </c>
      <c r="K174" s="38">
        <v>184.41666666666669</v>
      </c>
      <c r="L174" s="38">
        <v>192.13333333333333</v>
      </c>
      <c r="M174" s="28">
        <v>176.7</v>
      </c>
      <c r="N174" s="28">
        <v>164.7</v>
      </c>
      <c r="O174" s="39">
        <v>7047000</v>
      </c>
      <c r="P174" s="40">
        <v>0.10845458120330319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626.1</v>
      </c>
      <c r="F175" s="37">
        <v>627.30000000000007</v>
      </c>
      <c r="G175" s="38">
        <v>621.05000000000018</v>
      </c>
      <c r="H175" s="38">
        <v>616.00000000000011</v>
      </c>
      <c r="I175" s="38">
        <v>609.75000000000023</v>
      </c>
      <c r="J175" s="38">
        <v>632.35000000000014</v>
      </c>
      <c r="K175" s="38">
        <v>638.59999999999991</v>
      </c>
      <c r="L175" s="38">
        <v>643.65000000000009</v>
      </c>
      <c r="M175" s="28">
        <v>633.54999999999995</v>
      </c>
      <c r="N175" s="28">
        <v>622.25</v>
      </c>
      <c r="O175" s="39">
        <v>3235950</v>
      </c>
      <c r="P175" s="40">
        <v>-3.9246467817896386E-3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109</v>
      </c>
      <c r="F176" s="37">
        <v>107.2</v>
      </c>
      <c r="G176" s="38">
        <v>105.15</v>
      </c>
      <c r="H176" s="38">
        <v>101.3</v>
      </c>
      <c r="I176" s="38">
        <v>99.25</v>
      </c>
      <c r="J176" s="38">
        <v>111.05000000000001</v>
      </c>
      <c r="K176" s="38">
        <v>113.1</v>
      </c>
      <c r="L176" s="38">
        <v>116.95000000000002</v>
      </c>
      <c r="M176" s="28">
        <v>109.25</v>
      </c>
      <c r="N176" s="28">
        <v>103.35</v>
      </c>
      <c r="O176" s="39">
        <v>51657100</v>
      </c>
      <c r="P176" s="40">
        <v>3.8731842028309104E-4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116.05</v>
      </c>
      <c r="F177" s="37">
        <v>116.68333333333332</v>
      </c>
      <c r="G177" s="38">
        <v>114.26666666666665</v>
      </c>
      <c r="H177" s="38">
        <v>112.48333333333333</v>
      </c>
      <c r="I177" s="38">
        <v>110.06666666666666</v>
      </c>
      <c r="J177" s="38">
        <v>118.46666666666664</v>
      </c>
      <c r="K177" s="38">
        <v>120.8833333333333</v>
      </c>
      <c r="L177" s="38">
        <v>122.66666666666663</v>
      </c>
      <c r="M177" s="28">
        <v>119.1</v>
      </c>
      <c r="N177" s="28">
        <v>114.9</v>
      </c>
      <c r="O177" s="39">
        <v>29622000</v>
      </c>
      <c r="P177" s="40">
        <v>5.2216538789428814E-2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2773.7</v>
      </c>
      <c r="F178" s="37">
        <v>2780.7166666666667</v>
      </c>
      <c r="G178" s="38">
        <v>2748.9833333333336</v>
      </c>
      <c r="H178" s="38">
        <v>2724.2666666666669</v>
      </c>
      <c r="I178" s="38">
        <v>2692.5333333333338</v>
      </c>
      <c r="J178" s="38">
        <v>2805.4333333333334</v>
      </c>
      <c r="K178" s="38">
        <v>2837.1666666666661</v>
      </c>
      <c r="L178" s="38">
        <v>2861.8833333333332</v>
      </c>
      <c r="M178" s="28">
        <v>2812.45</v>
      </c>
      <c r="N178" s="28">
        <v>2756</v>
      </c>
      <c r="O178" s="39">
        <v>34372000</v>
      </c>
      <c r="P178" s="40">
        <v>4.1475358543560041E-4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76</v>
      </c>
      <c r="F179" s="37">
        <v>75.333333333333329</v>
      </c>
      <c r="G179" s="38">
        <v>74.316666666666663</v>
      </c>
      <c r="H179" s="38">
        <v>72.63333333333334</v>
      </c>
      <c r="I179" s="38">
        <v>71.616666666666674</v>
      </c>
      <c r="J179" s="38">
        <v>77.016666666666652</v>
      </c>
      <c r="K179" s="38">
        <v>78.033333333333331</v>
      </c>
      <c r="L179" s="38">
        <v>79.71666666666664</v>
      </c>
      <c r="M179" s="28">
        <v>76.349999999999994</v>
      </c>
      <c r="N179" s="28">
        <v>73.650000000000006</v>
      </c>
      <c r="O179" s="39">
        <v>111371250</v>
      </c>
      <c r="P179" s="40">
        <v>-8.9718320512193056E-3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775.9</v>
      </c>
      <c r="F180" s="37">
        <v>774.63333333333333</v>
      </c>
      <c r="G180" s="38">
        <v>765.76666666666665</v>
      </c>
      <c r="H180" s="38">
        <v>755.63333333333333</v>
      </c>
      <c r="I180" s="38">
        <v>746.76666666666665</v>
      </c>
      <c r="J180" s="38">
        <v>784.76666666666665</v>
      </c>
      <c r="K180" s="38">
        <v>793.63333333333321</v>
      </c>
      <c r="L180" s="38">
        <v>803.76666666666665</v>
      </c>
      <c r="M180" s="28">
        <v>783.5</v>
      </c>
      <c r="N180" s="28">
        <v>764.5</v>
      </c>
      <c r="O180" s="39">
        <v>7244000</v>
      </c>
      <c r="P180" s="40">
        <v>1.8393793132061903E-3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1142.25</v>
      </c>
      <c r="F181" s="37">
        <v>1144.2</v>
      </c>
      <c r="G181" s="38">
        <v>1136.6000000000001</v>
      </c>
      <c r="H181" s="38">
        <v>1130.95</v>
      </c>
      <c r="I181" s="38">
        <v>1123.3500000000001</v>
      </c>
      <c r="J181" s="38">
        <v>1149.8500000000001</v>
      </c>
      <c r="K181" s="38">
        <v>1157.45</v>
      </c>
      <c r="L181" s="38">
        <v>1163.1000000000001</v>
      </c>
      <c r="M181" s="28">
        <v>1151.8</v>
      </c>
      <c r="N181" s="28">
        <v>1138.55</v>
      </c>
      <c r="O181" s="39">
        <v>7714500</v>
      </c>
      <c r="P181" s="40">
        <v>3.8059919976578512E-3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465.6</v>
      </c>
      <c r="F182" s="37">
        <v>463.48333333333335</v>
      </c>
      <c r="G182" s="38">
        <v>459.86666666666667</v>
      </c>
      <c r="H182" s="38">
        <v>454.13333333333333</v>
      </c>
      <c r="I182" s="38">
        <v>450.51666666666665</v>
      </c>
      <c r="J182" s="38">
        <v>469.2166666666667</v>
      </c>
      <c r="K182" s="38">
        <v>472.83333333333337</v>
      </c>
      <c r="L182" s="38">
        <v>478.56666666666672</v>
      </c>
      <c r="M182" s="28">
        <v>467.1</v>
      </c>
      <c r="N182" s="28">
        <v>457.75</v>
      </c>
      <c r="O182" s="39">
        <v>69243000</v>
      </c>
      <c r="P182" s="40">
        <v>-5.2793759562135027E-3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19791.3</v>
      </c>
      <c r="F183" s="37">
        <v>19995.316666666666</v>
      </c>
      <c r="G183" s="38">
        <v>19497.183333333331</v>
      </c>
      <c r="H183" s="38">
        <v>19203.066666666666</v>
      </c>
      <c r="I183" s="38">
        <v>18704.933333333331</v>
      </c>
      <c r="J183" s="38">
        <v>20289.433333333331</v>
      </c>
      <c r="K183" s="38">
        <v>20787.566666666662</v>
      </c>
      <c r="L183" s="38">
        <v>21081.683333333331</v>
      </c>
      <c r="M183" s="28">
        <v>20493.45</v>
      </c>
      <c r="N183" s="28">
        <v>19701.2</v>
      </c>
      <c r="O183" s="39">
        <v>359675</v>
      </c>
      <c r="P183" s="40">
        <v>5.4765395894428151E-2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2369.8000000000002</v>
      </c>
      <c r="F184" s="37">
        <v>2363.9833333333336</v>
      </c>
      <c r="G184" s="38">
        <v>2344.8166666666671</v>
      </c>
      <c r="H184" s="38">
        <v>2319.8333333333335</v>
      </c>
      <c r="I184" s="38">
        <v>2300.666666666667</v>
      </c>
      <c r="J184" s="38">
        <v>2388.9666666666672</v>
      </c>
      <c r="K184" s="38">
        <v>2408.1333333333332</v>
      </c>
      <c r="L184" s="38">
        <v>2433.1166666666672</v>
      </c>
      <c r="M184" s="28">
        <v>2383.15</v>
      </c>
      <c r="N184" s="28">
        <v>2339</v>
      </c>
      <c r="O184" s="39">
        <v>1477575</v>
      </c>
      <c r="P184" s="40">
        <v>2.5381679389312978E-2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2386.65</v>
      </c>
      <c r="F185" s="37">
        <v>2372.6833333333334</v>
      </c>
      <c r="G185" s="38">
        <v>2350.0166666666669</v>
      </c>
      <c r="H185" s="38">
        <v>2313.3833333333337</v>
      </c>
      <c r="I185" s="38">
        <v>2290.7166666666672</v>
      </c>
      <c r="J185" s="38">
        <v>2409.3166666666666</v>
      </c>
      <c r="K185" s="38">
        <v>2431.9833333333327</v>
      </c>
      <c r="L185" s="38">
        <v>2468.6166666666663</v>
      </c>
      <c r="M185" s="28">
        <v>2395.35</v>
      </c>
      <c r="N185" s="28">
        <v>2336.0500000000002</v>
      </c>
      <c r="O185" s="39">
        <v>3663750</v>
      </c>
      <c r="P185" s="40">
        <v>-6.305939788445891E-3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1186.5</v>
      </c>
      <c r="F186" s="37">
        <v>1177.3666666666668</v>
      </c>
      <c r="G186" s="38">
        <v>1164.9333333333336</v>
      </c>
      <c r="H186" s="38">
        <v>1143.3666666666668</v>
      </c>
      <c r="I186" s="38">
        <v>1130.9333333333336</v>
      </c>
      <c r="J186" s="38">
        <v>1198.9333333333336</v>
      </c>
      <c r="K186" s="38">
        <v>1211.366666666667</v>
      </c>
      <c r="L186" s="38">
        <v>1232.9333333333336</v>
      </c>
      <c r="M186" s="28">
        <v>1189.8</v>
      </c>
      <c r="N186" s="28">
        <v>1155.8</v>
      </c>
      <c r="O186" s="39">
        <v>3688200</v>
      </c>
      <c r="P186" s="40">
        <v>-7.5345783327054518E-3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327.39999999999998</v>
      </c>
      <c r="F187" s="37">
        <v>325.28333333333336</v>
      </c>
      <c r="G187" s="38">
        <v>321.9666666666667</v>
      </c>
      <c r="H187" s="38">
        <v>316.53333333333336</v>
      </c>
      <c r="I187" s="38">
        <v>313.2166666666667</v>
      </c>
      <c r="J187" s="38">
        <v>330.7166666666667</v>
      </c>
      <c r="K187" s="38">
        <v>334.03333333333342</v>
      </c>
      <c r="L187" s="38">
        <v>339.4666666666667</v>
      </c>
      <c r="M187" s="28">
        <v>328.6</v>
      </c>
      <c r="N187" s="28">
        <v>319.85000000000002</v>
      </c>
      <c r="O187" s="39">
        <v>3672000</v>
      </c>
      <c r="P187" s="40">
        <v>-2.6888291371302861E-3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863.8</v>
      </c>
      <c r="F188" s="37">
        <v>865.68333333333339</v>
      </c>
      <c r="G188" s="38">
        <v>857.91666666666674</v>
      </c>
      <c r="H188" s="38">
        <v>852.0333333333333</v>
      </c>
      <c r="I188" s="38">
        <v>844.26666666666665</v>
      </c>
      <c r="J188" s="38">
        <v>871.56666666666683</v>
      </c>
      <c r="K188" s="38">
        <v>879.33333333333348</v>
      </c>
      <c r="L188" s="38">
        <v>885.21666666666692</v>
      </c>
      <c r="M188" s="28">
        <v>873.45</v>
      </c>
      <c r="N188" s="28">
        <v>859.8</v>
      </c>
      <c r="O188" s="39">
        <v>21610400</v>
      </c>
      <c r="P188" s="40">
        <v>4.2127094202663726E-4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425.8</v>
      </c>
      <c r="F189" s="37">
        <v>424.73333333333335</v>
      </c>
      <c r="G189" s="38">
        <v>418.11666666666667</v>
      </c>
      <c r="H189" s="38">
        <v>410.43333333333334</v>
      </c>
      <c r="I189" s="38">
        <v>403.81666666666666</v>
      </c>
      <c r="J189" s="38">
        <v>432.41666666666669</v>
      </c>
      <c r="K189" s="38">
        <v>439.03333333333336</v>
      </c>
      <c r="L189" s="38">
        <v>446.7166666666667</v>
      </c>
      <c r="M189" s="28">
        <v>431.35</v>
      </c>
      <c r="N189" s="28">
        <v>417.05</v>
      </c>
      <c r="O189" s="39">
        <v>11916000</v>
      </c>
      <c r="P189" s="40">
        <v>2.518257365902795E-4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533.45000000000005</v>
      </c>
      <c r="F190" s="37">
        <v>534</v>
      </c>
      <c r="G190" s="38">
        <v>529.45000000000005</v>
      </c>
      <c r="H190" s="38">
        <v>525.45000000000005</v>
      </c>
      <c r="I190" s="38">
        <v>520.90000000000009</v>
      </c>
      <c r="J190" s="38">
        <v>538</v>
      </c>
      <c r="K190" s="38">
        <v>542.54999999999995</v>
      </c>
      <c r="L190" s="38">
        <v>546.54999999999995</v>
      </c>
      <c r="M190" s="28">
        <v>538.54999999999995</v>
      </c>
      <c r="N190" s="28">
        <v>530</v>
      </c>
      <c r="O190" s="39">
        <v>1061550</v>
      </c>
      <c r="P190" s="40">
        <v>9.701811956056499E-3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935.7</v>
      </c>
      <c r="F191" s="37">
        <v>928.5333333333333</v>
      </c>
      <c r="G191" s="38">
        <v>920.31666666666661</v>
      </c>
      <c r="H191" s="38">
        <v>904.93333333333328</v>
      </c>
      <c r="I191" s="38">
        <v>896.71666666666658</v>
      </c>
      <c r="J191" s="38">
        <v>943.91666666666663</v>
      </c>
      <c r="K191" s="38">
        <v>952.13333333333333</v>
      </c>
      <c r="L191" s="38">
        <v>967.51666666666665</v>
      </c>
      <c r="M191" s="28">
        <v>936.75</v>
      </c>
      <c r="N191" s="28">
        <v>913.15</v>
      </c>
      <c r="O191" s="39">
        <v>4836000</v>
      </c>
      <c r="P191" s="40">
        <v>-3.1637965558670406E-2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924.75</v>
      </c>
      <c r="F192" s="37">
        <v>929.26666666666677</v>
      </c>
      <c r="G192" s="38">
        <v>914.63333333333355</v>
      </c>
      <c r="H192" s="38">
        <v>904.51666666666677</v>
      </c>
      <c r="I192" s="38">
        <v>889.88333333333355</v>
      </c>
      <c r="J192" s="38">
        <v>939.38333333333355</v>
      </c>
      <c r="K192" s="38">
        <v>954.01666666666677</v>
      </c>
      <c r="L192" s="38">
        <v>964.13333333333355</v>
      </c>
      <c r="M192" s="28">
        <v>943.9</v>
      </c>
      <c r="N192" s="28">
        <v>919.15</v>
      </c>
      <c r="O192" s="39">
        <v>4306400</v>
      </c>
      <c r="P192" s="40">
        <v>9.2573062410649422E-3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761.2</v>
      </c>
      <c r="F193" s="37">
        <v>757.06666666666661</v>
      </c>
      <c r="G193" s="38">
        <v>746.13333333333321</v>
      </c>
      <c r="H193" s="38">
        <v>731.06666666666661</v>
      </c>
      <c r="I193" s="38">
        <v>720.13333333333321</v>
      </c>
      <c r="J193" s="38">
        <v>772.13333333333321</v>
      </c>
      <c r="K193" s="38">
        <v>783.06666666666661</v>
      </c>
      <c r="L193" s="38">
        <v>798.13333333333321</v>
      </c>
      <c r="M193" s="28">
        <v>768</v>
      </c>
      <c r="N193" s="28">
        <v>742</v>
      </c>
      <c r="O193" s="39">
        <v>8410050</v>
      </c>
      <c r="P193" s="40">
        <v>1.4025663980901224E-2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433.2</v>
      </c>
      <c r="F194" s="37">
        <v>431.48333333333329</v>
      </c>
      <c r="G194" s="38">
        <v>427.31666666666661</v>
      </c>
      <c r="H194" s="38">
        <v>421.43333333333334</v>
      </c>
      <c r="I194" s="38">
        <v>417.26666666666665</v>
      </c>
      <c r="J194" s="38">
        <v>437.36666666666656</v>
      </c>
      <c r="K194" s="38">
        <v>441.53333333333319</v>
      </c>
      <c r="L194" s="38">
        <v>447.41666666666652</v>
      </c>
      <c r="M194" s="28">
        <v>435.65</v>
      </c>
      <c r="N194" s="28">
        <v>425.6</v>
      </c>
      <c r="O194" s="39">
        <v>74426325</v>
      </c>
      <c r="P194" s="40">
        <v>1.285730907962611E-2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231.6</v>
      </c>
      <c r="F195" s="37">
        <v>230.33333333333334</v>
      </c>
      <c r="G195" s="38">
        <v>227.7166666666667</v>
      </c>
      <c r="H195" s="38">
        <v>223.83333333333334</v>
      </c>
      <c r="I195" s="38">
        <v>221.2166666666667</v>
      </c>
      <c r="J195" s="38">
        <v>234.2166666666667</v>
      </c>
      <c r="K195" s="38">
        <v>236.83333333333331</v>
      </c>
      <c r="L195" s="38">
        <v>240.7166666666667</v>
      </c>
      <c r="M195" s="28">
        <v>232.95</v>
      </c>
      <c r="N195" s="28">
        <v>226.45</v>
      </c>
      <c r="O195" s="39">
        <v>88806375</v>
      </c>
      <c r="P195" s="40">
        <v>-1.972311776977053E-3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1030.05</v>
      </c>
      <c r="F196" s="37">
        <v>1021.9166666666666</v>
      </c>
      <c r="G196" s="38">
        <v>1007.2833333333333</v>
      </c>
      <c r="H196" s="38">
        <v>984.51666666666665</v>
      </c>
      <c r="I196" s="38">
        <v>969.88333333333333</v>
      </c>
      <c r="J196" s="38">
        <v>1044.6833333333334</v>
      </c>
      <c r="K196" s="38">
        <v>1059.3166666666666</v>
      </c>
      <c r="L196" s="38">
        <v>1082.0833333333333</v>
      </c>
      <c r="M196" s="28">
        <v>1036.55</v>
      </c>
      <c r="N196" s="28">
        <v>999.15</v>
      </c>
      <c r="O196" s="39">
        <v>28551500</v>
      </c>
      <c r="P196" s="40">
        <v>-1.570649944323976E-2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3437.15</v>
      </c>
      <c r="F197" s="37">
        <v>3426.2166666666667</v>
      </c>
      <c r="G197" s="38">
        <v>3393.4333333333334</v>
      </c>
      <c r="H197" s="38">
        <v>3349.7166666666667</v>
      </c>
      <c r="I197" s="38">
        <v>3316.9333333333334</v>
      </c>
      <c r="J197" s="38">
        <v>3469.9333333333334</v>
      </c>
      <c r="K197" s="38">
        <v>3502.7166666666672</v>
      </c>
      <c r="L197" s="38">
        <v>3546.4333333333334</v>
      </c>
      <c r="M197" s="28">
        <v>3459</v>
      </c>
      <c r="N197" s="28">
        <v>3382.5</v>
      </c>
      <c r="O197" s="39">
        <v>11824200</v>
      </c>
      <c r="P197" s="40">
        <v>-5.7263943896470829E-3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1150.05</v>
      </c>
      <c r="F198" s="37">
        <v>1140.2333333333333</v>
      </c>
      <c r="G198" s="38">
        <v>1126.0666666666666</v>
      </c>
      <c r="H198" s="38">
        <v>1102.0833333333333</v>
      </c>
      <c r="I198" s="38">
        <v>1087.9166666666665</v>
      </c>
      <c r="J198" s="38">
        <v>1164.2166666666667</v>
      </c>
      <c r="K198" s="38">
        <v>1178.3833333333332</v>
      </c>
      <c r="L198" s="38">
        <v>1202.3666666666668</v>
      </c>
      <c r="M198" s="28">
        <v>1154.4000000000001</v>
      </c>
      <c r="N198" s="28">
        <v>1116.25</v>
      </c>
      <c r="O198" s="39">
        <v>20737200</v>
      </c>
      <c r="P198" s="40">
        <v>9.9646415943426547E-3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2208.8000000000002</v>
      </c>
      <c r="F199" s="37">
        <v>2200.2833333333333</v>
      </c>
      <c r="G199" s="38">
        <v>2184.0666666666666</v>
      </c>
      <c r="H199" s="38">
        <v>2159.3333333333335</v>
      </c>
      <c r="I199" s="38">
        <v>2143.1166666666668</v>
      </c>
      <c r="J199" s="38">
        <v>2225.0166666666664</v>
      </c>
      <c r="K199" s="38">
        <v>2241.2333333333327</v>
      </c>
      <c r="L199" s="38">
        <v>2265.9666666666662</v>
      </c>
      <c r="M199" s="28">
        <v>2216.5</v>
      </c>
      <c r="N199" s="28">
        <v>2175.5500000000002</v>
      </c>
      <c r="O199" s="39">
        <v>6661500</v>
      </c>
      <c r="P199" s="40">
        <v>-2.0349638780124635E-2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2793.45</v>
      </c>
      <c r="F200" s="37">
        <v>2785.9166666666665</v>
      </c>
      <c r="G200" s="38">
        <v>2770.7833333333328</v>
      </c>
      <c r="H200" s="38">
        <v>2748.1166666666663</v>
      </c>
      <c r="I200" s="38">
        <v>2732.9833333333327</v>
      </c>
      <c r="J200" s="38">
        <v>2808.583333333333</v>
      </c>
      <c r="K200" s="38">
        <v>2823.7166666666672</v>
      </c>
      <c r="L200" s="38">
        <v>2846.3833333333332</v>
      </c>
      <c r="M200" s="28">
        <v>2801.05</v>
      </c>
      <c r="N200" s="28">
        <v>2763.25</v>
      </c>
      <c r="O200" s="39">
        <v>858250</v>
      </c>
      <c r="P200" s="40">
        <v>1.2983180879315432E-2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459.5</v>
      </c>
      <c r="F201" s="37">
        <v>460.01666666666665</v>
      </c>
      <c r="G201" s="38">
        <v>454.0333333333333</v>
      </c>
      <c r="H201" s="38">
        <v>448.56666666666666</v>
      </c>
      <c r="I201" s="38">
        <v>442.58333333333331</v>
      </c>
      <c r="J201" s="38">
        <v>465.48333333333329</v>
      </c>
      <c r="K201" s="38">
        <v>471.46666666666664</v>
      </c>
      <c r="L201" s="38">
        <v>476.93333333333328</v>
      </c>
      <c r="M201" s="28">
        <v>466</v>
      </c>
      <c r="N201" s="28">
        <v>454.55</v>
      </c>
      <c r="O201" s="39">
        <v>3159000</v>
      </c>
      <c r="P201" s="40">
        <v>-1.5887850467289719E-2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1109.7</v>
      </c>
      <c r="F202" s="37">
        <v>1114.2833333333333</v>
      </c>
      <c r="G202" s="38">
        <v>1090.5666666666666</v>
      </c>
      <c r="H202" s="38">
        <v>1071.4333333333334</v>
      </c>
      <c r="I202" s="38">
        <v>1047.7166666666667</v>
      </c>
      <c r="J202" s="38">
        <v>1133.4166666666665</v>
      </c>
      <c r="K202" s="38">
        <v>1157.1333333333332</v>
      </c>
      <c r="L202" s="38">
        <v>1176.2666666666664</v>
      </c>
      <c r="M202" s="28">
        <v>1138</v>
      </c>
      <c r="N202" s="28">
        <v>1095.1500000000001</v>
      </c>
      <c r="O202" s="39">
        <v>3923700</v>
      </c>
      <c r="P202" s="40">
        <v>0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728.4</v>
      </c>
      <c r="F203" s="37">
        <v>730.91666666666663</v>
      </c>
      <c r="G203" s="38">
        <v>721.83333333333326</v>
      </c>
      <c r="H203" s="38">
        <v>715.26666666666665</v>
      </c>
      <c r="I203" s="38">
        <v>706.18333333333328</v>
      </c>
      <c r="J203" s="38">
        <v>737.48333333333323</v>
      </c>
      <c r="K203" s="38">
        <v>746.56666666666649</v>
      </c>
      <c r="L203" s="38">
        <v>753.13333333333321</v>
      </c>
      <c r="M203" s="28">
        <v>740</v>
      </c>
      <c r="N203" s="28">
        <v>724.35</v>
      </c>
      <c r="O203" s="39">
        <v>7694400</v>
      </c>
      <c r="P203" s="40">
        <v>-2.0669992872416252E-2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1527.2</v>
      </c>
      <c r="F204" s="37">
        <v>1524.7666666666667</v>
      </c>
      <c r="G204" s="38">
        <v>1506.8333333333333</v>
      </c>
      <c r="H204" s="38">
        <v>1486.4666666666667</v>
      </c>
      <c r="I204" s="38">
        <v>1468.5333333333333</v>
      </c>
      <c r="J204" s="38">
        <v>1545.1333333333332</v>
      </c>
      <c r="K204" s="38">
        <v>1563.0666666666666</v>
      </c>
      <c r="L204" s="38">
        <v>1583.4333333333332</v>
      </c>
      <c r="M204" s="28">
        <v>1542.7</v>
      </c>
      <c r="N204" s="28">
        <v>1504.4</v>
      </c>
      <c r="O204" s="39">
        <v>1082200</v>
      </c>
      <c r="P204" s="40">
        <v>4.2687453600593912E-3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5606.6</v>
      </c>
      <c r="F205" s="37">
        <v>5650.1500000000005</v>
      </c>
      <c r="G205" s="38">
        <v>5555.4500000000007</v>
      </c>
      <c r="H205" s="38">
        <v>5504.3</v>
      </c>
      <c r="I205" s="38">
        <v>5409.6</v>
      </c>
      <c r="J205" s="38">
        <v>5701.3000000000011</v>
      </c>
      <c r="K205" s="38">
        <v>5796</v>
      </c>
      <c r="L205" s="38">
        <v>5847.1500000000015</v>
      </c>
      <c r="M205" s="28">
        <v>5744.85</v>
      </c>
      <c r="N205" s="28">
        <v>5599</v>
      </c>
      <c r="O205" s="39">
        <v>2915800</v>
      </c>
      <c r="P205" s="40">
        <v>4.4153983885407339E-2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778.4</v>
      </c>
      <c r="F206" s="37">
        <v>774.26666666666677</v>
      </c>
      <c r="G206" s="38">
        <v>768.63333333333355</v>
      </c>
      <c r="H206" s="38">
        <v>758.86666666666679</v>
      </c>
      <c r="I206" s="38">
        <v>753.23333333333358</v>
      </c>
      <c r="J206" s="38">
        <v>784.03333333333353</v>
      </c>
      <c r="K206" s="38">
        <v>789.66666666666674</v>
      </c>
      <c r="L206" s="38">
        <v>799.43333333333351</v>
      </c>
      <c r="M206" s="28">
        <v>779.9</v>
      </c>
      <c r="N206" s="28">
        <v>764.5</v>
      </c>
      <c r="O206" s="39">
        <v>19641700</v>
      </c>
      <c r="P206" s="40">
        <v>-8.5967464621081863E-4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322.3</v>
      </c>
      <c r="F207" s="37">
        <v>319.43333333333334</v>
      </c>
      <c r="G207" s="38">
        <v>313.91666666666669</v>
      </c>
      <c r="H207" s="38">
        <v>305.53333333333336</v>
      </c>
      <c r="I207" s="38">
        <v>300.01666666666671</v>
      </c>
      <c r="J207" s="38">
        <v>327.81666666666666</v>
      </c>
      <c r="K207" s="38">
        <v>333.33333333333331</v>
      </c>
      <c r="L207" s="38">
        <v>341.71666666666664</v>
      </c>
      <c r="M207" s="28">
        <v>324.95</v>
      </c>
      <c r="N207" s="28">
        <v>311.05</v>
      </c>
      <c r="O207" s="39">
        <v>50872550</v>
      </c>
      <c r="P207" s="40">
        <v>-9.3866956416757217E-3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1005.65</v>
      </c>
      <c r="F208" s="37">
        <v>1001.2166666666667</v>
      </c>
      <c r="G208" s="38">
        <v>985.43333333333339</v>
      </c>
      <c r="H208" s="38">
        <v>965.2166666666667</v>
      </c>
      <c r="I208" s="38">
        <v>949.43333333333339</v>
      </c>
      <c r="J208" s="38">
        <v>1021.4333333333334</v>
      </c>
      <c r="K208" s="38">
        <v>1037.2166666666667</v>
      </c>
      <c r="L208" s="38">
        <v>1057.4333333333334</v>
      </c>
      <c r="M208" s="28">
        <v>1017</v>
      </c>
      <c r="N208" s="28">
        <v>981</v>
      </c>
      <c r="O208" s="39">
        <v>3084000</v>
      </c>
      <c r="P208" s="40">
        <v>-5.0930912448068931E-2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1600.65</v>
      </c>
      <c r="F209" s="37">
        <v>1610.6833333333334</v>
      </c>
      <c r="G209" s="38">
        <v>1574.4666666666667</v>
      </c>
      <c r="H209" s="38">
        <v>1548.2833333333333</v>
      </c>
      <c r="I209" s="38">
        <v>1512.0666666666666</v>
      </c>
      <c r="J209" s="38">
        <v>1636.8666666666668</v>
      </c>
      <c r="K209" s="38">
        <v>1673.0833333333335</v>
      </c>
      <c r="L209" s="38">
        <v>1699.2666666666669</v>
      </c>
      <c r="M209" s="28">
        <v>1646.9</v>
      </c>
      <c r="N209" s="28">
        <v>1584.5</v>
      </c>
      <c r="O209" s="39">
        <v>614900</v>
      </c>
      <c r="P209" s="40">
        <v>-2.7133929277747014E-2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475.5</v>
      </c>
      <c r="F210" s="37">
        <v>473.06666666666661</v>
      </c>
      <c r="G210" s="38">
        <v>468.5833333333332</v>
      </c>
      <c r="H210" s="38">
        <v>461.66666666666657</v>
      </c>
      <c r="I210" s="38">
        <v>457.18333333333317</v>
      </c>
      <c r="J210" s="38">
        <v>479.98333333333323</v>
      </c>
      <c r="K210" s="38">
        <v>484.46666666666658</v>
      </c>
      <c r="L210" s="38">
        <v>491.38333333333327</v>
      </c>
      <c r="M210" s="28">
        <v>477.55</v>
      </c>
      <c r="N210" s="28">
        <v>466.15</v>
      </c>
      <c r="O210" s="39">
        <v>30688200</v>
      </c>
      <c r="P210" s="40">
        <v>-6.5714507691510852E-3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250.1</v>
      </c>
      <c r="F211" s="37">
        <v>250.1</v>
      </c>
      <c r="G211" s="38">
        <v>244.7</v>
      </c>
      <c r="H211" s="38">
        <v>239.29999999999998</v>
      </c>
      <c r="I211" s="38">
        <v>233.89999999999998</v>
      </c>
      <c r="J211" s="38">
        <v>255.5</v>
      </c>
      <c r="K211" s="38">
        <v>260.90000000000003</v>
      </c>
      <c r="L211" s="38">
        <v>266.3</v>
      </c>
      <c r="M211" s="28">
        <v>255.5</v>
      </c>
      <c r="N211" s="28">
        <v>244.7</v>
      </c>
      <c r="O211" s="39">
        <v>74085000</v>
      </c>
      <c r="P211" s="40">
        <v>8.9166295140436912E-4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366.45</v>
      </c>
      <c r="F212" s="37">
        <v>365.5</v>
      </c>
      <c r="G212" s="38">
        <v>363.05</v>
      </c>
      <c r="H212" s="38">
        <v>359.65000000000003</v>
      </c>
      <c r="I212" s="38">
        <v>357.20000000000005</v>
      </c>
      <c r="J212" s="38">
        <v>368.9</v>
      </c>
      <c r="K212" s="38">
        <v>371.35</v>
      </c>
      <c r="L212" s="38">
        <v>374.74999999999994</v>
      </c>
      <c r="M212" s="28">
        <v>367.95</v>
      </c>
      <c r="N212" s="28">
        <v>362.1</v>
      </c>
      <c r="O212" s="39">
        <v>12029200</v>
      </c>
      <c r="P212" s="40">
        <v>1.1985218230848619E-3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4"/>
      <c r="C215" s="281"/>
      <c r="D215" s="305"/>
      <c r="E215" s="282"/>
      <c r="F215" s="282"/>
      <c r="G215" s="306"/>
      <c r="H215" s="306"/>
      <c r="I215" s="306"/>
      <c r="J215" s="306"/>
      <c r="K215" s="306"/>
      <c r="L215" s="306"/>
      <c r="M215" s="281"/>
      <c r="N215" s="281"/>
      <c r="O215" s="307"/>
      <c r="P215" s="308"/>
    </row>
    <row r="216" spans="1:16" ht="12.75" customHeight="1">
      <c r="A216" s="281"/>
      <c r="B216" s="304"/>
      <c r="C216" s="281"/>
      <c r="D216" s="305"/>
      <c r="E216" s="282"/>
      <c r="F216" s="282"/>
      <c r="G216" s="306"/>
      <c r="H216" s="306"/>
      <c r="I216" s="306"/>
      <c r="J216" s="306"/>
      <c r="K216" s="306"/>
      <c r="L216" s="306"/>
      <c r="M216" s="281"/>
      <c r="N216" s="281"/>
      <c r="O216" s="307"/>
      <c r="P216" s="308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16569.55</v>
      </c>
      <c r="D10" s="32">
        <v>16541.683333333334</v>
      </c>
      <c r="E10" s="32">
        <v>16472.416666666668</v>
      </c>
      <c r="F10" s="32">
        <v>16375.283333333333</v>
      </c>
      <c r="G10" s="32">
        <v>16306.016666666666</v>
      </c>
      <c r="H10" s="32">
        <v>16638.816666666669</v>
      </c>
      <c r="I10" s="32">
        <v>16708.083333333332</v>
      </c>
      <c r="J10" s="32">
        <v>16805.216666666671</v>
      </c>
      <c r="K10" s="34">
        <v>16610.95</v>
      </c>
      <c r="L10" s="34">
        <v>16444.55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35310.199999999997</v>
      </c>
      <c r="D11" s="37">
        <v>35269</v>
      </c>
      <c r="E11" s="37">
        <v>35113.5</v>
      </c>
      <c r="F11" s="37">
        <v>34916.800000000003</v>
      </c>
      <c r="G11" s="37">
        <v>34761.300000000003</v>
      </c>
      <c r="H11" s="37">
        <v>35465.699999999997</v>
      </c>
      <c r="I11" s="37">
        <v>35621.199999999997</v>
      </c>
      <c r="J11" s="37">
        <v>35817.899999999994</v>
      </c>
      <c r="K11" s="28">
        <v>35424.5</v>
      </c>
      <c r="L11" s="28">
        <v>35072.300000000003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2616.1</v>
      </c>
      <c r="D12" s="37">
        <v>2611.65</v>
      </c>
      <c r="E12" s="37">
        <v>2599.4</v>
      </c>
      <c r="F12" s="37">
        <v>2582.6999999999998</v>
      </c>
      <c r="G12" s="37">
        <v>2570.4499999999998</v>
      </c>
      <c r="H12" s="37">
        <v>2628.3500000000004</v>
      </c>
      <c r="I12" s="37">
        <v>2640.6000000000004</v>
      </c>
      <c r="J12" s="37">
        <v>2657.3000000000006</v>
      </c>
      <c r="K12" s="28">
        <v>2623.9</v>
      </c>
      <c r="L12" s="28">
        <v>2594.9499999999998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4830.8500000000004</v>
      </c>
      <c r="D13" s="37">
        <v>4838.9000000000005</v>
      </c>
      <c r="E13" s="37">
        <v>4811.4500000000007</v>
      </c>
      <c r="F13" s="37">
        <v>4792.05</v>
      </c>
      <c r="G13" s="37">
        <v>4764.6000000000004</v>
      </c>
      <c r="H13" s="37">
        <v>4858.3000000000011</v>
      </c>
      <c r="I13" s="37">
        <v>4885.75</v>
      </c>
      <c r="J13" s="37">
        <v>4905.1500000000015</v>
      </c>
      <c r="K13" s="28">
        <v>4866.3500000000004</v>
      </c>
      <c r="L13" s="28">
        <v>4819.5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29819.8</v>
      </c>
      <c r="D14" s="37">
        <v>29691.366666666665</v>
      </c>
      <c r="E14" s="37">
        <v>29409.883333333331</v>
      </c>
      <c r="F14" s="37">
        <v>28999.966666666667</v>
      </c>
      <c r="G14" s="37">
        <v>28718.483333333334</v>
      </c>
      <c r="H14" s="37">
        <v>30101.283333333329</v>
      </c>
      <c r="I14" s="37">
        <v>30382.766666666659</v>
      </c>
      <c r="J14" s="37">
        <v>30792.683333333327</v>
      </c>
      <c r="K14" s="28">
        <v>29972.85</v>
      </c>
      <c r="L14" s="28">
        <v>29281.45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4070.4</v>
      </c>
      <c r="D15" s="37">
        <v>4066.8666666666668</v>
      </c>
      <c r="E15" s="37">
        <v>4048.0833333333335</v>
      </c>
      <c r="F15" s="37">
        <v>4025.7666666666669</v>
      </c>
      <c r="G15" s="37">
        <v>4006.9833333333336</v>
      </c>
      <c r="H15" s="37">
        <v>4089.1833333333334</v>
      </c>
      <c r="I15" s="37">
        <v>4107.9666666666662</v>
      </c>
      <c r="J15" s="37">
        <v>4130.2833333333328</v>
      </c>
      <c r="K15" s="28">
        <v>4085.65</v>
      </c>
      <c r="L15" s="28">
        <v>4044.55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7676</v>
      </c>
      <c r="D16" s="37">
        <v>7660.7</v>
      </c>
      <c r="E16" s="37">
        <v>7612.65</v>
      </c>
      <c r="F16" s="37">
        <v>7549.3</v>
      </c>
      <c r="G16" s="37">
        <v>7501.25</v>
      </c>
      <c r="H16" s="37">
        <v>7724.0499999999993</v>
      </c>
      <c r="I16" s="37">
        <v>7772.1</v>
      </c>
      <c r="J16" s="37">
        <v>7835.4499999999989</v>
      </c>
      <c r="K16" s="28">
        <v>7708.75</v>
      </c>
      <c r="L16" s="28">
        <v>7597.35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2138.25</v>
      </c>
      <c r="D17" s="37">
        <v>2145.4333333333334</v>
      </c>
      <c r="E17" s="37">
        <v>2123.3666666666668</v>
      </c>
      <c r="F17" s="37">
        <v>2108.4833333333336</v>
      </c>
      <c r="G17" s="37">
        <v>2086.416666666667</v>
      </c>
      <c r="H17" s="37">
        <v>2160.3166666666666</v>
      </c>
      <c r="I17" s="37">
        <v>2182.3833333333332</v>
      </c>
      <c r="J17" s="37">
        <v>2197.2666666666664</v>
      </c>
      <c r="K17" s="28">
        <v>2167.5</v>
      </c>
      <c r="L17" s="28">
        <v>2130.5500000000002</v>
      </c>
      <c r="M17" s="28">
        <v>3.7412100000000001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1268.1500000000001</v>
      </c>
      <c r="D18" s="37">
        <v>1267.8</v>
      </c>
      <c r="E18" s="37">
        <v>1256.3499999999999</v>
      </c>
      <c r="F18" s="37">
        <v>1244.55</v>
      </c>
      <c r="G18" s="37">
        <v>1233.0999999999999</v>
      </c>
      <c r="H18" s="37">
        <v>1279.5999999999999</v>
      </c>
      <c r="I18" s="37">
        <v>1291.0500000000002</v>
      </c>
      <c r="J18" s="37">
        <v>1302.8499999999999</v>
      </c>
      <c r="K18" s="28">
        <v>1279.25</v>
      </c>
      <c r="L18" s="28">
        <v>1256</v>
      </c>
      <c r="M18" s="28">
        <v>9.7396899999999995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714</v>
      </c>
      <c r="D19" s="37">
        <v>716.1</v>
      </c>
      <c r="E19" s="37">
        <v>706.30000000000007</v>
      </c>
      <c r="F19" s="37">
        <v>698.6</v>
      </c>
      <c r="G19" s="37">
        <v>688.80000000000007</v>
      </c>
      <c r="H19" s="37">
        <v>723.80000000000007</v>
      </c>
      <c r="I19" s="37">
        <v>733.6</v>
      </c>
      <c r="J19" s="37">
        <v>741.30000000000007</v>
      </c>
      <c r="K19" s="28">
        <v>725.9</v>
      </c>
      <c r="L19" s="28">
        <v>708.4</v>
      </c>
      <c r="M19" s="28">
        <v>18.21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2225.0500000000002</v>
      </c>
      <c r="D20" s="37">
        <v>2207.75</v>
      </c>
      <c r="E20" s="37">
        <v>2185.5</v>
      </c>
      <c r="F20" s="37">
        <v>2145.9499999999998</v>
      </c>
      <c r="G20" s="37">
        <v>2123.6999999999998</v>
      </c>
      <c r="H20" s="37">
        <v>2247.3000000000002</v>
      </c>
      <c r="I20" s="37">
        <v>2269.5500000000002</v>
      </c>
      <c r="J20" s="37">
        <v>2309.1000000000004</v>
      </c>
      <c r="K20" s="28">
        <v>2230</v>
      </c>
      <c r="L20" s="28">
        <v>2168.1999999999998</v>
      </c>
      <c r="M20" s="28">
        <v>16.644870000000001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1802.35</v>
      </c>
      <c r="D21" s="37">
        <v>1815.1166666666668</v>
      </c>
      <c r="E21" s="37">
        <v>1777.2333333333336</v>
      </c>
      <c r="F21" s="37">
        <v>1752.1166666666668</v>
      </c>
      <c r="G21" s="37">
        <v>1714.2333333333336</v>
      </c>
      <c r="H21" s="37">
        <v>1840.2333333333336</v>
      </c>
      <c r="I21" s="37">
        <v>1878.1166666666668</v>
      </c>
      <c r="J21" s="37">
        <v>1903.2333333333336</v>
      </c>
      <c r="K21" s="28">
        <v>1853</v>
      </c>
      <c r="L21" s="28">
        <v>1790</v>
      </c>
      <c r="M21" s="28">
        <v>17.271550000000001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741.25</v>
      </c>
      <c r="D22" s="37">
        <v>737.18333333333339</v>
      </c>
      <c r="E22" s="37">
        <v>729.36666666666679</v>
      </c>
      <c r="F22" s="37">
        <v>717.48333333333335</v>
      </c>
      <c r="G22" s="37">
        <v>709.66666666666674</v>
      </c>
      <c r="H22" s="37">
        <v>749.06666666666683</v>
      </c>
      <c r="I22" s="37">
        <v>756.88333333333344</v>
      </c>
      <c r="J22" s="37">
        <v>768.76666666666688</v>
      </c>
      <c r="K22" s="28">
        <v>745</v>
      </c>
      <c r="L22" s="28">
        <v>725.3</v>
      </c>
      <c r="M22" s="28">
        <v>27.53267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2480.1</v>
      </c>
      <c r="D23" s="37">
        <v>2425.1</v>
      </c>
      <c r="E23" s="37">
        <v>2339</v>
      </c>
      <c r="F23" s="37">
        <v>2197.9</v>
      </c>
      <c r="G23" s="37">
        <v>2111.8000000000002</v>
      </c>
      <c r="H23" s="37">
        <v>2566.1999999999998</v>
      </c>
      <c r="I23" s="37">
        <v>2652.2999999999993</v>
      </c>
      <c r="J23" s="37">
        <v>2793.3999999999996</v>
      </c>
      <c r="K23" s="28">
        <v>2511.1999999999998</v>
      </c>
      <c r="L23" s="28">
        <v>2284</v>
      </c>
      <c r="M23" s="28">
        <v>2.66574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2017.1</v>
      </c>
      <c r="D24" s="37">
        <v>1991.0666666666666</v>
      </c>
      <c r="E24" s="37">
        <v>1951.1333333333332</v>
      </c>
      <c r="F24" s="37">
        <v>1885.1666666666665</v>
      </c>
      <c r="G24" s="37">
        <v>1845.2333333333331</v>
      </c>
      <c r="H24" s="37">
        <v>2057.0333333333333</v>
      </c>
      <c r="I24" s="37">
        <v>2096.9666666666667</v>
      </c>
      <c r="J24" s="37">
        <v>2162.9333333333334</v>
      </c>
      <c r="K24" s="28">
        <v>2031</v>
      </c>
      <c r="L24" s="28">
        <v>1925.1</v>
      </c>
      <c r="M24" s="28">
        <v>5.8871799999999999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103.2</v>
      </c>
      <c r="D25" s="37">
        <v>102.73333333333333</v>
      </c>
      <c r="E25" s="37">
        <v>101.96666666666667</v>
      </c>
      <c r="F25" s="37">
        <v>100.73333333333333</v>
      </c>
      <c r="G25" s="37">
        <v>99.966666666666669</v>
      </c>
      <c r="H25" s="37">
        <v>103.96666666666667</v>
      </c>
      <c r="I25" s="37">
        <v>104.73333333333335</v>
      </c>
      <c r="J25" s="37">
        <v>105.96666666666667</v>
      </c>
      <c r="K25" s="28">
        <v>103.5</v>
      </c>
      <c r="L25" s="28">
        <v>101.5</v>
      </c>
      <c r="M25" s="28">
        <v>17.4344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268.75</v>
      </c>
      <c r="D26" s="37">
        <v>268.78333333333336</v>
      </c>
      <c r="E26" s="37">
        <v>265.06666666666672</v>
      </c>
      <c r="F26" s="37">
        <v>261.38333333333338</v>
      </c>
      <c r="G26" s="37">
        <v>257.66666666666674</v>
      </c>
      <c r="H26" s="37">
        <v>272.4666666666667</v>
      </c>
      <c r="I26" s="37">
        <v>276.18333333333328</v>
      </c>
      <c r="J26" s="37">
        <v>279.86666666666667</v>
      </c>
      <c r="K26" s="28">
        <v>272.5</v>
      </c>
      <c r="L26" s="28">
        <v>265.10000000000002</v>
      </c>
      <c r="M26" s="28">
        <v>11.52769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1730.35</v>
      </c>
      <c r="D27" s="37">
        <v>1739.45</v>
      </c>
      <c r="E27" s="37">
        <v>1705.9</v>
      </c>
      <c r="F27" s="37">
        <v>1681.45</v>
      </c>
      <c r="G27" s="37">
        <v>1647.9</v>
      </c>
      <c r="H27" s="37">
        <v>1763.9</v>
      </c>
      <c r="I27" s="37">
        <v>1797.4499999999998</v>
      </c>
      <c r="J27" s="37">
        <v>1821.9</v>
      </c>
      <c r="K27" s="28">
        <v>1773</v>
      </c>
      <c r="L27" s="28">
        <v>1715</v>
      </c>
      <c r="M27" s="28">
        <v>1.3403499999999999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730.4</v>
      </c>
      <c r="D28" s="37">
        <v>730.26666666666677</v>
      </c>
      <c r="E28" s="37">
        <v>724.33333333333348</v>
      </c>
      <c r="F28" s="37">
        <v>718.26666666666677</v>
      </c>
      <c r="G28" s="37">
        <v>712.33333333333348</v>
      </c>
      <c r="H28" s="37">
        <v>736.33333333333348</v>
      </c>
      <c r="I28" s="37">
        <v>742.26666666666665</v>
      </c>
      <c r="J28" s="37">
        <v>748.33333333333348</v>
      </c>
      <c r="K28" s="28">
        <v>736.2</v>
      </c>
      <c r="L28" s="28">
        <v>724.2</v>
      </c>
      <c r="M28" s="28">
        <v>0.93571000000000004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3113.8</v>
      </c>
      <c r="D29" s="37">
        <v>3109.5833333333335</v>
      </c>
      <c r="E29" s="37">
        <v>3087.2166666666672</v>
      </c>
      <c r="F29" s="37">
        <v>3060.6333333333337</v>
      </c>
      <c r="G29" s="37">
        <v>3038.2666666666673</v>
      </c>
      <c r="H29" s="37">
        <v>3136.166666666667</v>
      </c>
      <c r="I29" s="37">
        <v>3158.5333333333328</v>
      </c>
      <c r="J29" s="37">
        <v>3185.1166666666668</v>
      </c>
      <c r="K29" s="28">
        <v>3131.95</v>
      </c>
      <c r="L29" s="28">
        <v>3083</v>
      </c>
      <c r="M29" s="28">
        <v>0.87853000000000003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502.9</v>
      </c>
      <c r="D30" s="37">
        <v>500.2833333333333</v>
      </c>
      <c r="E30" s="37">
        <v>496.81666666666661</v>
      </c>
      <c r="F30" s="37">
        <v>490.73333333333329</v>
      </c>
      <c r="G30" s="37">
        <v>487.26666666666659</v>
      </c>
      <c r="H30" s="37">
        <v>506.36666666666662</v>
      </c>
      <c r="I30" s="37">
        <v>509.83333333333331</v>
      </c>
      <c r="J30" s="37">
        <v>515.91666666666663</v>
      </c>
      <c r="K30" s="28">
        <v>503.75</v>
      </c>
      <c r="L30" s="28">
        <v>494.2</v>
      </c>
      <c r="M30" s="28">
        <v>3.0400700000000001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364.9</v>
      </c>
      <c r="D31" s="37">
        <v>366.08333333333331</v>
      </c>
      <c r="E31" s="37">
        <v>362.66666666666663</v>
      </c>
      <c r="F31" s="37">
        <v>360.43333333333334</v>
      </c>
      <c r="G31" s="37">
        <v>357.01666666666665</v>
      </c>
      <c r="H31" s="37">
        <v>368.31666666666661</v>
      </c>
      <c r="I31" s="37">
        <v>371.73333333333323</v>
      </c>
      <c r="J31" s="37">
        <v>373.96666666666658</v>
      </c>
      <c r="K31" s="28">
        <v>369.5</v>
      </c>
      <c r="L31" s="28">
        <v>363.85</v>
      </c>
      <c r="M31" s="28">
        <v>103.90245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3633.7</v>
      </c>
      <c r="D32" s="37">
        <v>3608.5666666666671</v>
      </c>
      <c r="E32" s="37">
        <v>3567.233333333334</v>
      </c>
      <c r="F32" s="37">
        <v>3500.7666666666669</v>
      </c>
      <c r="G32" s="37">
        <v>3459.4333333333338</v>
      </c>
      <c r="H32" s="37">
        <v>3675.0333333333342</v>
      </c>
      <c r="I32" s="37">
        <v>3716.3666666666672</v>
      </c>
      <c r="J32" s="37">
        <v>3782.8333333333344</v>
      </c>
      <c r="K32" s="28">
        <v>3649.9</v>
      </c>
      <c r="L32" s="28">
        <v>3542.1</v>
      </c>
      <c r="M32" s="28">
        <v>5.6118800000000002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215.9</v>
      </c>
      <c r="D33" s="37">
        <v>216.46666666666667</v>
      </c>
      <c r="E33" s="37">
        <v>212.68333333333334</v>
      </c>
      <c r="F33" s="37">
        <v>209.46666666666667</v>
      </c>
      <c r="G33" s="37">
        <v>205.68333333333334</v>
      </c>
      <c r="H33" s="37">
        <v>219.68333333333334</v>
      </c>
      <c r="I33" s="37">
        <v>223.4666666666667</v>
      </c>
      <c r="J33" s="37">
        <v>226.68333333333334</v>
      </c>
      <c r="K33" s="28">
        <v>220.25</v>
      </c>
      <c r="L33" s="28">
        <v>213.25</v>
      </c>
      <c r="M33" s="28">
        <v>57.734209999999997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138.4</v>
      </c>
      <c r="D34" s="37">
        <v>138.06666666666666</v>
      </c>
      <c r="E34" s="37">
        <v>136.53333333333333</v>
      </c>
      <c r="F34" s="37">
        <v>134.66666666666666</v>
      </c>
      <c r="G34" s="37">
        <v>133.13333333333333</v>
      </c>
      <c r="H34" s="37">
        <v>139.93333333333334</v>
      </c>
      <c r="I34" s="37">
        <v>141.46666666666664</v>
      </c>
      <c r="J34" s="37">
        <v>143.33333333333334</v>
      </c>
      <c r="K34" s="28">
        <v>139.6</v>
      </c>
      <c r="L34" s="28">
        <v>136.19999999999999</v>
      </c>
      <c r="M34" s="28">
        <v>108.79008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2817.45</v>
      </c>
      <c r="D35" s="37">
        <v>2832.3833333333332</v>
      </c>
      <c r="E35" s="37">
        <v>2792.7666666666664</v>
      </c>
      <c r="F35" s="37">
        <v>2768.083333333333</v>
      </c>
      <c r="G35" s="37">
        <v>2728.4666666666662</v>
      </c>
      <c r="H35" s="37">
        <v>2857.0666666666666</v>
      </c>
      <c r="I35" s="37">
        <v>2896.6833333333334</v>
      </c>
      <c r="J35" s="37">
        <v>2921.3666666666668</v>
      </c>
      <c r="K35" s="28">
        <v>2872</v>
      </c>
      <c r="L35" s="28">
        <v>2807.7</v>
      </c>
      <c r="M35" s="28">
        <v>11.93698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1712.7</v>
      </c>
      <c r="D36" s="37">
        <v>1723.0166666666664</v>
      </c>
      <c r="E36" s="37">
        <v>1692.2833333333328</v>
      </c>
      <c r="F36" s="37">
        <v>1671.8666666666663</v>
      </c>
      <c r="G36" s="37">
        <v>1641.1333333333328</v>
      </c>
      <c r="H36" s="37">
        <v>1743.4333333333329</v>
      </c>
      <c r="I36" s="37">
        <v>1774.1666666666665</v>
      </c>
      <c r="J36" s="37">
        <v>1794.583333333333</v>
      </c>
      <c r="K36" s="28">
        <v>1753.75</v>
      </c>
      <c r="L36" s="28">
        <v>1702.6</v>
      </c>
      <c r="M36" s="28">
        <v>1.1988399999999999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522.5</v>
      </c>
      <c r="D37" s="37">
        <v>524.08333333333337</v>
      </c>
      <c r="E37" s="37">
        <v>517.41666666666674</v>
      </c>
      <c r="F37" s="37">
        <v>512.33333333333337</v>
      </c>
      <c r="G37" s="37">
        <v>505.66666666666674</v>
      </c>
      <c r="H37" s="37">
        <v>529.16666666666674</v>
      </c>
      <c r="I37" s="37">
        <v>535.83333333333348</v>
      </c>
      <c r="J37" s="37">
        <v>540.91666666666674</v>
      </c>
      <c r="K37" s="28">
        <v>530.75</v>
      </c>
      <c r="L37" s="28">
        <v>519</v>
      </c>
      <c r="M37" s="28">
        <v>20.49193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3734.75</v>
      </c>
      <c r="D38" s="37">
        <v>3736.5833333333335</v>
      </c>
      <c r="E38" s="37">
        <v>3673.166666666667</v>
      </c>
      <c r="F38" s="37">
        <v>3611.5833333333335</v>
      </c>
      <c r="G38" s="37">
        <v>3548.166666666667</v>
      </c>
      <c r="H38" s="37">
        <v>3798.166666666667</v>
      </c>
      <c r="I38" s="37">
        <v>3861.5833333333339</v>
      </c>
      <c r="J38" s="37">
        <v>3923.166666666667</v>
      </c>
      <c r="K38" s="28">
        <v>3800</v>
      </c>
      <c r="L38" s="28">
        <v>3675</v>
      </c>
      <c r="M38" s="28">
        <v>2.9530699999999999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672.2</v>
      </c>
      <c r="D39" s="37">
        <v>675.5</v>
      </c>
      <c r="E39" s="37">
        <v>667</v>
      </c>
      <c r="F39" s="37">
        <v>661.8</v>
      </c>
      <c r="G39" s="37">
        <v>653.29999999999995</v>
      </c>
      <c r="H39" s="37">
        <v>680.7</v>
      </c>
      <c r="I39" s="37">
        <v>689.2</v>
      </c>
      <c r="J39" s="37">
        <v>694.40000000000009</v>
      </c>
      <c r="K39" s="28">
        <v>684</v>
      </c>
      <c r="L39" s="28">
        <v>670.3</v>
      </c>
      <c r="M39" s="28">
        <v>67.568640000000002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3817</v>
      </c>
      <c r="D40" s="37">
        <v>3779.0833333333335</v>
      </c>
      <c r="E40" s="37">
        <v>3688.416666666667</v>
      </c>
      <c r="F40" s="37">
        <v>3559.8333333333335</v>
      </c>
      <c r="G40" s="37">
        <v>3469.166666666667</v>
      </c>
      <c r="H40" s="37">
        <v>3907.666666666667</v>
      </c>
      <c r="I40" s="37">
        <v>3998.3333333333339</v>
      </c>
      <c r="J40" s="37">
        <v>4126.916666666667</v>
      </c>
      <c r="K40" s="28">
        <v>3869.75</v>
      </c>
      <c r="L40" s="28">
        <v>3650.5</v>
      </c>
      <c r="M40" s="28">
        <v>11.36609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6021</v>
      </c>
      <c r="D41" s="37">
        <v>5994</v>
      </c>
      <c r="E41" s="37">
        <v>5938</v>
      </c>
      <c r="F41" s="37">
        <v>5855</v>
      </c>
      <c r="G41" s="37">
        <v>5799</v>
      </c>
      <c r="H41" s="37">
        <v>6077</v>
      </c>
      <c r="I41" s="37">
        <v>6133</v>
      </c>
      <c r="J41" s="37">
        <v>6216</v>
      </c>
      <c r="K41" s="28">
        <v>6050</v>
      </c>
      <c r="L41" s="28">
        <v>5911</v>
      </c>
      <c r="M41" s="28">
        <v>7.3765700000000001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12516.4</v>
      </c>
      <c r="D42" s="37">
        <v>12495.816666666666</v>
      </c>
      <c r="E42" s="37">
        <v>12302.633333333331</v>
      </c>
      <c r="F42" s="37">
        <v>12088.866666666665</v>
      </c>
      <c r="G42" s="37">
        <v>11895.683333333331</v>
      </c>
      <c r="H42" s="37">
        <v>12709.583333333332</v>
      </c>
      <c r="I42" s="37">
        <v>12902.766666666666</v>
      </c>
      <c r="J42" s="37">
        <v>13116.533333333333</v>
      </c>
      <c r="K42" s="28">
        <v>12689</v>
      </c>
      <c r="L42" s="28">
        <v>12282.05</v>
      </c>
      <c r="M42" s="28">
        <v>3.0974699999999999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5019.6499999999996</v>
      </c>
      <c r="D43" s="37">
        <v>5026.2166666666662</v>
      </c>
      <c r="E43" s="37">
        <v>4953.4333333333325</v>
      </c>
      <c r="F43" s="37">
        <v>4887.2166666666662</v>
      </c>
      <c r="G43" s="37">
        <v>4814.4333333333325</v>
      </c>
      <c r="H43" s="37">
        <v>5092.4333333333325</v>
      </c>
      <c r="I43" s="37">
        <v>5165.2166666666672</v>
      </c>
      <c r="J43" s="37">
        <v>5231.4333333333325</v>
      </c>
      <c r="K43" s="28">
        <v>5099</v>
      </c>
      <c r="L43" s="28">
        <v>4960</v>
      </c>
      <c r="M43" s="28">
        <v>0.19017999999999999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2268.5500000000002</v>
      </c>
      <c r="D44" s="37">
        <v>2274.4666666666667</v>
      </c>
      <c r="E44" s="37">
        <v>2238.9333333333334</v>
      </c>
      <c r="F44" s="37">
        <v>2209.3166666666666</v>
      </c>
      <c r="G44" s="37">
        <v>2173.7833333333333</v>
      </c>
      <c r="H44" s="37">
        <v>2304.0833333333335</v>
      </c>
      <c r="I44" s="37">
        <v>2339.6166666666672</v>
      </c>
      <c r="J44" s="37">
        <v>2369.2333333333336</v>
      </c>
      <c r="K44" s="28">
        <v>2310</v>
      </c>
      <c r="L44" s="28">
        <v>2244.85</v>
      </c>
      <c r="M44" s="28">
        <v>4.4000899999999996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326.2</v>
      </c>
      <c r="D45" s="37">
        <v>322.98333333333335</v>
      </c>
      <c r="E45" s="37">
        <v>318.41666666666669</v>
      </c>
      <c r="F45" s="37">
        <v>310.63333333333333</v>
      </c>
      <c r="G45" s="37">
        <v>306.06666666666666</v>
      </c>
      <c r="H45" s="37">
        <v>330.76666666666671</v>
      </c>
      <c r="I45" s="37">
        <v>335.33333333333331</v>
      </c>
      <c r="J45" s="37">
        <v>343.11666666666673</v>
      </c>
      <c r="K45" s="28">
        <v>327.55</v>
      </c>
      <c r="L45" s="28">
        <v>315.2</v>
      </c>
      <c r="M45" s="28">
        <v>42.641620000000003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102.05</v>
      </c>
      <c r="D46" s="37">
        <v>101.23333333333333</v>
      </c>
      <c r="E46" s="37">
        <v>100.01666666666667</v>
      </c>
      <c r="F46" s="37">
        <v>97.983333333333334</v>
      </c>
      <c r="G46" s="37">
        <v>96.766666666666666</v>
      </c>
      <c r="H46" s="37">
        <v>103.26666666666667</v>
      </c>
      <c r="I46" s="37">
        <v>104.48333333333333</v>
      </c>
      <c r="J46" s="37">
        <v>106.51666666666667</v>
      </c>
      <c r="K46" s="28">
        <v>102.45</v>
      </c>
      <c r="L46" s="28">
        <v>99.2</v>
      </c>
      <c r="M46" s="28">
        <v>185.44373999999999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46.75</v>
      </c>
      <c r="D47" s="37">
        <v>46.916666666666664</v>
      </c>
      <c r="E47" s="37">
        <v>46.18333333333333</v>
      </c>
      <c r="F47" s="37">
        <v>45.616666666666667</v>
      </c>
      <c r="G47" s="37">
        <v>44.883333333333333</v>
      </c>
      <c r="H47" s="37">
        <v>47.483333333333327</v>
      </c>
      <c r="I47" s="37">
        <v>48.216666666666661</v>
      </c>
      <c r="J47" s="37">
        <v>48.783333333333324</v>
      </c>
      <c r="K47" s="28">
        <v>47.65</v>
      </c>
      <c r="L47" s="28">
        <v>46.35</v>
      </c>
      <c r="M47" s="28">
        <v>10.59376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1828.8</v>
      </c>
      <c r="D48" s="37">
        <v>1825</v>
      </c>
      <c r="E48" s="37">
        <v>1810.1</v>
      </c>
      <c r="F48" s="37">
        <v>1791.3999999999999</v>
      </c>
      <c r="G48" s="37">
        <v>1776.4999999999998</v>
      </c>
      <c r="H48" s="37">
        <v>1843.7</v>
      </c>
      <c r="I48" s="37">
        <v>1858.6000000000001</v>
      </c>
      <c r="J48" s="37">
        <v>1877.3000000000002</v>
      </c>
      <c r="K48" s="28">
        <v>1839.9</v>
      </c>
      <c r="L48" s="28">
        <v>1806.3</v>
      </c>
      <c r="M48" s="28">
        <v>1.72126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589.9</v>
      </c>
      <c r="D49" s="37">
        <v>594.91666666666663</v>
      </c>
      <c r="E49" s="37">
        <v>583.98333333333323</v>
      </c>
      <c r="F49" s="37">
        <v>578.06666666666661</v>
      </c>
      <c r="G49" s="37">
        <v>567.13333333333321</v>
      </c>
      <c r="H49" s="37">
        <v>600.83333333333326</v>
      </c>
      <c r="I49" s="37">
        <v>611.76666666666665</v>
      </c>
      <c r="J49" s="37">
        <v>617.68333333333328</v>
      </c>
      <c r="K49" s="28">
        <v>605.85</v>
      </c>
      <c r="L49" s="28">
        <v>589</v>
      </c>
      <c r="M49" s="28">
        <v>8.5564800000000005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243.4</v>
      </c>
      <c r="D50" s="37">
        <v>242.35</v>
      </c>
      <c r="E50" s="37">
        <v>239.35</v>
      </c>
      <c r="F50" s="37">
        <v>235.3</v>
      </c>
      <c r="G50" s="37">
        <v>232.3</v>
      </c>
      <c r="H50" s="37">
        <v>246.39999999999998</v>
      </c>
      <c r="I50" s="37">
        <v>249.39999999999998</v>
      </c>
      <c r="J50" s="37">
        <v>253.44999999999996</v>
      </c>
      <c r="K50" s="28">
        <v>245.35</v>
      </c>
      <c r="L50" s="28">
        <v>238.3</v>
      </c>
      <c r="M50" s="28">
        <v>43.524180000000001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649.1</v>
      </c>
      <c r="D51" s="37">
        <v>649.73333333333323</v>
      </c>
      <c r="E51" s="37">
        <v>639.46666666666647</v>
      </c>
      <c r="F51" s="37">
        <v>629.83333333333326</v>
      </c>
      <c r="G51" s="37">
        <v>619.56666666666649</v>
      </c>
      <c r="H51" s="37">
        <v>659.36666666666645</v>
      </c>
      <c r="I51" s="37">
        <v>669.6333333333331</v>
      </c>
      <c r="J51" s="37">
        <v>679.26666666666642</v>
      </c>
      <c r="K51" s="28">
        <v>660</v>
      </c>
      <c r="L51" s="28">
        <v>640.1</v>
      </c>
      <c r="M51" s="28">
        <v>17.186920000000001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</v>
      </c>
      <c r="D52" s="37">
        <v>50.65</v>
      </c>
      <c r="E52" s="37">
        <v>50.099999999999994</v>
      </c>
      <c r="F52" s="37">
        <v>49.199999999999996</v>
      </c>
      <c r="G52" s="37">
        <v>48.649999999999991</v>
      </c>
      <c r="H52" s="37">
        <v>51.55</v>
      </c>
      <c r="I52" s="37">
        <v>52.099999999999994</v>
      </c>
      <c r="J52" s="37">
        <v>53</v>
      </c>
      <c r="K52" s="28">
        <v>51.2</v>
      </c>
      <c r="L52" s="28">
        <v>49.75</v>
      </c>
      <c r="M52" s="28">
        <v>131.06186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319.35000000000002</v>
      </c>
      <c r="D53" s="37">
        <v>321.84999999999997</v>
      </c>
      <c r="E53" s="37">
        <v>315.79999999999995</v>
      </c>
      <c r="F53" s="37">
        <v>312.25</v>
      </c>
      <c r="G53" s="37">
        <v>306.2</v>
      </c>
      <c r="H53" s="37">
        <v>325.39999999999992</v>
      </c>
      <c r="I53" s="37">
        <v>331.45</v>
      </c>
      <c r="J53" s="37">
        <v>334.99999999999989</v>
      </c>
      <c r="K53" s="28">
        <v>327.9</v>
      </c>
      <c r="L53" s="28">
        <v>318.3</v>
      </c>
      <c r="M53" s="28">
        <v>46.727139999999999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682.95</v>
      </c>
      <c r="D54" s="37">
        <v>683.08333333333337</v>
      </c>
      <c r="E54" s="37">
        <v>676.36666666666679</v>
      </c>
      <c r="F54" s="37">
        <v>669.78333333333342</v>
      </c>
      <c r="G54" s="37">
        <v>663.06666666666683</v>
      </c>
      <c r="H54" s="37">
        <v>689.66666666666674</v>
      </c>
      <c r="I54" s="37">
        <v>696.38333333333321</v>
      </c>
      <c r="J54" s="37">
        <v>702.9666666666667</v>
      </c>
      <c r="K54" s="28">
        <v>689.8</v>
      </c>
      <c r="L54" s="28">
        <v>676.5</v>
      </c>
      <c r="M54" s="28">
        <v>64.070239999999998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318.7</v>
      </c>
      <c r="D55" s="37">
        <v>317.63333333333338</v>
      </c>
      <c r="E55" s="37">
        <v>314.26666666666677</v>
      </c>
      <c r="F55" s="37">
        <v>309.83333333333337</v>
      </c>
      <c r="G55" s="37">
        <v>306.46666666666675</v>
      </c>
      <c r="H55" s="37">
        <v>322.06666666666678</v>
      </c>
      <c r="I55" s="37">
        <v>325.43333333333345</v>
      </c>
      <c r="J55" s="37">
        <v>329.86666666666679</v>
      </c>
      <c r="K55" s="28">
        <v>321</v>
      </c>
      <c r="L55" s="28">
        <v>313.2</v>
      </c>
      <c r="M55" s="28">
        <v>19.51463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14370.1</v>
      </c>
      <c r="D56" s="37">
        <v>14328.133333333331</v>
      </c>
      <c r="E56" s="37">
        <v>14226.266666666663</v>
      </c>
      <c r="F56" s="37">
        <v>14082.433333333331</v>
      </c>
      <c r="G56" s="37">
        <v>13980.566666666662</v>
      </c>
      <c r="H56" s="37">
        <v>14471.966666666664</v>
      </c>
      <c r="I56" s="37">
        <v>14573.833333333332</v>
      </c>
      <c r="J56" s="37">
        <v>14717.666666666664</v>
      </c>
      <c r="K56" s="28">
        <v>14430</v>
      </c>
      <c r="L56" s="28">
        <v>14184.3</v>
      </c>
      <c r="M56" s="28">
        <v>8.3040000000000003E-2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3491.95</v>
      </c>
      <c r="D57" s="37">
        <v>3492.3333333333335</v>
      </c>
      <c r="E57" s="37">
        <v>3449.666666666667</v>
      </c>
      <c r="F57" s="37">
        <v>3407.3833333333337</v>
      </c>
      <c r="G57" s="37">
        <v>3364.7166666666672</v>
      </c>
      <c r="H57" s="37">
        <v>3534.6166666666668</v>
      </c>
      <c r="I57" s="37">
        <v>3577.2833333333338</v>
      </c>
      <c r="J57" s="37">
        <v>3619.5666666666666</v>
      </c>
      <c r="K57" s="28">
        <v>3535</v>
      </c>
      <c r="L57" s="28">
        <v>3450.05</v>
      </c>
      <c r="M57" s="28">
        <v>1.5388900000000001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668.75</v>
      </c>
      <c r="D58" s="37">
        <v>669.61666666666667</v>
      </c>
      <c r="E58" s="37">
        <v>655.43333333333339</v>
      </c>
      <c r="F58" s="37">
        <v>642.11666666666667</v>
      </c>
      <c r="G58" s="37">
        <v>627.93333333333339</v>
      </c>
      <c r="H58" s="37">
        <v>682.93333333333339</v>
      </c>
      <c r="I58" s="37">
        <v>697.11666666666656</v>
      </c>
      <c r="J58" s="37">
        <v>710.43333333333339</v>
      </c>
      <c r="K58" s="28">
        <v>683.8</v>
      </c>
      <c r="L58" s="28">
        <v>656.3</v>
      </c>
      <c r="M58" s="28">
        <v>4.9750399999999999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210.45</v>
      </c>
      <c r="D59" s="37">
        <v>209.41666666666666</v>
      </c>
      <c r="E59" s="37">
        <v>207.0333333333333</v>
      </c>
      <c r="F59" s="37">
        <v>203.61666666666665</v>
      </c>
      <c r="G59" s="37">
        <v>201.23333333333329</v>
      </c>
      <c r="H59" s="37">
        <v>212.83333333333331</v>
      </c>
      <c r="I59" s="37">
        <v>215.2166666666667</v>
      </c>
      <c r="J59" s="37">
        <v>218.63333333333333</v>
      </c>
      <c r="K59" s="28">
        <v>211.8</v>
      </c>
      <c r="L59" s="28">
        <v>206</v>
      </c>
      <c r="M59" s="28">
        <v>79.492649999999998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</v>
      </c>
      <c r="D60" s="37">
        <v>107.81666666666666</v>
      </c>
      <c r="E60" s="37">
        <v>106.88333333333333</v>
      </c>
      <c r="F60" s="37">
        <v>105.76666666666667</v>
      </c>
      <c r="G60" s="37">
        <v>104.83333333333333</v>
      </c>
      <c r="H60" s="37">
        <v>108.93333333333332</v>
      </c>
      <c r="I60" s="37">
        <v>109.86666666666666</v>
      </c>
      <c r="J60" s="37">
        <v>110.98333333333332</v>
      </c>
      <c r="K60" s="28">
        <v>108.75</v>
      </c>
      <c r="L60" s="28">
        <v>106.7</v>
      </c>
      <c r="M60" s="28">
        <v>5.6435000000000004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658.85</v>
      </c>
      <c r="D61" s="37">
        <v>654.83333333333337</v>
      </c>
      <c r="E61" s="37">
        <v>647.9666666666667</v>
      </c>
      <c r="F61" s="37">
        <v>637.08333333333337</v>
      </c>
      <c r="G61" s="37">
        <v>630.2166666666667</v>
      </c>
      <c r="H61" s="37">
        <v>665.7166666666667</v>
      </c>
      <c r="I61" s="37">
        <v>672.58333333333326</v>
      </c>
      <c r="J61" s="37">
        <v>683.4666666666667</v>
      </c>
      <c r="K61" s="28">
        <v>661.7</v>
      </c>
      <c r="L61" s="28">
        <v>643.95000000000005</v>
      </c>
      <c r="M61" s="28">
        <v>8.5414399999999997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976.05</v>
      </c>
      <c r="D62" s="37">
        <v>972.08333333333337</v>
      </c>
      <c r="E62" s="37">
        <v>964.4666666666667</v>
      </c>
      <c r="F62" s="37">
        <v>952.88333333333333</v>
      </c>
      <c r="G62" s="37">
        <v>945.26666666666665</v>
      </c>
      <c r="H62" s="37">
        <v>983.66666666666674</v>
      </c>
      <c r="I62" s="37">
        <v>991.2833333333333</v>
      </c>
      <c r="J62" s="37">
        <v>1002.8666666666668</v>
      </c>
      <c r="K62" s="28">
        <v>979.7</v>
      </c>
      <c r="L62" s="28">
        <v>960.5</v>
      </c>
      <c r="M62" s="28">
        <v>14.12548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140.05000000000001</v>
      </c>
      <c r="D63" s="37">
        <v>141.31666666666669</v>
      </c>
      <c r="E63" s="37">
        <v>138.23333333333338</v>
      </c>
      <c r="F63" s="37">
        <v>136.41666666666669</v>
      </c>
      <c r="G63" s="37">
        <v>133.33333333333337</v>
      </c>
      <c r="H63" s="37">
        <v>143.13333333333338</v>
      </c>
      <c r="I63" s="37">
        <v>146.2166666666667</v>
      </c>
      <c r="J63" s="37">
        <v>148.03333333333339</v>
      </c>
      <c r="K63" s="28">
        <v>144.4</v>
      </c>
      <c r="L63" s="28">
        <v>139.5</v>
      </c>
      <c r="M63" s="28">
        <v>22.069379999999999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194.85</v>
      </c>
      <c r="D64" s="37">
        <v>194.94999999999996</v>
      </c>
      <c r="E64" s="37">
        <v>193.09999999999991</v>
      </c>
      <c r="F64" s="37">
        <v>191.34999999999994</v>
      </c>
      <c r="G64" s="37">
        <v>189.49999999999989</v>
      </c>
      <c r="H64" s="37">
        <v>196.69999999999993</v>
      </c>
      <c r="I64" s="37">
        <v>198.55</v>
      </c>
      <c r="J64" s="37">
        <v>200.29999999999995</v>
      </c>
      <c r="K64" s="28">
        <v>196.8</v>
      </c>
      <c r="L64" s="28">
        <v>193.2</v>
      </c>
      <c r="M64" s="28">
        <v>220.20642000000001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3606.85</v>
      </c>
      <c r="D65" s="37">
        <v>3643.5</v>
      </c>
      <c r="E65" s="37">
        <v>3537.95</v>
      </c>
      <c r="F65" s="37">
        <v>3469.0499999999997</v>
      </c>
      <c r="G65" s="37">
        <v>3363.4999999999995</v>
      </c>
      <c r="H65" s="37">
        <v>3712.4</v>
      </c>
      <c r="I65" s="37">
        <v>3817.9500000000003</v>
      </c>
      <c r="J65" s="37">
        <v>3886.8500000000004</v>
      </c>
      <c r="K65" s="28">
        <v>3749.05</v>
      </c>
      <c r="L65" s="28">
        <v>3574.6</v>
      </c>
      <c r="M65" s="28">
        <v>5.9566600000000003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1535.45</v>
      </c>
      <c r="D66" s="37">
        <v>1545.7166666666665</v>
      </c>
      <c r="E66" s="37">
        <v>1521.7333333333329</v>
      </c>
      <c r="F66" s="37">
        <v>1508.0166666666664</v>
      </c>
      <c r="G66" s="37">
        <v>1484.0333333333328</v>
      </c>
      <c r="H66" s="37">
        <v>1559.4333333333329</v>
      </c>
      <c r="I66" s="37">
        <v>1583.4166666666665</v>
      </c>
      <c r="J66" s="37">
        <v>1597.133333333333</v>
      </c>
      <c r="K66" s="28">
        <v>1569.7</v>
      </c>
      <c r="L66" s="28">
        <v>1532</v>
      </c>
      <c r="M66" s="28">
        <v>3.0647000000000002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636.4</v>
      </c>
      <c r="D67" s="37">
        <v>640.61666666666667</v>
      </c>
      <c r="E67" s="37">
        <v>628.2833333333333</v>
      </c>
      <c r="F67" s="37">
        <v>620.16666666666663</v>
      </c>
      <c r="G67" s="37">
        <v>607.83333333333326</v>
      </c>
      <c r="H67" s="37">
        <v>648.73333333333335</v>
      </c>
      <c r="I67" s="37">
        <v>661.06666666666661</v>
      </c>
      <c r="J67" s="37">
        <v>669.18333333333339</v>
      </c>
      <c r="K67" s="28">
        <v>652.95000000000005</v>
      </c>
      <c r="L67" s="28">
        <v>632.5</v>
      </c>
      <c r="M67" s="28">
        <v>7.4901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965.6</v>
      </c>
      <c r="D68" s="37">
        <v>960.23333333333323</v>
      </c>
      <c r="E68" s="37">
        <v>943.46666666666647</v>
      </c>
      <c r="F68" s="37">
        <v>921.33333333333326</v>
      </c>
      <c r="G68" s="37">
        <v>904.56666666666649</v>
      </c>
      <c r="H68" s="37">
        <v>982.36666666666645</v>
      </c>
      <c r="I68" s="37">
        <v>999.1333333333331</v>
      </c>
      <c r="J68" s="37">
        <v>1021.2666666666664</v>
      </c>
      <c r="K68" s="28">
        <v>977</v>
      </c>
      <c r="L68" s="28">
        <v>938.1</v>
      </c>
      <c r="M68" s="28">
        <v>9.6052099999999996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364.1</v>
      </c>
      <c r="D69" s="37">
        <v>363.51666666666665</v>
      </c>
      <c r="E69" s="37">
        <v>358.63333333333333</v>
      </c>
      <c r="F69" s="37">
        <v>353.16666666666669</v>
      </c>
      <c r="G69" s="37">
        <v>348.28333333333336</v>
      </c>
      <c r="H69" s="37">
        <v>368.98333333333329</v>
      </c>
      <c r="I69" s="37">
        <v>373.86666666666662</v>
      </c>
      <c r="J69" s="37">
        <v>379.33333333333326</v>
      </c>
      <c r="K69" s="28">
        <v>368.4</v>
      </c>
      <c r="L69" s="28">
        <v>358.05</v>
      </c>
      <c r="M69" s="28">
        <v>7.6243800000000004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1011.45</v>
      </c>
      <c r="D70" s="37">
        <v>1006.1</v>
      </c>
      <c r="E70" s="37">
        <v>996.2</v>
      </c>
      <c r="F70" s="37">
        <v>980.95</v>
      </c>
      <c r="G70" s="37">
        <v>971.05000000000007</v>
      </c>
      <c r="H70" s="37">
        <v>1021.35</v>
      </c>
      <c r="I70" s="37">
        <v>1031.25</v>
      </c>
      <c r="J70" s="37">
        <v>1046.5</v>
      </c>
      <c r="K70" s="28">
        <v>1016</v>
      </c>
      <c r="L70" s="28">
        <v>990.85</v>
      </c>
      <c r="M70" s="28">
        <v>2.35955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326.85000000000002</v>
      </c>
      <c r="D71" s="37">
        <v>326.7833333333333</v>
      </c>
      <c r="E71" s="37">
        <v>323.11666666666662</v>
      </c>
      <c r="F71" s="37">
        <v>319.38333333333333</v>
      </c>
      <c r="G71" s="37">
        <v>315.71666666666664</v>
      </c>
      <c r="H71" s="37">
        <v>330.51666666666659</v>
      </c>
      <c r="I71" s="37">
        <v>334.18333333333334</v>
      </c>
      <c r="J71" s="37">
        <v>337.91666666666657</v>
      </c>
      <c r="K71" s="28">
        <v>330.45</v>
      </c>
      <c r="L71" s="28">
        <v>323.05</v>
      </c>
      <c r="M71" s="28">
        <v>46.930109999999999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508.6</v>
      </c>
      <c r="D72" s="37">
        <v>509.0333333333333</v>
      </c>
      <c r="E72" s="37">
        <v>504.91666666666663</v>
      </c>
      <c r="F72" s="37">
        <v>501.23333333333335</v>
      </c>
      <c r="G72" s="37">
        <v>497.11666666666667</v>
      </c>
      <c r="H72" s="37">
        <v>512.71666666666658</v>
      </c>
      <c r="I72" s="37">
        <v>516.83333333333326</v>
      </c>
      <c r="J72" s="37">
        <v>520.51666666666654</v>
      </c>
      <c r="K72" s="28">
        <v>513.15</v>
      </c>
      <c r="L72" s="28">
        <v>505.35</v>
      </c>
      <c r="M72" s="28">
        <v>35.373260000000002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1282.7</v>
      </c>
      <c r="D73" s="37">
        <v>1273.7333333333333</v>
      </c>
      <c r="E73" s="37">
        <v>1249.4666666666667</v>
      </c>
      <c r="F73" s="37">
        <v>1216.2333333333333</v>
      </c>
      <c r="G73" s="37">
        <v>1191.9666666666667</v>
      </c>
      <c r="H73" s="37">
        <v>1306.9666666666667</v>
      </c>
      <c r="I73" s="37">
        <v>1331.2333333333336</v>
      </c>
      <c r="J73" s="37">
        <v>1364.4666666666667</v>
      </c>
      <c r="K73" s="28">
        <v>1298</v>
      </c>
      <c r="L73" s="28">
        <v>1240.5</v>
      </c>
      <c r="M73" s="28">
        <v>4.8413500000000003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1903.45</v>
      </c>
      <c r="D74" s="37">
        <v>1906.6333333333332</v>
      </c>
      <c r="E74" s="37">
        <v>1864.8166666666664</v>
      </c>
      <c r="F74" s="37">
        <v>1826.1833333333332</v>
      </c>
      <c r="G74" s="37">
        <v>1784.3666666666663</v>
      </c>
      <c r="H74" s="37">
        <v>1945.2666666666664</v>
      </c>
      <c r="I74" s="37">
        <v>1987.083333333333</v>
      </c>
      <c r="J74" s="37">
        <v>2025.7166666666665</v>
      </c>
      <c r="K74" s="28">
        <v>1948.45</v>
      </c>
      <c r="L74" s="28">
        <v>1868</v>
      </c>
      <c r="M74" s="28">
        <v>14.330019999999999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44.25</v>
      </c>
      <c r="D75" s="37">
        <v>44.699999999999996</v>
      </c>
      <c r="E75" s="37">
        <v>42.899999999999991</v>
      </c>
      <c r="F75" s="37">
        <v>41.55</v>
      </c>
      <c r="G75" s="37">
        <v>39.749999999999993</v>
      </c>
      <c r="H75" s="37">
        <v>46.04999999999999</v>
      </c>
      <c r="I75" s="37">
        <v>47.849999999999987</v>
      </c>
      <c r="J75" s="37">
        <v>49.199999999999989</v>
      </c>
      <c r="K75" s="28">
        <v>46.5</v>
      </c>
      <c r="L75" s="28">
        <v>43.35</v>
      </c>
      <c r="M75" s="28">
        <v>17.602920000000001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3499.65</v>
      </c>
      <c r="D76" s="37">
        <v>3498.2166666666667</v>
      </c>
      <c r="E76" s="37">
        <v>3471.4333333333334</v>
      </c>
      <c r="F76" s="37">
        <v>3443.2166666666667</v>
      </c>
      <c r="G76" s="37">
        <v>3416.4333333333334</v>
      </c>
      <c r="H76" s="37">
        <v>3526.4333333333334</v>
      </c>
      <c r="I76" s="37">
        <v>3553.2166666666672</v>
      </c>
      <c r="J76" s="37">
        <v>3581.4333333333334</v>
      </c>
      <c r="K76" s="28">
        <v>3525</v>
      </c>
      <c r="L76" s="28">
        <v>3470</v>
      </c>
      <c r="M76" s="28">
        <v>5.5288500000000003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3669.2</v>
      </c>
      <c r="D77" s="37">
        <v>3644.8166666666671</v>
      </c>
      <c r="E77" s="37">
        <v>3561.733333333334</v>
      </c>
      <c r="F77" s="37">
        <v>3454.2666666666669</v>
      </c>
      <c r="G77" s="37">
        <v>3371.1833333333338</v>
      </c>
      <c r="H77" s="37">
        <v>3752.2833333333342</v>
      </c>
      <c r="I77" s="37">
        <v>3835.3666666666672</v>
      </c>
      <c r="J77" s="37">
        <v>3942.8333333333344</v>
      </c>
      <c r="K77" s="28">
        <v>3727.9</v>
      </c>
      <c r="L77" s="28">
        <v>3537.35</v>
      </c>
      <c r="M77" s="28">
        <v>5.1816000000000004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2177.25</v>
      </c>
      <c r="D78" s="37">
        <v>2192.5166666666669</v>
      </c>
      <c r="E78" s="37">
        <v>2127.0333333333338</v>
      </c>
      <c r="F78" s="37">
        <v>2076.8166666666671</v>
      </c>
      <c r="G78" s="37">
        <v>2011.3333333333339</v>
      </c>
      <c r="H78" s="37">
        <v>2242.7333333333336</v>
      </c>
      <c r="I78" s="37">
        <v>2308.2166666666662</v>
      </c>
      <c r="J78" s="37">
        <v>2358.4333333333334</v>
      </c>
      <c r="K78" s="28">
        <v>2258</v>
      </c>
      <c r="L78" s="28">
        <v>2142.3000000000002</v>
      </c>
      <c r="M78" s="28">
        <v>8.2745499999999996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4305.75</v>
      </c>
      <c r="D79" s="37">
        <v>4310.1333333333332</v>
      </c>
      <c r="E79" s="37">
        <v>4266.6166666666668</v>
      </c>
      <c r="F79" s="37">
        <v>4227.4833333333336</v>
      </c>
      <c r="G79" s="37">
        <v>4183.9666666666672</v>
      </c>
      <c r="H79" s="37">
        <v>4349.2666666666664</v>
      </c>
      <c r="I79" s="37">
        <v>4392.7833333333328</v>
      </c>
      <c r="J79" s="37">
        <v>4431.9166666666661</v>
      </c>
      <c r="K79" s="28">
        <v>4353.6499999999996</v>
      </c>
      <c r="L79" s="28">
        <v>4271</v>
      </c>
      <c r="M79" s="28">
        <v>1.1321099999999999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2653.1</v>
      </c>
      <c r="D80" s="37">
        <v>2662.3833333333337</v>
      </c>
      <c r="E80" s="37">
        <v>2628.7666666666673</v>
      </c>
      <c r="F80" s="37">
        <v>2604.4333333333338</v>
      </c>
      <c r="G80" s="37">
        <v>2570.8166666666675</v>
      </c>
      <c r="H80" s="37">
        <v>2686.7166666666672</v>
      </c>
      <c r="I80" s="37">
        <v>2720.333333333333</v>
      </c>
      <c r="J80" s="37">
        <v>2744.666666666667</v>
      </c>
      <c r="K80" s="28">
        <v>2696</v>
      </c>
      <c r="L80" s="28">
        <v>2638.05</v>
      </c>
      <c r="M80" s="28">
        <v>9.0687499999999996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423.55</v>
      </c>
      <c r="D81" s="37">
        <v>424.56666666666666</v>
      </c>
      <c r="E81" s="37">
        <v>417.23333333333335</v>
      </c>
      <c r="F81" s="37">
        <v>410.91666666666669</v>
      </c>
      <c r="G81" s="37">
        <v>403.58333333333337</v>
      </c>
      <c r="H81" s="37">
        <v>430.88333333333333</v>
      </c>
      <c r="I81" s="37">
        <v>438.2166666666667</v>
      </c>
      <c r="J81" s="37">
        <v>444.5333333333333</v>
      </c>
      <c r="K81" s="28">
        <v>431.9</v>
      </c>
      <c r="L81" s="28">
        <v>418.25</v>
      </c>
      <c r="M81" s="28">
        <v>1.62907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1279.45</v>
      </c>
      <c r="D82" s="37">
        <v>1276.1166666666666</v>
      </c>
      <c r="E82" s="37">
        <v>1258.7333333333331</v>
      </c>
      <c r="F82" s="37">
        <v>1238.0166666666667</v>
      </c>
      <c r="G82" s="37">
        <v>1220.6333333333332</v>
      </c>
      <c r="H82" s="37">
        <v>1296.833333333333</v>
      </c>
      <c r="I82" s="37">
        <v>1314.2166666666667</v>
      </c>
      <c r="J82" s="37">
        <v>1334.9333333333329</v>
      </c>
      <c r="K82" s="28">
        <v>1293.5</v>
      </c>
      <c r="L82" s="28">
        <v>1255.4000000000001</v>
      </c>
      <c r="M82" s="28">
        <v>0.48153000000000001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1595.25</v>
      </c>
      <c r="D83" s="37">
        <v>1592.5166666666667</v>
      </c>
      <c r="E83" s="37">
        <v>1579.7833333333333</v>
      </c>
      <c r="F83" s="37">
        <v>1564.3166666666666</v>
      </c>
      <c r="G83" s="37">
        <v>1551.5833333333333</v>
      </c>
      <c r="H83" s="37">
        <v>1607.9833333333333</v>
      </c>
      <c r="I83" s="37">
        <v>1620.7166666666665</v>
      </c>
      <c r="J83" s="37">
        <v>1636.1833333333334</v>
      </c>
      <c r="K83" s="28">
        <v>1605.25</v>
      </c>
      <c r="L83" s="28">
        <v>1577.05</v>
      </c>
      <c r="M83" s="28">
        <v>1.8113300000000001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146.55000000000001</v>
      </c>
      <c r="D84" s="37">
        <v>146.30000000000001</v>
      </c>
      <c r="E84" s="37">
        <v>144.80000000000001</v>
      </c>
      <c r="F84" s="37">
        <v>143.05000000000001</v>
      </c>
      <c r="G84" s="37">
        <v>141.55000000000001</v>
      </c>
      <c r="H84" s="37">
        <v>148.05000000000001</v>
      </c>
      <c r="I84" s="37">
        <v>149.55000000000001</v>
      </c>
      <c r="J84" s="37">
        <v>151.30000000000001</v>
      </c>
      <c r="K84" s="28">
        <v>147.80000000000001</v>
      </c>
      <c r="L84" s="28">
        <v>144.55000000000001</v>
      </c>
      <c r="M84" s="28">
        <v>9.1029199999999992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90.8</v>
      </c>
      <c r="D85" s="37">
        <v>90.149999999999991</v>
      </c>
      <c r="E85" s="37">
        <v>89.149999999999977</v>
      </c>
      <c r="F85" s="37">
        <v>87.499999999999986</v>
      </c>
      <c r="G85" s="37">
        <v>86.499999999999972</v>
      </c>
      <c r="H85" s="37">
        <v>91.799999999999983</v>
      </c>
      <c r="I85" s="37">
        <v>92.800000000000011</v>
      </c>
      <c r="J85" s="37">
        <v>94.449999999999989</v>
      </c>
      <c r="K85" s="28">
        <v>91.15</v>
      </c>
      <c r="L85" s="28">
        <v>88.5</v>
      </c>
      <c r="M85" s="28">
        <v>116.63916999999999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242.55</v>
      </c>
      <c r="D86" s="37">
        <v>242.11666666666665</v>
      </c>
      <c r="E86" s="37">
        <v>240.3833333333333</v>
      </c>
      <c r="F86" s="37">
        <v>238.21666666666664</v>
      </c>
      <c r="G86" s="37">
        <v>236.48333333333329</v>
      </c>
      <c r="H86" s="37">
        <v>244.2833333333333</v>
      </c>
      <c r="I86" s="37">
        <v>246.01666666666665</v>
      </c>
      <c r="J86" s="37">
        <v>248.18333333333331</v>
      </c>
      <c r="K86" s="28">
        <v>243.85</v>
      </c>
      <c r="L86" s="28">
        <v>239.95</v>
      </c>
      <c r="M86" s="28">
        <v>3.75684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148.15</v>
      </c>
      <c r="D87" s="37">
        <v>148.03333333333333</v>
      </c>
      <c r="E87" s="37">
        <v>146.11666666666667</v>
      </c>
      <c r="F87" s="37">
        <v>144.08333333333334</v>
      </c>
      <c r="G87" s="37">
        <v>142.16666666666669</v>
      </c>
      <c r="H87" s="37">
        <v>150.06666666666666</v>
      </c>
      <c r="I87" s="37">
        <v>151.98333333333335</v>
      </c>
      <c r="J87" s="37">
        <v>154.01666666666665</v>
      </c>
      <c r="K87" s="28">
        <v>149.94999999999999</v>
      </c>
      <c r="L87" s="28">
        <v>146</v>
      </c>
      <c r="M87" s="28">
        <v>50.769599999999997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37.15</v>
      </c>
      <c r="D88" s="37">
        <v>37.133333333333333</v>
      </c>
      <c r="E88" s="37">
        <v>36.666666666666664</v>
      </c>
      <c r="F88" s="37">
        <v>36.18333333333333</v>
      </c>
      <c r="G88" s="37">
        <v>35.716666666666661</v>
      </c>
      <c r="H88" s="37">
        <v>37.616666666666667</v>
      </c>
      <c r="I88" s="37">
        <v>38.083333333333336</v>
      </c>
      <c r="J88" s="37">
        <v>38.56666666666667</v>
      </c>
      <c r="K88" s="28">
        <v>37.6</v>
      </c>
      <c r="L88" s="28">
        <v>36.65</v>
      </c>
      <c r="M88" s="28">
        <v>36.408679999999997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2843.5</v>
      </c>
      <c r="D89" s="37">
        <v>2833.4333333333329</v>
      </c>
      <c r="E89" s="37">
        <v>2798.3666666666659</v>
      </c>
      <c r="F89" s="37">
        <v>2753.2333333333331</v>
      </c>
      <c r="G89" s="37">
        <v>2718.1666666666661</v>
      </c>
      <c r="H89" s="37">
        <v>2878.5666666666657</v>
      </c>
      <c r="I89" s="37">
        <v>2913.6333333333323</v>
      </c>
      <c r="J89" s="37">
        <v>2958.7666666666655</v>
      </c>
      <c r="K89" s="28">
        <v>2868.5</v>
      </c>
      <c r="L89" s="28">
        <v>2788.3</v>
      </c>
      <c r="M89" s="28">
        <v>0.91581000000000001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392.55</v>
      </c>
      <c r="D90" s="37">
        <v>393.76666666666671</v>
      </c>
      <c r="E90" s="37">
        <v>387.63333333333344</v>
      </c>
      <c r="F90" s="37">
        <v>382.71666666666675</v>
      </c>
      <c r="G90" s="37">
        <v>376.58333333333348</v>
      </c>
      <c r="H90" s="37">
        <v>398.68333333333339</v>
      </c>
      <c r="I90" s="37">
        <v>404.81666666666672</v>
      </c>
      <c r="J90" s="37">
        <v>409.73333333333335</v>
      </c>
      <c r="K90" s="28">
        <v>399.9</v>
      </c>
      <c r="L90" s="28">
        <v>388.85</v>
      </c>
      <c r="M90" s="28">
        <v>10.205450000000001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760.15</v>
      </c>
      <c r="D91" s="37">
        <v>755.88333333333321</v>
      </c>
      <c r="E91" s="37">
        <v>747.21666666666647</v>
      </c>
      <c r="F91" s="37">
        <v>734.2833333333333</v>
      </c>
      <c r="G91" s="37">
        <v>725.61666666666656</v>
      </c>
      <c r="H91" s="37">
        <v>768.81666666666638</v>
      </c>
      <c r="I91" s="37">
        <v>777.48333333333312</v>
      </c>
      <c r="J91" s="37">
        <v>790.41666666666629</v>
      </c>
      <c r="K91" s="28">
        <v>764.55</v>
      </c>
      <c r="L91" s="28">
        <v>742.95</v>
      </c>
      <c r="M91" s="28">
        <v>8.6475000000000009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481.1</v>
      </c>
      <c r="D92" s="37">
        <v>478.9666666666667</v>
      </c>
      <c r="E92" s="37">
        <v>472.93333333333339</v>
      </c>
      <c r="F92" s="37">
        <v>464.76666666666671</v>
      </c>
      <c r="G92" s="37">
        <v>458.73333333333341</v>
      </c>
      <c r="H92" s="37">
        <v>487.13333333333338</v>
      </c>
      <c r="I92" s="37">
        <v>493.16666666666669</v>
      </c>
      <c r="J92" s="37">
        <v>501.33333333333337</v>
      </c>
      <c r="K92" s="28">
        <v>485</v>
      </c>
      <c r="L92" s="28">
        <v>470.8</v>
      </c>
      <c r="M92" s="28">
        <v>0.54185000000000005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1364.1</v>
      </c>
      <c r="D93" s="37">
        <v>1355.0333333333333</v>
      </c>
      <c r="E93" s="37">
        <v>1340.0666666666666</v>
      </c>
      <c r="F93" s="37">
        <v>1316.0333333333333</v>
      </c>
      <c r="G93" s="37">
        <v>1301.0666666666666</v>
      </c>
      <c r="H93" s="37">
        <v>1379.0666666666666</v>
      </c>
      <c r="I93" s="37">
        <v>1394.0333333333333</v>
      </c>
      <c r="J93" s="37">
        <v>1418.0666666666666</v>
      </c>
      <c r="K93" s="28">
        <v>1370</v>
      </c>
      <c r="L93" s="28">
        <v>1331</v>
      </c>
      <c r="M93" s="28">
        <v>3.3424800000000001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1326.7</v>
      </c>
      <c r="D94" s="37">
        <v>1325.5666666666666</v>
      </c>
      <c r="E94" s="37">
        <v>1311.1333333333332</v>
      </c>
      <c r="F94" s="37">
        <v>1295.5666666666666</v>
      </c>
      <c r="G94" s="37">
        <v>1281.1333333333332</v>
      </c>
      <c r="H94" s="37">
        <v>1341.1333333333332</v>
      </c>
      <c r="I94" s="37">
        <v>1355.5666666666666</v>
      </c>
      <c r="J94" s="37">
        <v>1371.1333333333332</v>
      </c>
      <c r="K94" s="28">
        <v>1340</v>
      </c>
      <c r="L94" s="28">
        <v>1310</v>
      </c>
      <c r="M94" s="28">
        <v>23.549659999999999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551.6</v>
      </c>
      <c r="D95" s="37">
        <v>552.31666666666672</v>
      </c>
      <c r="E95" s="37">
        <v>544.83333333333348</v>
      </c>
      <c r="F95" s="37">
        <v>538.06666666666672</v>
      </c>
      <c r="G95" s="37">
        <v>530.58333333333348</v>
      </c>
      <c r="H95" s="37">
        <v>559.08333333333348</v>
      </c>
      <c r="I95" s="37">
        <v>566.56666666666683</v>
      </c>
      <c r="J95" s="37">
        <v>573.33333333333348</v>
      </c>
      <c r="K95" s="28">
        <v>559.79999999999995</v>
      </c>
      <c r="L95" s="28">
        <v>545.54999999999995</v>
      </c>
      <c r="M95" s="28">
        <v>7.4087199999999998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253.6</v>
      </c>
      <c r="D96" s="37">
        <v>253.85</v>
      </c>
      <c r="E96" s="37">
        <v>251.95</v>
      </c>
      <c r="F96" s="37">
        <v>250.29999999999998</v>
      </c>
      <c r="G96" s="37">
        <v>248.39999999999998</v>
      </c>
      <c r="H96" s="37">
        <v>255.5</v>
      </c>
      <c r="I96" s="37">
        <v>257.40000000000003</v>
      </c>
      <c r="J96" s="37">
        <v>259.05</v>
      </c>
      <c r="K96" s="28">
        <v>255.75</v>
      </c>
      <c r="L96" s="28">
        <v>252.2</v>
      </c>
      <c r="M96" s="28">
        <v>2.1366499999999999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1037.3</v>
      </c>
      <c r="D97" s="37">
        <v>1035.2666666666667</v>
      </c>
      <c r="E97" s="37">
        <v>1023.1833333333334</v>
      </c>
      <c r="F97" s="37">
        <v>1009.0666666666667</v>
      </c>
      <c r="G97" s="37">
        <v>996.98333333333346</v>
      </c>
      <c r="H97" s="37">
        <v>1049.3833333333332</v>
      </c>
      <c r="I97" s="37">
        <v>1061.4666666666667</v>
      </c>
      <c r="J97" s="37">
        <v>1075.5833333333333</v>
      </c>
      <c r="K97" s="28">
        <v>1047.3499999999999</v>
      </c>
      <c r="L97" s="28">
        <v>1021.15</v>
      </c>
      <c r="M97" s="28">
        <v>19.97494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1858</v>
      </c>
      <c r="D98" s="37">
        <v>1850.1166666666668</v>
      </c>
      <c r="E98" s="37">
        <v>1825.8833333333337</v>
      </c>
      <c r="F98" s="37">
        <v>1793.7666666666669</v>
      </c>
      <c r="G98" s="37">
        <v>1769.5333333333338</v>
      </c>
      <c r="H98" s="37">
        <v>1882.2333333333336</v>
      </c>
      <c r="I98" s="37">
        <v>1906.4666666666667</v>
      </c>
      <c r="J98" s="37">
        <v>1938.5833333333335</v>
      </c>
      <c r="K98" s="28">
        <v>1874.35</v>
      </c>
      <c r="L98" s="28">
        <v>1818</v>
      </c>
      <c r="M98" s="28">
        <v>5.7271700000000001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1378.45</v>
      </c>
      <c r="D99" s="37">
        <v>1375.3666666666668</v>
      </c>
      <c r="E99" s="37">
        <v>1363.7333333333336</v>
      </c>
      <c r="F99" s="37">
        <v>1349.0166666666669</v>
      </c>
      <c r="G99" s="37">
        <v>1337.3833333333337</v>
      </c>
      <c r="H99" s="37">
        <v>1390.0833333333335</v>
      </c>
      <c r="I99" s="37">
        <v>1401.7166666666667</v>
      </c>
      <c r="J99" s="37">
        <v>1416.4333333333334</v>
      </c>
      <c r="K99" s="28">
        <v>1387</v>
      </c>
      <c r="L99" s="28">
        <v>1360.65</v>
      </c>
      <c r="M99" s="28">
        <v>30.866330000000001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606.1</v>
      </c>
      <c r="D100" s="37">
        <v>607.21666666666658</v>
      </c>
      <c r="E100" s="37">
        <v>599.93333333333317</v>
      </c>
      <c r="F100" s="37">
        <v>593.76666666666654</v>
      </c>
      <c r="G100" s="37">
        <v>586.48333333333312</v>
      </c>
      <c r="H100" s="37">
        <v>613.38333333333321</v>
      </c>
      <c r="I100" s="37">
        <v>620.66666666666674</v>
      </c>
      <c r="J100" s="37">
        <v>626.83333333333326</v>
      </c>
      <c r="K100" s="28">
        <v>614.5</v>
      </c>
      <c r="L100" s="28">
        <v>601.04999999999995</v>
      </c>
      <c r="M100" s="28">
        <v>33.487900000000003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1149.1500000000001</v>
      </c>
      <c r="D101" s="37">
        <v>1151.7833333333335</v>
      </c>
      <c r="E101" s="37">
        <v>1139.866666666667</v>
      </c>
      <c r="F101" s="37">
        <v>1130.5833333333335</v>
      </c>
      <c r="G101" s="37">
        <v>1118.666666666667</v>
      </c>
      <c r="H101" s="37">
        <v>1161.0666666666671</v>
      </c>
      <c r="I101" s="37">
        <v>1172.9833333333336</v>
      </c>
      <c r="J101" s="37">
        <v>1182.2666666666671</v>
      </c>
      <c r="K101" s="28">
        <v>1163.7</v>
      </c>
      <c r="L101" s="28">
        <v>1142.5</v>
      </c>
      <c r="M101" s="28">
        <v>3.3203900000000002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2540.75</v>
      </c>
      <c r="D102" s="37">
        <v>2553.4333333333329</v>
      </c>
      <c r="E102" s="37">
        <v>2512.4166666666661</v>
      </c>
      <c r="F102" s="37">
        <v>2484.083333333333</v>
      </c>
      <c r="G102" s="37">
        <v>2443.0666666666662</v>
      </c>
      <c r="H102" s="37">
        <v>2581.766666666666</v>
      </c>
      <c r="I102" s="37">
        <v>2622.7833333333333</v>
      </c>
      <c r="J102" s="37">
        <v>2651.1166666666659</v>
      </c>
      <c r="K102" s="28">
        <v>2594.4499999999998</v>
      </c>
      <c r="L102" s="28">
        <v>2525.1</v>
      </c>
      <c r="M102" s="28">
        <v>9.6534700000000004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409.15</v>
      </c>
      <c r="D103" s="37">
        <v>405.26666666666665</v>
      </c>
      <c r="E103" s="37">
        <v>399.83333333333331</v>
      </c>
      <c r="F103" s="37">
        <v>390.51666666666665</v>
      </c>
      <c r="G103" s="37">
        <v>385.08333333333331</v>
      </c>
      <c r="H103" s="37">
        <v>414.58333333333331</v>
      </c>
      <c r="I103" s="37">
        <v>420.01666666666671</v>
      </c>
      <c r="J103" s="37">
        <v>429.33333333333331</v>
      </c>
      <c r="K103" s="28">
        <v>410.7</v>
      </c>
      <c r="L103" s="28">
        <v>395.95</v>
      </c>
      <c r="M103" s="28">
        <v>88.100579999999994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1887.85</v>
      </c>
      <c r="D104" s="37">
        <v>1892.1833333333334</v>
      </c>
      <c r="E104" s="37">
        <v>1869.6166666666668</v>
      </c>
      <c r="F104" s="37">
        <v>1851.3833333333334</v>
      </c>
      <c r="G104" s="37">
        <v>1828.8166666666668</v>
      </c>
      <c r="H104" s="37">
        <v>1910.4166666666667</v>
      </c>
      <c r="I104" s="37">
        <v>1932.9833333333333</v>
      </c>
      <c r="J104" s="37">
        <v>1951.2166666666667</v>
      </c>
      <c r="K104" s="28">
        <v>1914.75</v>
      </c>
      <c r="L104" s="28">
        <v>1873.95</v>
      </c>
      <c r="M104" s="28">
        <v>7.1970000000000001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106.25</v>
      </c>
      <c r="D105" s="37">
        <v>105.53333333333335</v>
      </c>
      <c r="E105" s="37">
        <v>104.4666666666667</v>
      </c>
      <c r="F105" s="37">
        <v>102.68333333333335</v>
      </c>
      <c r="G105" s="37">
        <v>101.6166666666667</v>
      </c>
      <c r="H105" s="37">
        <v>107.31666666666669</v>
      </c>
      <c r="I105" s="37">
        <v>108.38333333333333</v>
      </c>
      <c r="J105" s="37">
        <v>110.16666666666669</v>
      </c>
      <c r="K105" s="28">
        <v>106.6</v>
      </c>
      <c r="L105" s="28">
        <v>103.75</v>
      </c>
      <c r="M105" s="28">
        <v>28.564219999999999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227.7</v>
      </c>
      <c r="D106" s="37">
        <v>228.53333333333333</v>
      </c>
      <c r="E106" s="37">
        <v>224.26666666666665</v>
      </c>
      <c r="F106" s="37">
        <v>220.83333333333331</v>
      </c>
      <c r="G106" s="37">
        <v>216.56666666666663</v>
      </c>
      <c r="H106" s="37">
        <v>231.96666666666667</v>
      </c>
      <c r="I106" s="37">
        <v>236.23333333333338</v>
      </c>
      <c r="J106" s="37">
        <v>239.66666666666669</v>
      </c>
      <c r="K106" s="28">
        <v>232.8</v>
      </c>
      <c r="L106" s="28">
        <v>225.1</v>
      </c>
      <c r="M106" s="28">
        <v>42.164830000000002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2280.5</v>
      </c>
      <c r="D107" s="37">
        <v>2276.6833333333329</v>
      </c>
      <c r="E107" s="37">
        <v>2251.4166666666661</v>
      </c>
      <c r="F107" s="37">
        <v>2222.333333333333</v>
      </c>
      <c r="G107" s="37">
        <v>2197.0666666666662</v>
      </c>
      <c r="H107" s="37">
        <v>2305.766666666666</v>
      </c>
      <c r="I107" s="37">
        <v>2331.0333333333333</v>
      </c>
      <c r="J107" s="37">
        <v>2360.1166666666659</v>
      </c>
      <c r="K107" s="28">
        <v>2301.9499999999998</v>
      </c>
      <c r="L107" s="28">
        <v>2247.6</v>
      </c>
      <c r="M107" s="28">
        <v>21.314050000000002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299.55</v>
      </c>
      <c r="D108" s="37">
        <v>299.16666666666669</v>
      </c>
      <c r="E108" s="37">
        <v>297.03333333333336</v>
      </c>
      <c r="F108" s="37">
        <v>294.51666666666665</v>
      </c>
      <c r="G108" s="37">
        <v>292.38333333333333</v>
      </c>
      <c r="H108" s="37">
        <v>301.68333333333339</v>
      </c>
      <c r="I108" s="37">
        <v>303.81666666666672</v>
      </c>
      <c r="J108" s="37">
        <v>306.33333333333343</v>
      </c>
      <c r="K108" s="28">
        <v>301.3</v>
      </c>
      <c r="L108" s="28">
        <v>296.64999999999998</v>
      </c>
      <c r="M108" s="28">
        <v>1.5473600000000001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2274</v>
      </c>
      <c r="D109" s="37">
        <v>2272.6833333333334</v>
      </c>
      <c r="E109" s="37">
        <v>2257.3666666666668</v>
      </c>
      <c r="F109" s="37">
        <v>2240.7333333333336</v>
      </c>
      <c r="G109" s="37">
        <v>2225.416666666667</v>
      </c>
      <c r="H109" s="37">
        <v>2289.3166666666666</v>
      </c>
      <c r="I109" s="37">
        <v>2304.6333333333332</v>
      </c>
      <c r="J109" s="37">
        <v>2321.2666666666664</v>
      </c>
      <c r="K109" s="28">
        <v>2288</v>
      </c>
      <c r="L109" s="28">
        <v>2256.0500000000002</v>
      </c>
      <c r="M109" s="28">
        <v>28.975439999999999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746.75</v>
      </c>
      <c r="D110" s="37">
        <v>745.76666666666677</v>
      </c>
      <c r="E110" s="37">
        <v>740.58333333333348</v>
      </c>
      <c r="F110" s="37">
        <v>734.41666666666674</v>
      </c>
      <c r="G110" s="37">
        <v>729.23333333333346</v>
      </c>
      <c r="H110" s="37">
        <v>751.93333333333351</v>
      </c>
      <c r="I110" s="37">
        <v>757.11666666666667</v>
      </c>
      <c r="J110" s="37">
        <v>763.28333333333353</v>
      </c>
      <c r="K110" s="28">
        <v>750.95</v>
      </c>
      <c r="L110" s="28">
        <v>739.6</v>
      </c>
      <c r="M110" s="28">
        <v>91.078310000000002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1200.8499999999999</v>
      </c>
      <c r="D111" s="37">
        <v>1207.2666666666667</v>
      </c>
      <c r="E111" s="37">
        <v>1192.5833333333333</v>
      </c>
      <c r="F111" s="37">
        <v>1184.3166666666666</v>
      </c>
      <c r="G111" s="37">
        <v>1169.6333333333332</v>
      </c>
      <c r="H111" s="37">
        <v>1215.5333333333333</v>
      </c>
      <c r="I111" s="37">
        <v>1230.2166666666667</v>
      </c>
      <c r="J111" s="37">
        <v>1238.4833333333333</v>
      </c>
      <c r="K111" s="28">
        <v>1221.95</v>
      </c>
      <c r="L111" s="28">
        <v>1199</v>
      </c>
      <c r="M111" s="28">
        <v>7.5084400000000002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565.04999999999995</v>
      </c>
      <c r="D112" s="37">
        <v>558.61666666666667</v>
      </c>
      <c r="E112" s="37">
        <v>550.98333333333335</v>
      </c>
      <c r="F112" s="37">
        <v>536.91666666666663</v>
      </c>
      <c r="G112" s="37">
        <v>529.2833333333333</v>
      </c>
      <c r="H112" s="37">
        <v>572.68333333333339</v>
      </c>
      <c r="I112" s="37">
        <v>580.31666666666683</v>
      </c>
      <c r="J112" s="37">
        <v>594.38333333333344</v>
      </c>
      <c r="K112" s="28">
        <v>566.25</v>
      </c>
      <c r="L112" s="28">
        <v>544.54999999999995</v>
      </c>
      <c r="M112" s="28">
        <v>15.376440000000001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456.25</v>
      </c>
      <c r="D113" s="37">
        <v>455.90000000000003</v>
      </c>
      <c r="E113" s="37">
        <v>450.10000000000008</v>
      </c>
      <c r="F113" s="37">
        <v>443.95000000000005</v>
      </c>
      <c r="G113" s="37">
        <v>438.15000000000009</v>
      </c>
      <c r="H113" s="37">
        <v>462.05000000000007</v>
      </c>
      <c r="I113" s="37">
        <v>467.85</v>
      </c>
      <c r="J113" s="37">
        <v>474.00000000000006</v>
      </c>
      <c r="K113" s="28">
        <v>461.7</v>
      </c>
      <c r="L113" s="28">
        <v>449.75</v>
      </c>
      <c r="M113" s="28">
        <v>2.61076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35.1</v>
      </c>
      <c r="D114" s="37">
        <v>35.133333333333333</v>
      </c>
      <c r="E114" s="37">
        <v>34.616666666666667</v>
      </c>
      <c r="F114" s="37">
        <v>34.133333333333333</v>
      </c>
      <c r="G114" s="37">
        <v>33.616666666666667</v>
      </c>
      <c r="H114" s="37">
        <v>35.616666666666667</v>
      </c>
      <c r="I114" s="37">
        <v>36.133333333333333</v>
      </c>
      <c r="J114" s="37">
        <v>36.616666666666667</v>
      </c>
      <c r="K114" s="28">
        <v>35.65</v>
      </c>
      <c r="L114" s="28">
        <v>34.65</v>
      </c>
      <c r="M114" s="28">
        <v>139.59696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274.8</v>
      </c>
      <c r="D115" s="37">
        <v>273.43333333333334</v>
      </c>
      <c r="E115" s="37">
        <v>271.06666666666666</v>
      </c>
      <c r="F115" s="37">
        <v>267.33333333333331</v>
      </c>
      <c r="G115" s="37">
        <v>264.96666666666664</v>
      </c>
      <c r="H115" s="37">
        <v>277.16666666666669</v>
      </c>
      <c r="I115" s="37">
        <v>279.53333333333336</v>
      </c>
      <c r="J115" s="37">
        <v>283.26666666666671</v>
      </c>
      <c r="K115" s="28">
        <v>275.8</v>
      </c>
      <c r="L115" s="28">
        <v>269.7</v>
      </c>
      <c r="M115" s="28">
        <v>109.25182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4425.5</v>
      </c>
      <c r="D116" s="37">
        <v>4443.166666666667</v>
      </c>
      <c r="E116" s="37">
        <v>4347.3333333333339</v>
      </c>
      <c r="F116" s="37">
        <v>4269.166666666667</v>
      </c>
      <c r="G116" s="37">
        <v>4173.3333333333339</v>
      </c>
      <c r="H116" s="37">
        <v>4521.3333333333339</v>
      </c>
      <c r="I116" s="37">
        <v>4617.1666666666679</v>
      </c>
      <c r="J116" s="37">
        <v>4695.3333333333339</v>
      </c>
      <c r="K116" s="28">
        <v>4539</v>
      </c>
      <c r="L116" s="28">
        <v>4365</v>
      </c>
      <c r="M116" s="28">
        <v>0.88566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163.65</v>
      </c>
      <c r="D117" s="37">
        <v>163.08333333333334</v>
      </c>
      <c r="E117" s="37">
        <v>160.7166666666667</v>
      </c>
      <c r="F117" s="37">
        <v>157.78333333333336</v>
      </c>
      <c r="G117" s="37">
        <v>155.41666666666671</v>
      </c>
      <c r="H117" s="37">
        <v>166.01666666666668</v>
      </c>
      <c r="I117" s="37">
        <v>168.3833333333333</v>
      </c>
      <c r="J117" s="37">
        <v>171.31666666666666</v>
      </c>
      <c r="K117" s="28">
        <v>165.45</v>
      </c>
      <c r="L117" s="28">
        <v>160.15</v>
      </c>
      <c r="M117" s="28">
        <v>8.7257400000000001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228.75</v>
      </c>
      <c r="D118" s="37">
        <v>228.81666666666669</v>
      </c>
      <c r="E118" s="37">
        <v>225.28333333333339</v>
      </c>
      <c r="F118" s="37">
        <v>221.81666666666669</v>
      </c>
      <c r="G118" s="37">
        <v>218.28333333333339</v>
      </c>
      <c r="H118" s="37">
        <v>232.28333333333339</v>
      </c>
      <c r="I118" s="37">
        <v>235.81666666666669</v>
      </c>
      <c r="J118" s="37">
        <v>239.28333333333339</v>
      </c>
      <c r="K118" s="28">
        <v>232.35</v>
      </c>
      <c r="L118" s="28">
        <v>225.35</v>
      </c>
      <c r="M118" s="28">
        <v>24.72118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117.55</v>
      </c>
      <c r="D119" s="37">
        <v>117.53333333333332</v>
      </c>
      <c r="E119" s="37">
        <v>116.46666666666664</v>
      </c>
      <c r="F119" s="37">
        <v>115.38333333333333</v>
      </c>
      <c r="G119" s="37">
        <v>114.31666666666665</v>
      </c>
      <c r="H119" s="37">
        <v>118.61666666666663</v>
      </c>
      <c r="I119" s="37">
        <v>119.68333333333332</v>
      </c>
      <c r="J119" s="37">
        <v>120.76666666666662</v>
      </c>
      <c r="K119" s="28">
        <v>118.6</v>
      </c>
      <c r="L119" s="28">
        <v>116.45</v>
      </c>
      <c r="M119" s="28">
        <v>81.085610000000003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657.9</v>
      </c>
      <c r="D120" s="37">
        <v>657.01666666666677</v>
      </c>
      <c r="E120" s="37">
        <v>649.03333333333353</v>
      </c>
      <c r="F120" s="37">
        <v>640.16666666666674</v>
      </c>
      <c r="G120" s="37">
        <v>632.18333333333351</v>
      </c>
      <c r="H120" s="37">
        <v>665.88333333333355</v>
      </c>
      <c r="I120" s="37">
        <v>673.8666666666669</v>
      </c>
      <c r="J120" s="37">
        <v>682.73333333333358</v>
      </c>
      <c r="K120" s="28">
        <v>665</v>
      </c>
      <c r="L120" s="28">
        <v>648.15</v>
      </c>
      <c r="M120" s="28">
        <v>18.198869999999999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21.283333333333331</v>
      </c>
      <c r="E121" s="37">
        <v>21.166666666666664</v>
      </c>
      <c r="F121" s="37">
        <v>21.083333333333332</v>
      </c>
      <c r="G121" s="37">
        <v>20.966666666666665</v>
      </c>
      <c r="H121" s="37">
        <v>21.366666666666664</v>
      </c>
      <c r="I121" s="37">
        <v>21.483333333333331</v>
      </c>
      <c r="J121" s="37">
        <v>21.566666666666663</v>
      </c>
      <c r="K121" s="28">
        <v>21.4</v>
      </c>
      <c r="L121" s="28">
        <v>21.2</v>
      </c>
      <c r="M121" s="28">
        <v>30.585750000000001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357.2</v>
      </c>
      <c r="D122" s="37">
        <v>354.90000000000003</v>
      </c>
      <c r="E122" s="37">
        <v>351.80000000000007</v>
      </c>
      <c r="F122" s="37">
        <v>346.40000000000003</v>
      </c>
      <c r="G122" s="37">
        <v>343.30000000000007</v>
      </c>
      <c r="H122" s="37">
        <v>360.30000000000007</v>
      </c>
      <c r="I122" s="37">
        <v>363.40000000000009</v>
      </c>
      <c r="J122" s="37">
        <v>368.80000000000007</v>
      </c>
      <c r="K122" s="28">
        <v>358</v>
      </c>
      <c r="L122" s="28">
        <v>349.5</v>
      </c>
      <c r="M122" s="28">
        <v>26.50535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201.25</v>
      </c>
      <c r="D123" s="37">
        <v>199.6</v>
      </c>
      <c r="E123" s="37">
        <v>196.75</v>
      </c>
      <c r="F123" s="37">
        <v>192.25</v>
      </c>
      <c r="G123" s="37">
        <v>189.4</v>
      </c>
      <c r="H123" s="37">
        <v>204.1</v>
      </c>
      <c r="I123" s="37">
        <v>206.94999999999996</v>
      </c>
      <c r="J123" s="37">
        <v>211.45</v>
      </c>
      <c r="K123" s="28">
        <v>202.45</v>
      </c>
      <c r="L123" s="28">
        <v>195.1</v>
      </c>
      <c r="M123" s="28">
        <v>20.968340000000001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928.75</v>
      </c>
      <c r="D124" s="37">
        <v>927.06666666666661</v>
      </c>
      <c r="E124" s="37">
        <v>920.18333333333317</v>
      </c>
      <c r="F124" s="37">
        <v>911.61666666666656</v>
      </c>
      <c r="G124" s="37">
        <v>904.73333333333312</v>
      </c>
      <c r="H124" s="37">
        <v>935.63333333333321</v>
      </c>
      <c r="I124" s="37">
        <v>942.51666666666665</v>
      </c>
      <c r="J124" s="37">
        <v>951.08333333333326</v>
      </c>
      <c r="K124" s="28">
        <v>933.95</v>
      </c>
      <c r="L124" s="28">
        <v>918.5</v>
      </c>
      <c r="M124" s="28">
        <v>14.17254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3711.85</v>
      </c>
      <c r="D125" s="37">
        <v>3736.3666666666668</v>
      </c>
      <c r="E125" s="37">
        <v>3643.5833333333335</v>
      </c>
      <c r="F125" s="37">
        <v>3575.3166666666666</v>
      </c>
      <c r="G125" s="37">
        <v>3482.5333333333333</v>
      </c>
      <c r="H125" s="37">
        <v>3804.6333333333337</v>
      </c>
      <c r="I125" s="37">
        <v>3897.4166666666665</v>
      </c>
      <c r="J125" s="37">
        <v>3965.6833333333338</v>
      </c>
      <c r="K125" s="28">
        <v>3829.15</v>
      </c>
      <c r="L125" s="28">
        <v>3668.1</v>
      </c>
      <c r="M125" s="28">
        <v>6.2984499999999999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1530.05</v>
      </c>
      <c r="D126" s="37">
        <v>1519.8833333333332</v>
      </c>
      <c r="E126" s="37">
        <v>1503.1666666666665</v>
      </c>
      <c r="F126" s="37">
        <v>1476.2833333333333</v>
      </c>
      <c r="G126" s="37">
        <v>1459.5666666666666</v>
      </c>
      <c r="H126" s="37">
        <v>1546.7666666666664</v>
      </c>
      <c r="I126" s="37">
        <v>1563.4833333333331</v>
      </c>
      <c r="J126" s="37">
        <v>1590.3666666666663</v>
      </c>
      <c r="K126" s="28">
        <v>1536.6</v>
      </c>
      <c r="L126" s="28">
        <v>1493</v>
      </c>
      <c r="M126" s="28">
        <v>66.248829999999998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1819.8</v>
      </c>
      <c r="D127" s="37">
        <v>1810.4833333333333</v>
      </c>
      <c r="E127" s="37">
        <v>1795.3666666666668</v>
      </c>
      <c r="F127" s="37">
        <v>1770.9333333333334</v>
      </c>
      <c r="G127" s="37">
        <v>1755.8166666666668</v>
      </c>
      <c r="H127" s="37">
        <v>1834.9166666666667</v>
      </c>
      <c r="I127" s="37">
        <v>1850.0333333333331</v>
      </c>
      <c r="J127" s="37">
        <v>1874.4666666666667</v>
      </c>
      <c r="K127" s="28">
        <v>1825.6</v>
      </c>
      <c r="L127" s="28">
        <v>1786.05</v>
      </c>
      <c r="M127" s="28">
        <v>3.0804999999999998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863.75</v>
      </c>
      <c r="D128" s="37">
        <v>862.65</v>
      </c>
      <c r="E128" s="37">
        <v>851.09999999999991</v>
      </c>
      <c r="F128" s="37">
        <v>838.44999999999993</v>
      </c>
      <c r="G128" s="37">
        <v>826.89999999999986</v>
      </c>
      <c r="H128" s="37">
        <v>875.3</v>
      </c>
      <c r="I128" s="37">
        <v>886.84999999999991</v>
      </c>
      <c r="J128" s="37">
        <v>899.5</v>
      </c>
      <c r="K128" s="28">
        <v>874.2</v>
      </c>
      <c r="L128" s="28">
        <v>850</v>
      </c>
      <c r="M128" s="28">
        <v>2.3151600000000001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255.7</v>
      </c>
      <c r="D129" s="37">
        <v>258.23333333333335</v>
      </c>
      <c r="E129" s="37">
        <v>251.4666666666667</v>
      </c>
      <c r="F129" s="37">
        <v>247.23333333333335</v>
      </c>
      <c r="G129" s="37">
        <v>240.4666666666667</v>
      </c>
      <c r="H129" s="37">
        <v>262.4666666666667</v>
      </c>
      <c r="I129" s="37">
        <v>269.23333333333335</v>
      </c>
      <c r="J129" s="37">
        <v>273.4666666666667</v>
      </c>
      <c r="K129" s="28">
        <v>265</v>
      </c>
      <c r="L129" s="28">
        <v>254</v>
      </c>
      <c r="M129" s="28">
        <v>5.8023100000000003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579</v>
      </c>
      <c r="D130" s="37">
        <v>571.75</v>
      </c>
      <c r="E130" s="37">
        <v>560.25</v>
      </c>
      <c r="F130" s="37">
        <v>541.5</v>
      </c>
      <c r="G130" s="37">
        <v>530</v>
      </c>
      <c r="H130" s="37">
        <v>590.5</v>
      </c>
      <c r="I130" s="37">
        <v>602</v>
      </c>
      <c r="J130" s="37">
        <v>620.75</v>
      </c>
      <c r="K130" s="28">
        <v>583.25</v>
      </c>
      <c r="L130" s="28">
        <v>553</v>
      </c>
      <c r="M130" s="28">
        <v>103.83944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370.1</v>
      </c>
      <c r="D131" s="37">
        <v>365.41666666666669</v>
      </c>
      <c r="E131" s="37">
        <v>359.88333333333338</v>
      </c>
      <c r="F131" s="37">
        <v>349.66666666666669</v>
      </c>
      <c r="G131" s="37">
        <v>344.13333333333338</v>
      </c>
      <c r="H131" s="37">
        <v>375.63333333333338</v>
      </c>
      <c r="I131" s="37">
        <v>381.16666666666669</v>
      </c>
      <c r="J131" s="37">
        <v>391.38333333333338</v>
      </c>
      <c r="K131" s="28">
        <v>370.95</v>
      </c>
      <c r="L131" s="28">
        <v>355.2</v>
      </c>
      <c r="M131" s="28">
        <v>70.393540000000002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531.04999999999995</v>
      </c>
      <c r="D132" s="37">
        <v>534.69999999999993</v>
      </c>
      <c r="E132" s="37">
        <v>525.39999999999986</v>
      </c>
      <c r="F132" s="37">
        <v>519.74999999999989</v>
      </c>
      <c r="G132" s="37">
        <v>510.44999999999982</v>
      </c>
      <c r="H132" s="37">
        <v>540.34999999999991</v>
      </c>
      <c r="I132" s="37">
        <v>549.64999999999986</v>
      </c>
      <c r="J132" s="37">
        <v>555.29999999999995</v>
      </c>
      <c r="K132" s="28">
        <v>544</v>
      </c>
      <c r="L132" s="28">
        <v>529.04999999999995</v>
      </c>
      <c r="M132" s="28">
        <v>16.4177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1869.3</v>
      </c>
      <c r="D133" s="37">
        <v>1863.1500000000003</v>
      </c>
      <c r="E133" s="37">
        <v>1849.3000000000006</v>
      </c>
      <c r="F133" s="37">
        <v>1829.3000000000004</v>
      </c>
      <c r="G133" s="37">
        <v>1815.4500000000007</v>
      </c>
      <c r="H133" s="37">
        <v>1883.1500000000005</v>
      </c>
      <c r="I133" s="37">
        <v>1897.0000000000005</v>
      </c>
      <c r="J133" s="37">
        <v>1917.0000000000005</v>
      </c>
      <c r="K133" s="28">
        <v>1877</v>
      </c>
      <c r="L133" s="28">
        <v>1843.15</v>
      </c>
      <c r="M133" s="28">
        <v>25.880970000000001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76.05</v>
      </c>
      <c r="D134" s="37">
        <v>75.633333333333326</v>
      </c>
      <c r="E134" s="37">
        <v>74.916666666666657</v>
      </c>
      <c r="F134" s="37">
        <v>73.783333333333331</v>
      </c>
      <c r="G134" s="37">
        <v>73.066666666666663</v>
      </c>
      <c r="H134" s="37">
        <v>76.766666666666652</v>
      </c>
      <c r="I134" s="37">
        <v>77.48333333333332</v>
      </c>
      <c r="J134" s="37">
        <v>78.616666666666646</v>
      </c>
      <c r="K134" s="28">
        <v>76.349999999999994</v>
      </c>
      <c r="L134" s="28">
        <v>74.5</v>
      </c>
      <c r="M134" s="28">
        <v>35.050739999999998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3488.4</v>
      </c>
      <c r="D135" s="37">
        <v>3488.8333333333335</v>
      </c>
      <c r="E135" s="37">
        <v>3409.666666666667</v>
      </c>
      <c r="F135" s="37">
        <v>3330.9333333333334</v>
      </c>
      <c r="G135" s="37">
        <v>3251.7666666666669</v>
      </c>
      <c r="H135" s="37">
        <v>3567.5666666666671</v>
      </c>
      <c r="I135" s="37">
        <v>3646.733333333334</v>
      </c>
      <c r="J135" s="37">
        <v>3725.4666666666672</v>
      </c>
      <c r="K135" s="28">
        <v>3568</v>
      </c>
      <c r="L135" s="28">
        <v>3410.1</v>
      </c>
      <c r="M135" s="28">
        <v>3.4134799999999998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373.05</v>
      </c>
      <c r="D136" s="37">
        <v>372.7</v>
      </c>
      <c r="E136" s="37">
        <v>369.4</v>
      </c>
      <c r="F136" s="37">
        <v>365.75</v>
      </c>
      <c r="G136" s="37">
        <v>362.45</v>
      </c>
      <c r="H136" s="37">
        <v>376.34999999999997</v>
      </c>
      <c r="I136" s="37">
        <v>379.65000000000003</v>
      </c>
      <c r="J136" s="37">
        <v>383.29999999999995</v>
      </c>
      <c r="K136" s="28">
        <v>376</v>
      </c>
      <c r="L136" s="28">
        <v>369.05</v>
      </c>
      <c r="M136" s="28">
        <v>14.51229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4335.1000000000004</v>
      </c>
      <c r="D137" s="37">
        <v>4301.7166666666672</v>
      </c>
      <c r="E137" s="37">
        <v>4249.3833333333341</v>
      </c>
      <c r="F137" s="37">
        <v>4163.666666666667</v>
      </c>
      <c r="G137" s="37">
        <v>4111.3333333333339</v>
      </c>
      <c r="H137" s="37">
        <v>4387.4333333333343</v>
      </c>
      <c r="I137" s="37">
        <v>4439.7666666666664</v>
      </c>
      <c r="J137" s="37">
        <v>4525.4833333333345</v>
      </c>
      <c r="K137" s="28">
        <v>4354.05</v>
      </c>
      <c r="L137" s="28">
        <v>4216</v>
      </c>
      <c r="M137" s="28">
        <v>3.22336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1640.2</v>
      </c>
      <c r="D138" s="37">
        <v>1645.5333333333335</v>
      </c>
      <c r="E138" s="37">
        <v>1628.7666666666671</v>
      </c>
      <c r="F138" s="37">
        <v>1617.3333333333335</v>
      </c>
      <c r="G138" s="37">
        <v>1600.5666666666671</v>
      </c>
      <c r="H138" s="37">
        <v>1656.9666666666672</v>
      </c>
      <c r="I138" s="37">
        <v>1673.7333333333336</v>
      </c>
      <c r="J138" s="37">
        <v>1685.1666666666672</v>
      </c>
      <c r="K138" s="28">
        <v>1662.3</v>
      </c>
      <c r="L138" s="28">
        <v>1634.1</v>
      </c>
      <c r="M138" s="28">
        <v>15.380050000000001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551.45000000000005</v>
      </c>
      <c r="D139" s="37">
        <v>552.18333333333339</v>
      </c>
      <c r="E139" s="37">
        <v>546.36666666666679</v>
      </c>
      <c r="F139" s="37">
        <v>541.28333333333342</v>
      </c>
      <c r="G139" s="37">
        <v>535.46666666666681</v>
      </c>
      <c r="H139" s="37">
        <v>557.26666666666677</v>
      </c>
      <c r="I139" s="37">
        <v>563.08333333333337</v>
      </c>
      <c r="J139" s="37">
        <v>568.16666666666674</v>
      </c>
      <c r="K139" s="28">
        <v>558</v>
      </c>
      <c r="L139" s="28">
        <v>547.1</v>
      </c>
      <c r="M139" s="28">
        <v>8.8074100000000008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605.45000000000005</v>
      </c>
      <c r="D140" s="37">
        <v>605.94999999999993</v>
      </c>
      <c r="E140" s="37">
        <v>598.49999999999989</v>
      </c>
      <c r="F140" s="37">
        <v>591.54999999999995</v>
      </c>
      <c r="G140" s="37">
        <v>584.09999999999991</v>
      </c>
      <c r="H140" s="37">
        <v>612.89999999999986</v>
      </c>
      <c r="I140" s="37">
        <v>620.34999999999991</v>
      </c>
      <c r="J140" s="37">
        <v>627.29999999999984</v>
      </c>
      <c r="K140" s="28">
        <v>613.4</v>
      </c>
      <c r="L140" s="28">
        <v>599</v>
      </c>
      <c r="M140" s="28">
        <v>15.485010000000001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74712.3</v>
      </c>
      <c r="D141" s="37">
        <v>75313.400000000009</v>
      </c>
      <c r="E141" s="37">
        <v>73953.950000000012</v>
      </c>
      <c r="F141" s="37">
        <v>73195.600000000006</v>
      </c>
      <c r="G141" s="37">
        <v>71836.150000000009</v>
      </c>
      <c r="H141" s="37">
        <v>76071.750000000015</v>
      </c>
      <c r="I141" s="37">
        <v>77431.199999999997</v>
      </c>
      <c r="J141" s="37">
        <v>78189.550000000017</v>
      </c>
      <c r="K141" s="28">
        <v>76672.850000000006</v>
      </c>
      <c r="L141" s="28">
        <v>74555.05</v>
      </c>
      <c r="M141" s="28">
        <v>8.3390000000000006E-2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763.55</v>
      </c>
      <c r="D142" s="37">
        <v>761.0333333333333</v>
      </c>
      <c r="E142" s="37">
        <v>755.66666666666663</v>
      </c>
      <c r="F142" s="37">
        <v>747.7833333333333</v>
      </c>
      <c r="G142" s="37">
        <v>742.41666666666663</v>
      </c>
      <c r="H142" s="37">
        <v>768.91666666666663</v>
      </c>
      <c r="I142" s="37">
        <v>774.28333333333342</v>
      </c>
      <c r="J142" s="37">
        <v>782.16666666666663</v>
      </c>
      <c r="K142" s="28">
        <v>766.4</v>
      </c>
      <c r="L142" s="28">
        <v>753.15</v>
      </c>
      <c r="M142" s="28">
        <v>1.01112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186.55</v>
      </c>
      <c r="D143" s="37">
        <v>185.63333333333333</v>
      </c>
      <c r="E143" s="37">
        <v>183.06666666666666</v>
      </c>
      <c r="F143" s="37">
        <v>179.58333333333334</v>
      </c>
      <c r="G143" s="37">
        <v>177.01666666666668</v>
      </c>
      <c r="H143" s="37">
        <v>189.11666666666665</v>
      </c>
      <c r="I143" s="37">
        <v>191.68333333333331</v>
      </c>
      <c r="J143" s="37">
        <v>195.16666666666663</v>
      </c>
      <c r="K143" s="28">
        <v>188.2</v>
      </c>
      <c r="L143" s="28">
        <v>182.15</v>
      </c>
      <c r="M143" s="28">
        <v>28.345369999999999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1035.95</v>
      </c>
      <c r="D144" s="37">
        <v>1034.1833333333334</v>
      </c>
      <c r="E144" s="37">
        <v>1019.7666666666669</v>
      </c>
      <c r="F144" s="37">
        <v>1003.5833333333335</v>
      </c>
      <c r="G144" s="37">
        <v>989.16666666666697</v>
      </c>
      <c r="H144" s="37">
        <v>1050.3666666666668</v>
      </c>
      <c r="I144" s="37">
        <v>1064.7833333333333</v>
      </c>
      <c r="J144" s="37">
        <v>1080.9666666666667</v>
      </c>
      <c r="K144" s="28">
        <v>1048.5999999999999</v>
      </c>
      <c r="L144" s="28">
        <v>1018</v>
      </c>
      <c r="M144" s="28">
        <v>34.434060000000002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94.7</v>
      </c>
      <c r="D145" s="37">
        <v>93.766666666666666</v>
      </c>
      <c r="E145" s="37">
        <v>92.433333333333337</v>
      </c>
      <c r="F145" s="37">
        <v>90.166666666666671</v>
      </c>
      <c r="G145" s="37">
        <v>88.833333333333343</v>
      </c>
      <c r="H145" s="37">
        <v>96.033333333333331</v>
      </c>
      <c r="I145" s="37">
        <v>97.366666666666674</v>
      </c>
      <c r="J145" s="37">
        <v>99.633333333333326</v>
      </c>
      <c r="K145" s="28">
        <v>95.1</v>
      </c>
      <c r="L145" s="28">
        <v>91.5</v>
      </c>
      <c r="M145" s="28">
        <v>49.915849999999999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512.75</v>
      </c>
      <c r="D146" s="37">
        <v>511.7</v>
      </c>
      <c r="E146" s="37">
        <v>507.4</v>
      </c>
      <c r="F146" s="37">
        <v>502.05</v>
      </c>
      <c r="G146" s="37">
        <v>497.75</v>
      </c>
      <c r="H146" s="37">
        <v>517.04999999999995</v>
      </c>
      <c r="I146" s="37">
        <v>521.35</v>
      </c>
      <c r="J146" s="37">
        <v>526.69999999999993</v>
      </c>
      <c r="K146" s="28">
        <v>516</v>
      </c>
      <c r="L146" s="28">
        <v>506.35</v>
      </c>
      <c r="M146" s="28">
        <v>5.83249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7710.55</v>
      </c>
      <c r="D147" s="37">
        <v>7692.9666666666672</v>
      </c>
      <c r="E147" s="37">
        <v>7609.0333333333347</v>
      </c>
      <c r="F147" s="37">
        <v>7507.5166666666673</v>
      </c>
      <c r="G147" s="37">
        <v>7423.5833333333348</v>
      </c>
      <c r="H147" s="37">
        <v>7794.4833333333345</v>
      </c>
      <c r="I147" s="37">
        <v>7878.416666666667</v>
      </c>
      <c r="J147" s="37">
        <v>7979.9333333333343</v>
      </c>
      <c r="K147" s="28">
        <v>7776.9</v>
      </c>
      <c r="L147" s="28">
        <v>7591.45</v>
      </c>
      <c r="M147" s="28">
        <v>6.0698999999999996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813.05</v>
      </c>
      <c r="D148" s="37">
        <v>807.31666666666661</v>
      </c>
      <c r="E148" s="37">
        <v>797.03333333333319</v>
      </c>
      <c r="F148" s="37">
        <v>781.01666666666654</v>
      </c>
      <c r="G148" s="37">
        <v>770.73333333333312</v>
      </c>
      <c r="H148" s="37">
        <v>823.33333333333326</v>
      </c>
      <c r="I148" s="37">
        <v>833.61666666666656</v>
      </c>
      <c r="J148" s="37">
        <v>849.63333333333333</v>
      </c>
      <c r="K148" s="28">
        <v>817.6</v>
      </c>
      <c r="L148" s="28">
        <v>791.3</v>
      </c>
      <c r="M148" s="28">
        <v>2.93669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3072.6</v>
      </c>
      <c r="D149" s="37">
        <v>3046.3666666666668</v>
      </c>
      <c r="E149" s="37">
        <v>3006.2333333333336</v>
      </c>
      <c r="F149" s="37">
        <v>2939.8666666666668</v>
      </c>
      <c r="G149" s="37">
        <v>2899.7333333333336</v>
      </c>
      <c r="H149" s="37">
        <v>3112.7333333333336</v>
      </c>
      <c r="I149" s="37">
        <v>3152.8666666666668</v>
      </c>
      <c r="J149" s="37">
        <v>3219.2333333333336</v>
      </c>
      <c r="K149" s="28">
        <v>3086.5</v>
      </c>
      <c r="L149" s="28">
        <v>2980</v>
      </c>
      <c r="M149" s="28">
        <v>4.3528700000000002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2538.1</v>
      </c>
      <c r="D150" s="37">
        <v>2528.85</v>
      </c>
      <c r="E150" s="37">
        <v>2504.85</v>
      </c>
      <c r="F150" s="37">
        <v>2471.6</v>
      </c>
      <c r="G150" s="37">
        <v>2447.6</v>
      </c>
      <c r="H150" s="37">
        <v>2562.1</v>
      </c>
      <c r="I150" s="37">
        <v>2586.1</v>
      </c>
      <c r="J150" s="37">
        <v>2619.35</v>
      </c>
      <c r="K150" s="28">
        <v>2552.85</v>
      </c>
      <c r="L150" s="28">
        <v>2495.6</v>
      </c>
      <c r="M150" s="28">
        <v>2.0921400000000001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1078.7</v>
      </c>
      <c r="D151" s="37">
        <v>1083.8</v>
      </c>
      <c r="E151" s="37">
        <v>1062.5999999999999</v>
      </c>
      <c r="F151" s="37">
        <v>1046.5</v>
      </c>
      <c r="G151" s="37">
        <v>1025.3</v>
      </c>
      <c r="H151" s="37">
        <v>1099.8999999999999</v>
      </c>
      <c r="I151" s="37">
        <v>1121.1000000000001</v>
      </c>
      <c r="J151" s="37">
        <v>1137.1999999999998</v>
      </c>
      <c r="K151" s="28">
        <v>1105</v>
      </c>
      <c r="L151" s="28">
        <v>1067.7</v>
      </c>
      <c r="M151" s="28">
        <v>7.7656499999999999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697.55</v>
      </c>
      <c r="D152" s="37">
        <v>695.81666666666661</v>
      </c>
      <c r="E152" s="37">
        <v>689.63333333333321</v>
      </c>
      <c r="F152" s="37">
        <v>681.71666666666658</v>
      </c>
      <c r="G152" s="37">
        <v>675.53333333333319</v>
      </c>
      <c r="H152" s="37">
        <v>703.73333333333323</v>
      </c>
      <c r="I152" s="37">
        <v>709.91666666666663</v>
      </c>
      <c r="J152" s="37">
        <v>717.83333333333326</v>
      </c>
      <c r="K152" s="28">
        <v>702</v>
      </c>
      <c r="L152" s="28">
        <v>687.9</v>
      </c>
      <c r="M152" s="28">
        <v>1.24142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124.6</v>
      </c>
      <c r="D153" s="37">
        <v>123.66666666666667</v>
      </c>
      <c r="E153" s="37">
        <v>122.13333333333334</v>
      </c>
      <c r="F153" s="37">
        <v>119.66666666666667</v>
      </c>
      <c r="G153" s="37">
        <v>118.13333333333334</v>
      </c>
      <c r="H153" s="37">
        <v>126.13333333333334</v>
      </c>
      <c r="I153" s="37">
        <v>127.66666666666667</v>
      </c>
      <c r="J153" s="37">
        <v>130.13333333333333</v>
      </c>
      <c r="K153" s="28">
        <v>125.2</v>
      </c>
      <c r="L153" s="28">
        <v>121.2</v>
      </c>
      <c r="M153" s="28">
        <v>122.45178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155.19999999999999</v>
      </c>
      <c r="D154" s="37">
        <v>156.15</v>
      </c>
      <c r="E154" s="37">
        <v>153.65</v>
      </c>
      <c r="F154" s="37">
        <v>152.1</v>
      </c>
      <c r="G154" s="37">
        <v>149.6</v>
      </c>
      <c r="H154" s="37">
        <v>157.70000000000002</v>
      </c>
      <c r="I154" s="37">
        <v>160.20000000000002</v>
      </c>
      <c r="J154" s="37">
        <v>161.75000000000003</v>
      </c>
      <c r="K154" s="28">
        <v>158.65</v>
      </c>
      <c r="L154" s="28">
        <v>154.6</v>
      </c>
      <c r="M154" s="28">
        <v>184.85463999999999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92.4</v>
      </c>
      <c r="D155" s="37">
        <v>91.800000000000011</v>
      </c>
      <c r="E155" s="37">
        <v>90.90000000000002</v>
      </c>
      <c r="F155" s="37">
        <v>89.4</v>
      </c>
      <c r="G155" s="37">
        <v>88.500000000000014</v>
      </c>
      <c r="H155" s="37">
        <v>93.300000000000026</v>
      </c>
      <c r="I155" s="37">
        <v>94.2</v>
      </c>
      <c r="J155" s="37">
        <v>95.700000000000031</v>
      </c>
      <c r="K155" s="28">
        <v>92.7</v>
      </c>
      <c r="L155" s="28">
        <v>90.3</v>
      </c>
      <c r="M155" s="28">
        <v>100.19199999999999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3721.6</v>
      </c>
      <c r="D156" s="37">
        <v>3729.6499999999996</v>
      </c>
      <c r="E156" s="37">
        <v>3686.3499999999995</v>
      </c>
      <c r="F156" s="37">
        <v>3651.1</v>
      </c>
      <c r="G156" s="37">
        <v>3607.7999999999997</v>
      </c>
      <c r="H156" s="37">
        <v>3764.8999999999992</v>
      </c>
      <c r="I156" s="37">
        <v>3808.1999999999994</v>
      </c>
      <c r="J156" s="37">
        <v>3843.4499999999989</v>
      </c>
      <c r="K156" s="28">
        <v>3772.95</v>
      </c>
      <c r="L156" s="28">
        <v>3694.4</v>
      </c>
      <c r="M156" s="28">
        <v>0.85560999999999998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16996.900000000001</v>
      </c>
      <c r="D157" s="37">
        <v>17062.266666666666</v>
      </c>
      <c r="E157" s="37">
        <v>16887.733333333334</v>
      </c>
      <c r="F157" s="37">
        <v>16778.566666666666</v>
      </c>
      <c r="G157" s="37">
        <v>16604.033333333333</v>
      </c>
      <c r="H157" s="37">
        <v>17171.433333333334</v>
      </c>
      <c r="I157" s="37">
        <v>17345.966666666667</v>
      </c>
      <c r="J157" s="37">
        <v>17455.133333333335</v>
      </c>
      <c r="K157" s="28">
        <v>17236.8</v>
      </c>
      <c r="L157" s="28">
        <v>16953.099999999999</v>
      </c>
      <c r="M157" s="28">
        <v>0.36001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283.8</v>
      </c>
      <c r="D158" s="37">
        <v>282.20000000000005</v>
      </c>
      <c r="E158" s="37">
        <v>279.55000000000007</v>
      </c>
      <c r="F158" s="37">
        <v>275.3</v>
      </c>
      <c r="G158" s="37">
        <v>272.65000000000003</v>
      </c>
      <c r="H158" s="37">
        <v>286.4500000000001</v>
      </c>
      <c r="I158" s="37">
        <v>289.10000000000008</v>
      </c>
      <c r="J158" s="37">
        <v>293.35000000000014</v>
      </c>
      <c r="K158" s="28">
        <v>284.85000000000002</v>
      </c>
      <c r="L158" s="28">
        <v>277.95</v>
      </c>
      <c r="M158" s="28">
        <v>2.7179700000000002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763.95</v>
      </c>
      <c r="D159" s="37">
        <v>760.9</v>
      </c>
      <c r="E159" s="37">
        <v>749.9</v>
      </c>
      <c r="F159" s="37">
        <v>735.85</v>
      </c>
      <c r="G159" s="37">
        <v>724.85</v>
      </c>
      <c r="H159" s="37">
        <v>774.94999999999993</v>
      </c>
      <c r="I159" s="37">
        <v>785.94999999999993</v>
      </c>
      <c r="J159" s="37">
        <v>799.99999999999989</v>
      </c>
      <c r="K159" s="28">
        <v>771.9</v>
      </c>
      <c r="L159" s="28">
        <v>746.85</v>
      </c>
      <c r="M159" s="28">
        <v>5.6538899999999996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153.94999999999999</v>
      </c>
      <c r="D160" s="37">
        <v>154.25</v>
      </c>
      <c r="E160" s="37">
        <v>152.5</v>
      </c>
      <c r="F160" s="37">
        <v>151.05000000000001</v>
      </c>
      <c r="G160" s="37">
        <v>149.30000000000001</v>
      </c>
      <c r="H160" s="37">
        <v>155.69999999999999</v>
      </c>
      <c r="I160" s="37">
        <v>157.44999999999999</v>
      </c>
      <c r="J160" s="37">
        <v>158.89999999999998</v>
      </c>
      <c r="K160" s="28">
        <v>156</v>
      </c>
      <c r="L160" s="28">
        <v>152.80000000000001</v>
      </c>
      <c r="M160" s="28">
        <v>303.27267999999998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278.89999999999998</v>
      </c>
      <c r="D161" s="37">
        <v>272.33333333333331</v>
      </c>
      <c r="E161" s="37">
        <v>260.16666666666663</v>
      </c>
      <c r="F161" s="37">
        <v>241.43333333333331</v>
      </c>
      <c r="G161" s="37">
        <v>229.26666666666662</v>
      </c>
      <c r="H161" s="37">
        <v>291.06666666666661</v>
      </c>
      <c r="I161" s="37">
        <v>303.23333333333323</v>
      </c>
      <c r="J161" s="37">
        <v>321.96666666666664</v>
      </c>
      <c r="K161" s="28">
        <v>284.5</v>
      </c>
      <c r="L161" s="28">
        <v>253.6</v>
      </c>
      <c r="M161" s="28">
        <v>147.9924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2679.3</v>
      </c>
      <c r="D162" s="37">
        <v>2669.4333333333338</v>
      </c>
      <c r="E162" s="37">
        <v>2631.2166666666676</v>
      </c>
      <c r="F162" s="37">
        <v>2583.1333333333337</v>
      </c>
      <c r="G162" s="37">
        <v>2544.9166666666674</v>
      </c>
      <c r="H162" s="37">
        <v>2717.5166666666678</v>
      </c>
      <c r="I162" s="37">
        <v>2755.733333333334</v>
      </c>
      <c r="J162" s="37">
        <v>2803.816666666668</v>
      </c>
      <c r="K162" s="28">
        <v>2707.65</v>
      </c>
      <c r="L162" s="28">
        <v>2621.35</v>
      </c>
      <c r="M162" s="28">
        <v>3.0563500000000001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42127.95</v>
      </c>
      <c r="D163" s="37">
        <v>42232.98333333333</v>
      </c>
      <c r="E163" s="37">
        <v>41665.96666666666</v>
      </c>
      <c r="F163" s="37">
        <v>41203.98333333333</v>
      </c>
      <c r="G163" s="37">
        <v>40636.96666666666</v>
      </c>
      <c r="H163" s="37">
        <v>42694.96666666666</v>
      </c>
      <c r="I163" s="37">
        <v>43261.983333333337</v>
      </c>
      <c r="J163" s="37">
        <v>43723.96666666666</v>
      </c>
      <c r="K163" s="28">
        <v>42800</v>
      </c>
      <c r="L163" s="28">
        <v>41771</v>
      </c>
      <c r="M163" s="28">
        <v>0.16142999999999999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227.8</v>
      </c>
      <c r="D164" s="37">
        <v>227.63333333333335</v>
      </c>
      <c r="E164" s="37">
        <v>225.9666666666667</v>
      </c>
      <c r="F164" s="37">
        <v>224.13333333333335</v>
      </c>
      <c r="G164" s="37">
        <v>222.4666666666667</v>
      </c>
      <c r="H164" s="37">
        <v>229.4666666666667</v>
      </c>
      <c r="I164" s="37">
        <v>231.13333333333338</v>
      </c>
      <c r="J164" s="37">
        <v>232.9666666666667</v>
      </c>
      <c r="K164" s="28">
        <v>229.3</v>
      </c>
      <c r="L164" s="28">
        <v>225.8</v>
      </c>
      <c r="M164" s="28">
        <v>16.535129999999999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4211.8999999999996</v>
      </c>
      <c r="D165" s="37">
        <v>4208.3166666666666</v>
      </c>
      <c r="E165" s="37">
        <v>4188.7833333333328</v>
      </c>
      <c r="F165" s="37">
        <v>4165.6666666666661</v>
      </c>
      <c r="G165" s="37">
        <v>4146.1333333333323</v>
      </c>
      <c r="H165" s="37">
        <v>4231.4333333333334</v>
      </c>
      <c r="I165" s="37">
        <v>4250.9666666666681</v>
      </c>
      <c r="J165" s="37">
        <v>4274.0833333333339</v>
      </c>
      <c r="K165" s="28">
        <v>4227.8500000000004</v>
      </c>
      <c r="L165" s="28">
        <v>4185.2</v>
      </c>
      <c r="M165" s="28">
        <v>7.8460000000000002E-2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2172</v>
      </c>
      <c r="D166" s="37">
        <v>2174.5499999999997</v>
      </c>
      <c r="E166" s="37">
        <v>2142.5999999999995</v>
      </c>
      <c r="F166" s="37">
        <v>2113.1999999999998</v>
      </c>
      <c r="G166" s="37">
        <v>2081.2499999999995</v>
      </c>
      <c r="H166" s="37">
        <v>2203.9499999999994</v>
      </c>
      <c r="I166" s="37">
        <v>2235.8999999999992</v>
      </c>
      <c r="J166" s="37">
        <v>2265.2999999999993</v>
      </c>
      <c r="K166" s="28">
        <v>2206.5</v>
      </c>
      <c r="L166" s="28">
        <v>2145.15</v>
      </c>
      <c r="M166" s="28">
        <v>2.29982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1795.65</v>
      </c>
      <c r="D167" s="37">
        <v>1780.75</v>
      </c>
      <c r="E167" s="37">
        <v>1760.55</v>
      </c>
      <c r="F167" s="37">
        <v>1725.45</v>
      </c>
      <c r="G167" s="37">
        <v>1705.25</v>
      </c>
      <c r="H167" s="37">
        <v>1815.85</v>
      </c>
      <c r="I167" s="37">
        <v>1836.0499999999997</v>
      </c>
      <c r="J167" s="37">
        <v>1871.1499999999999</v>
      </c>
      <c r="K167" s="28">
        <v>1800.95</v>
      </c>
      <c r="L167" s="28">
        <v>1745.65</v>
      </c>
      <c r="M167" s="28">
        <v>3.2270300000000001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2455.35</v>
      </c>
      <c r="D168" s="37">
        <v>2453.85</v>
      </c>
      <c r="E168" s="37">
        <v>2430.7999999999997</v>
      </c>
      <c r="F168" s="37">
        <v>2406.25</v>
      </c>
      <c r="G168" s="37">
        <v>2383.1999999999998</v>
      </c>
      <c r="H168" s="37">
        <v>2478.3999999999996</v>
      </c>
      <c r="I168" s="37">
        <v>2501.4499999999998</v>
      </c>
      <c r="J168" s="37">
        <v>2525.9999999999995</v>
      </c>
      <c r="K168" s="28">
        <v>2476.9</v>
      </c>
      <c r="L168" s="28">
        <v>2429.3000000000002</v>
      </c>
      <c r="M168" s="28">
        <v>1.5137499999999999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110.2</v>
      </c>
      <c r="D169" s="37">
        <v>110.01666666666667</v>
      </c>
      <c r="E169" s="37">
        <v>108.43333333333334</v>
      </c>
      <c r="F169" s="37">
        <v>106.66666666666667</v>
      </c>
      <c r="G169" s="37">
        <v>105.08333333333334</v>
      </c>
      <c r="H169" s="37">
        <v>111.78333333333333</v>
      </c>
      <c r="I169" s="37">
        <v>113.36666666666667</v>
      </c>
      <c r="J169" s="37">
        <v>115.13333333333333</v>
      </c>
      <c r="K169" s="28">
        <v>111.6</v>
      </c>
      <c r="L169" s="28">
        <v>108.25</v>
      </c>
      <c r="M169" s="28">
        <v>28.78791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224.8</v>
      </c>
      <c r="D170" s="37">
        <v>225.26666666666665</v>
      </c>
      <c r="E170" s="37">
        <v>223.08333333333331</v>
      </c>
      <c r="F170" s="37">
        <v>221.36666666666667</v>
      </c>
      <c r="G170" s="37">
        <v>219.18333333333334</v>
      </c>
      <c r="H170" s="37">
        <v>226.98333333333329</v>
      </c>
      <c r="I170" s="37">
        <v>229.16666666666663</v>
      </c>
      <c r="J170" s="37">
        <v>230.88333333333327</v>
      </c>
      <c r="K170" s="28">
        <v>227.45</v>
      </c>
      <c r="L170" s="28">
        <v>223.55</v>
      </c>
      <c r="M170" s="28">
        <v>95.199700000000007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436.6</v>
      </c>
      <c r="D171" s="37">
        <v>434.26666666666665</v>
      </c>
      <c r="E171" s="37">
        <v>427.2833333333333</v>
      </c>
      <c r="F171" s="37">
        <v>417.96666666666664</v>
      </c>
      <c r="G171" s="37">
        <v>410.98333333333329</v>
      </c>
      <c r="H171" s="37">
        <v>443.58333333333331</v>
      </c>
      <c r="I171" s="37">
        <v>450.56666666666666</v>
      </c>
      <c r="J171" s="37">
        <v>459.88333333333333</v>
      </c>
      <c r="K171" s="28">
        <v>441.25</v>
      </c>
      <c r="L171" s="28">
        <v>424.95</v>
      </c>
      <c r="M171" s="28">
        <v>2.7995199999999998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14090.9</v>
      </c>
      <c r="D172" s="37">
        <v>13961.416666666666</v>
      </c>
      <c r="E172" s="37">
        <v>13780.283333333333</v>
      </c>
      <c r="F172" s="37">
        <v>13469.666666666666</v>
      </c>
      <c r="G172" s="37">
        <v>13288.533333333333</v>
      </c>
      <c r="H172" s="37">
        <v>14272.033333333333</v>
      </c>
      <c r="I172" s="37">
        <v>14453.166666666668</v>
      </c>
      <c r="J172" s="37">
        <v>14763.783333333333</v>
      </c>
      <c r="K172" s="28">
        <v>14142.55</v>
      </c>
      <c r="L172" s="28">
        <v>13650.8</v>
      </c>
      <c r="M172" s="28">
        <v>3.2320000000000002E-2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31.45</v>
      </c>
      <c r="D173" s="37">
        <v>31.316666666666666</v>
      </c>
      <c r="E173" s="37">
        <v>31.083333333333332</v>
      </c>
      <c r="F173" s="37">
        <v>30.716666666666665</v>
      </c>
      <c r="G173" s="37">
        <v>30.483333333333331</v>
      </c>
      <c r="H173" s="37">
        <v>31.683333333333334</v>
      </c>
      <c r="I173" s="37">
        <v>31.916666666666668</v>
      </c>
      <c r="J173" s="37">
        <v>32.283333333333331</v>
      </c>
      <c r="K173" s="28">
        <v>31.55</v>
      </c>
      <c r="L173" s="28">
        <v>30.95</v>
      </c>
      <c r="M173" s="28">
        <v>177.46776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108.8</v>
      </c>
      <c r="D174" s="37">
        <v>107.06666666666666</v>
      </c>
      <c r="E174" s="37">
        <v>105.03333333333333</v>
      </c>
      <c r="F174" s="37">
        <v>101.26666666666667</v>
      </c>
      <c r="G174" s="37">
        <v>99.233333333333334</v>
      </c>
      <c r="H174" s="37">
        <v>110.83333333333333</v>
      </c>
      <c r="I174" s="37">
        <v>112.86666666666666</v>
      </c>
      <c r="J174" s="37">
        <v>116.63333333333333</v>
      </c>
      <c r="K174" s="28">
        <v>109.1</v>
      </c>
      <c r="L174" s="28">
        <v>103.3</v>
      </c>
      <c r="M174" s="28">
        <v>182.37208999999999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115.55</v>
      </c>
      <c r="D175" s="37">
        <v>116.33333333333333</v>
      </c>
      <c r="E175" s="37">
        <v>113.86666666666666</v>
      </c>
      <c r="F175" s="37">
        <v>112.18333333333334</v>
      </c>
      <c r="G175" s="37">
        <v>109.71666666666667</v>
      </c>
      <c r="H175" s="37">
        <v>118.01666666666665</v>
      </c>
      <c r="I175" s="37">
        <v>120.48333333333332</v>
      </c>
      <c r="J175" s="37">
        <v>122.16666666666664</v>
      </c>
      <c r="K175" s="28">
        <v>118.8</v>
      </c>
      <c r="L175" s="28">
        <v>114.65</v>
      </c>
      <c r="M175" s="28">
        <v>66.329340000000002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2767.55</v>
      </c>
      <c r="D176" s="37">
        <v>2777.7833333333333</v>
      </c>
      <c r="E176" s="37">
        <v>2741.5666666666666</v>
      </c>
      <c r="F176" s="37">
        <v>2715.5833333333335</v>
      </c>
      <c r="G176" s="37">
        <v>2679.3666666666668</v>
      </c>
      <c r="H176" s="37">
        <v>2803.7666666666664</v>
      </c>
      <c r="I176" s="37">
        <v>2839.9833333333327</v>
      </c>
      <c r="J176" s="37">
        <v>2865.9666666666662</v>
      </c>
      <c r="K176" s="28">
        <v>2814</v>
      </c>
      <c r="L176" s="28">
        <v>2751.8</v>
      </c>
      <c r="M176" s="28">
        <v>51.194879999999998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773.85</v>
      </c>
      <c r="D177" s="37">
        <v>772.56666666666661</v>
      </c>
      <c r="E177" s="37">
        <v>763.13333333333321</v>
      </c>
      <c r="F177" s="37">
        <v>752.41666666666663</v>
      </c>
      <c r="G177" s="37">
        <v>742.98333333333323</v>
      </c>
      <c r="H177" s="37">
        <v>783.28333333333319</v>
      </c>
      <c r="I177" s="37">
        <v>792.71666666666658</v>
      </c>
      <c r="J177" s="37">
        <v>803.43333333333317</v>
      </c>
      <c r="K177" s="28">
        <v>782</v>
      </c>
      <c r="L177" s="28">
        <v>761.85</v>
      </c>
      <c r="M177" s="28">
        <v>5.5759699999999999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1142</v>
      </c>
      <c r="D178" s="37">
        <v>1141.8999999999999</v>
      </c>
      <c r="E178" s="37">
        <v>1134.1999999999998</v>
      </c>
      <c r="F178" s="37">
        <v>1126.3999999999999</v>
      </c>
      <c r="G178" s="37">
        <v>1118.6999999999998</v>
      </c>
      <c r="H178" s="37">
        <v>1149.6999999999998</v>
      </c>
      <c r="I178" s="37">
        <v>1157.4000000000001</v>
      </c>
      <c r="J178" s="37">
        <v>1165.1999999999998</v>
      </c>
      <c r="K178" s="28">
        <v>1149.5999999999999</v>
      </c>
      <c r="L178" s="28">
        <v>1134.0999999999999</v>
      </c>
      <c r="M178" s="28">
        <v>11.99089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2381.65</v>
      </c>
      <c r="D179" s="37">
        <v>2368.8666666666668</v>
      </c>
      <c r="E179" s="37">
        <v>2343.7833333333338</v>
      </c>
      <c r="F179" s="37">
        <v>2305.916666666667</v>
      </c>
      <c r="G179" s="37">
        <v>2280.8333333333339</v>
      </c>
      <c r="H179" s="37">
        <v>2406.7333333333336</v>
      </c>
      <c r="I179" s="37">
        <v>2431.8166666666666</v>
      </c>
      <c r="J179" s="37">
        <v>2469.6833333333334</v>
      </c>
      <c r="K179" s="28">
        <v>2393.9499999999998</v>
      </c>
      <c r="L179" s="28">
        <v>2331</v>
      </c>
      <c r="M179" s="28">
        <v>2.11388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6780.85</v>
      </c>
      <c r="D180" s="37">
        <v>6801.4000000000005</v>
      </c>
      <c r="E180" s="37">
        <v>6735.4500000000007</v>
      </c>
      <c r="F180" s="37">
        <v>6690.05</v>
      </c>
      <c r="G180" s="37">
        <v>6624.1</v>
      </c>
      <c r="H180" s="37">
        <v>6846.8000000000011</v>
      </c>
      <c r="I180" s="37">
        <v>6912.75</v>
      </c>
      <c r="J180" s="37">
        <v>6958.1500000000015</v>
      </c>
      <c r="K180" s="28">
        <v>6867.35</v>
      </c>
      <c r="L180" s="28">
        <v>6756</v>
      </c>
      <c r="M180" s="28">
        <v>3.7609999999999998E-2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20002.7</v>
      </c>
      <c r="D181" s="37">
        <v>20171.883333333335</v>
      </c>
      <c r="E181" s="37">
        <v>19743.816666666669</v>
      </c>
      <c r="F181" s="37">
        <v>19484.933333333334</v>
      </c>
      <c r="G181" s="37">
        <v>19056.866666666669</v>
      </c>
      <c r="H181" s="37">
        <v>20430.76666666667</v>
      </c>
      <c r="I181" s="37">
        <v>20858.833333333336</v>
      </c>
      <c r="J181" s="37">
        <v>21117.716666666671</v>
      </c>
      <c r="K181" s="28">
        <v>20599.95</v>
      </c>
      <c r="L181" s="28">
        <v>19913</v>
      </c>
      <c r="M181" s="28">
        <v>0.69174999999999998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1185.8</v>
      </c>
      <c r="D182" s="37">
        <v>1178.3333333333333</v>
      </c>
      <c r="E182" s="37">
        <v>1161.9666666666665</v>
      </c>
      <c r="F182" s="37">
        <v>1138.1333333333332</v>
      </c>
      <c r="G182" s="37">
        <v>1121.7666666666664</v>
      </c>
      <c r="H182" s="37">
        <v>1202.1666666666665</v>
      </c>
      <c r="I182" s="37">
        <v>1218.5333333333333</v>
      </c>
      <c r="J182" s="37">
        <v>1242.3666666666666</v>
      </c>
      <c r="K182" s="28">
        <v>1194.7</v>
      </c>
      <c r="L182" s="28">
        <v>1154.5</v>
      </c>
      <c r="M182" s="28">
        <v>5.0490500000000003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2363</v>
      </c>
      <c r="D183" s="37">
        <v>2355.5166666666664</v>
      </c>
      <c r="E183" s="37">
        <v>2335.3833333333328</v>
      </c>
      <c r="F183" s="37">
        <v>2307.7666666666664</v>
      </c>
      <c r="G183" s="37">
        <v>2287.6333333333328</v>
      </c>
      <c r="H183" s="37">
        <v>2383.1333333333328</v>
      </c>
      <c r="I183" s="37">
        <v>2403.266666666666</v>
      </c>
      <c r="J183" s="37">
        <v>2430.8833333333328</v>
      </c>
      <c r="K183" s="28">
        <v>2375.65</v>
      </c>
      <c r="L183" s="28">
        <v>2327.9</v>
      </c>
      <c r="M183" s="28">
        <v>1.3838999999999999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463.7</v>
      </c>
      <c r="D184" s="37">
        <v>461.93333333333334</v>
      </c>
      <c r="E184" s="37">
        <v>458.26666666666665</v>
      </c>
      <c r="F184" s="37">
        <v>452.83333333333331</v>
      </c>
      <c r="G184" s="37">
        <v>449.16666666666663</v>
      </c>
      <c r="H184" s="37">
        <v>467.36666666666667</v>
      </c>
      <c r="I184" s="37">
        <v>471.0333333333333</v>
      </c>
      <c r="J184" s="37">
        <v>476.4666666666667</v>
      </c>
      <c r="K184" s="28">
        <v>465.6</v>
      </c>
      <c r="L184" s="28">
        <v>456.5</v>
      </c>
      <c r="M184" s="28">
        <v>106.61432000000001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75.7</v>
      </c>
      <c r="D185" s="37">
        <v>75.11666666666666</v>
      </c>
      <c r="E185" s="37">
        <v>74.23333333333332</v>
      </c>
      <c r="F185" s="37">
        <v>72.766666666666666</v>
      </c>
      <c r="G185" s="37">
        <v>71.883333333333326</v>
      </c>
      <c r="H185" s="37">
        <v>76.583333333333314</v>
      </c>
      <c r="I185" s="37">
        <v>77.466666666666669</v>
      </c>
      <c r="J185" s="37">
        <v>78.933333333333309</v>
      </c>
      <c r="K185" s="28">
        <v>76</v>
      </c>
      <c r="L185" s="28">
        <v>73.650000000000006</v>
      </c>
      <c r="M185" s="28">
        <v>276.61489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859.8</v>
      </c>
      <c r="D186" s="37">
        <v>863.91666666666663</v>
      </c>
      <c r="E186" s="37">
        <v>853.88333333333321</v>
      </c>
      <c r="F186" s="37">
        <v>847.96666666666658</v>
      </c>
      <c r="G186" s="37">
        <v>837.93333333333317</v>
      </c>
      <c r="H186" s="37">
        <v>869.83333333333326</v>
      </c>
      <c r="I186" s="37">
        <v>879.86666666666679</v>
      </c>
      <c r="J186" s="37">
        <v>885.7833333333333</v>
      </c>
      <c r="K186" s="28">
        <v>873.95</v>
      </c>
      <c r="L186" s="28">
        <v>858</v>
      </c>
      <c r="M186" s="28">
        <v>20.955660000000002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423.75</v>
      </c>
      <c r="D187" s="37">
        <v>423.63333333333338</v>
      </c>
      <c r="E187" s="37">
        <v>416.11666666666679</v>
      </c>
      <c r="F187" s="37">
        <v>408.48333333333341</v>
      </c>
      <c r="G187" s="37">
        <v>400.96666666666681</v>
      </c>
      <c r="H187" s="37">
        <v>431.26666666666677</v>
      </c>
      <c r="I187" s="37">
        <v>438.7833333333333</v>
      </c>
      <c r="J187" s="37">
        <v>446.41666666666674</v>
      </c>
      <c r="K187" s="28">
        <v>431.15</v>
      </c>
      <c r="L187" s="28">
        <v>416</v>
      </c>
      <c r="M187" s="28">
        <v>8.9265699999999999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533.20000000000005</v>
      </c>
      <c r="D188" s="37">
        <v>534.76666666666677</v>
      </c>
      <c r="E188" s="37">
        <v>529.53333333333353</v>
      </c>
      <c r="F188" s="37">
        <v>525.86666666666679</v>
      </c>
      <c r="G188" s="37">
        <v>520.63333333333355</v>
      </c>
      <c r="H188" s="37">
        <v>538.43333333333351</v>
      </c>
      <c r="I188" s="37">
        <v>543.66666666666686</v>
      </c>
      <c r="J188" s="37">
        <v>547.33333333333348</v>
      </c>
      <c r="K188" s="28">
        <v>540</v>
      </c>
      <c r="L188" s="28">
        <v>531.1</v>
      </c>
      <c r="M188" s="28">
        <v>1.5925499999999999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728.7</v>
      </c>
      <c r="D189" s="37">
        <v>730.44999999999993</v>
      </c>
      <c r="E189" s="37">
        <v>721.49999999999989</v>
      </c>
      <c r="F189" s="37">
        <v>714.3</v>
      </c>
      <c r="G189" s="37">
        <v>705.34999999999991</v>
      </c>
      <c r="H189" s="37">
        <v>737.64999999999986</v>
      </c>
      <c r="I189" s="37">
        <v>746.59999999999991</v>
      </c>
      <c r="J189" s="37">
        <v>753.79999999999984</v>
      </c>
      <c r="K189" s="28">
        <v>739.4</v>
      </c>
      <c r="L189" s="28">
        <v>723.25</v>
      </c>
      <c r="M189" s="28">
        <v>8.9758999999999993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946.6</v>
      </c>
      <c r="D190" s="37">
        <v>939.68333333333339</v>
      </c>
      <c r="E190" s="37">
        <v>931.11666666666679</v>
      </c>
      <c r="F190" s="37">
        <v>915.63333333333344</v>
      </c>
      <c r="G190" s="37">
        <v>907.06666666666683</v>
      </c>
      <c r="H190" s="37">
        <v>955.16666666666674</v>
      </c>
      <c r="I190" s="37">
        <v>963.73333333333335</v>
      </c>
      <c r="J190" s="37">
        <v>979.2166666666667</v>
      </c>
      <c r="K190" s="28">
        <v>948.25</v>
      </c>
      <c r="L190" s="28">
        <v>924.2</v>
      </c>
      <c r="M190" s="28">
        <v>10.66431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942</v>
      </c>
      <c r="D191" s="37">
        <v>945.18333333333339</v>
      </c>
      <c r="E191" s="37">
        <v>931.36666666666679</v>
      </c>
      <c r="F191" s="37">
        <v>920.73333333333335</v>
      </c>
      <c r="G191" s="37">
        <v>906.91666666666674</v>
      </c>
      <c r="H191" s="37">
        <v>955.81666666666683</v>
      </c>
      <c r="I191" s="37">
        <v>969.63333333333344</v>
      </c>
      <c r="J191" s="37">
        <v>980.26666666666688</v>
      </c>
      <c r="K191" s="28">
        <v>959</v>
      </c>
      <c r="L191" s="28">
        <v>934.55</v>
      </c>
      <c r="M191" s="28">
        <v>3.2938399999999999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3430.95</v>
      </c>
      <c r="D192" s="37">
        <v>3420.3666666666668</v>
      </c>
      <c r="E192" s="37">
        <v>3387.7333333333336</v>
      </c>
      <c r="F192" s="37">
        <v>3344.5166666666669</v>
      </c>
      <c r="G192" s="37">
        <v>3311.8833333333337</v>
      </c>
      <c r="H192" s="37">
        <v>3463.5833333333335</v>
      </c>
      <c r="I192" s="37">
        <v>3496.2166666666667</v>
      </c>
      <c r="J192" s="37">
        <v>3539.4333333333334</v>
      </c>
      <c r="K192" s="28">
        <v>3453</v>
      </c>
      <c r="L192" s="28">
        <v>3377.15</v>
      </c>
      <c r="M192" s="28">
        <v>10.8421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763.65</v>
      </c>
      <c r="D193" s="37">
        <v>759.65</v>
      </c>
      <c r="E193" s="37">
        <v>749.3</v>
      </c>
      <c r="F193" s="37">
        <v>734.94999999999993</v>
      </c>
      <c r="G193" s="37">
        <v>724.59999999999991</v>
      </c>
      <c r="H193" s="37">
        <v>774</v>
      </c>
      <c r="I193" s="37">
        <v>784.35000000000014</v>
      </c>
      <c r="J193" s="37">
        <v>798.7</v>
      </c>
      <c r="K193" s="28">
        <v>770</v>
      </c>
      <c r="L193" s="28">
        <v>745.3</v>
      </c>
      <c r="M193" s="28">
        <v>14.4139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8696.25</v>
      </c>
      <c r="D194" s="37">
        <v>8592.8833333333332</v>
      </c>
      <c r="E194" s="37">
        <v>8427.3666666666668</v>
      </c>
      <c r="F194" s="37">
        <v>8158.4833333333336</v>
      </c>
      <c r="G194" s="37">
        <v>7992.9666666666672</v>
      </c>
      <c r="H194" s="37">
        <v>8861.7666666666664</v>
      </c>
      <c r="I194" s="37">
        <v>9027.2833333333328</v>
      </c>
      <c r="J194" s="37">
        <v>9296.1666666666661</v>
      </c>
      <c r="K194" s="28">
        <v>8758.4</v>
      </c>
      <c r="L194" s="28">
        <v>8324</v>
      </c>
      <c r="M194" s="28">
        <v>6.8588500000000003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432.35</v>
      </c>
      <c r="D195" s="37">
        <v>430.3</v>
      </c>
      <c r="E195" s="37">
        <v>426.65000000000003</v>
      </c>
      <c r="F195" s="37">
        <v>420.95000000000005</v>
      </c>
      <c r="G195" s="37">
        <v>417.30000000000007</v>
      </c>
      <c r="H195" s="37">
        <v>436</v>
      </c>
      <c r="I195" s="37">
        <v>439.65</v>
      </c>
      <c r="J195" s="37">
        <v>445.34999999999997</v>
      </c>
      <c r="K195" s="28">
        <v>433.95</v>
      </c>
      <c r="L195" s="28">
        <v>424.6</v>
      </c>
      <c r="M195" s="28">
        <v>118.96105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232.25</v>
      </c>
      <c r="D196" s="37">
        <v>231.13333333333335</v>
      </c>
      <c r="E196" s="37">
        <v>228.66666666666671</v>
      </c>
      <c r="F196" s="37">
        <v>225.08333333333337</v>
      </c>
      <c r="G196" s="37">
        <v>222.61666666666673</v>
      </c>
      <c r="H196" s="37">
        <v>234.7166666666667</v>
      </c>
      <c r="I196" s="37">
        <v>237.18333333333334</v>
      </c>
      <c r="J196" s="37">
        <v>240.76666666666668</v>
      </c>
      <c r="K196" s="28">
        <v>233.6</v>
      </c>
      <c r="L196" s="28">
        <v>227.55</v>
      </c>
      <c r="M196" s="28">
        <v>116.89465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1078.0999999999999</v>
      </c>
      <c r="D197" s="37">
        <v>1070.0666666666666</v>
      </c>
      <c r="E197" s="37">
        <v>1057.2333333333331</v>
      </c>
      <c r="F197" s="37">
        <v>1036.3666666666666</v>
      </c>
      <c r="G197" s="37">
        <v>1023.5333333333331</v>
      </c>
      <c r="H197" s="37">
        <v>1090.9333333333332</v>
      </c>
      <c r="I197" s="37">
        <v>1103.7666666666667</v>
      </c>
      <c r="J197" s="37">
        <v>1124.6333333333332</v>
      </c>
      <c r="K197" s="28">
        <v>1082.9000000000001</v>
      </c>
      <c r="L197" s="28">
        <v>1049.2</v>
      </c>
      <c r="M197" s="28">
        <v>57.26249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1144.2</v>
      </c>
      <c r="D198" s="37">
        <v>1134.7666666666667</v>
      </c>
      <c r="E198" s="37">
        <v>1120.5333333333333</v>
      </c>
      <c r="F198" s="37">
        <v>1096.8666666666666</v>
      </c>
      <c r="G198" s="37">
        <v>1082.6333333333332</v>
      </c>
      <c r="H198" s="37">
        <v>1158.4333333333334</v>
      </c>
      <c r="I198" s="37">
        <v>1172.6666666666665</v>
      </c>
      <c r="J198" s="37">
        <v>1196.3333333333335</v>
      </c>
      <c r="K198" s="28">
        <v>1149</v>
      </c>
      <c r="L198" s="28">
        <v>1111.0999999999999</v>
      </c>
      <c r="M198" s="28">
        <v>39.388750000000002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632.45000000000005</v>
      </c>
      <c r="D199" s="37">
        <v>633</v>
      </c>
      <c r="E199" s="37">
        <v>627.45000000000005</v>
      </c>
      <c r="F199" s="37">
        <v>622.45000000000005</v>
      </c>
      <c r="G199" s="37">
        <v>616.90000000000009</v>
      </c>
      <c r="H199" s="37">
        <v>638</v>
      </c>
      <c r="I199" s="37">
        <v>643.54999999999995</v>
      </c>
      <c r="J199" s="37">
        <v>648.54999999999995</v>
      </c>
      <c r="K199" s="28">
        <v>638.54999999999995</v>
      </c>
      <c r="L199" s="28">
        <v>628</v>
      </c>
      <c r="M199" s="28">
        <v>6.9772400000000001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2198.5500000000002</v>
      </c>
      <c r="D200" s="37">
        <v>2191.15</v>
      </c>
      <c r="E200" s="37">
        <v>2173.3500000000004</v>
      </c>
      <c r="F200" s="37">
        <v>2148.15</v>
      </c>
      <c r="G200" s="37">
        <v>2130.3500000000004</v>
      </c>
      <c r="H200" s="37">
        <v>2216.3500000000004</v>
      </c>
      <c r="I200" s="37">
        <v>2234.1500000000005</v>
      </c>
      <c r="J200" s="37">
        <v>2259.3500000000004</v>
      </c>
      <c r="K200" s="28">
        <v>2208.9499999999998</v>
      </c>
      <c r="L200" s="28">
        <v>2165.9499999999998</v>
      </c>
      <c r="M200" s="28">
        <v>12.85097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2781.35</v>
      </c>
      <c r="D201" s="37">
        <v>2778.4333333333329</v>
      </c>
      <c r="E201" s="37">
        <v>2756.8666666666659</v>
      </c>
      <c r="F201" s="37">
        <v>2732.3833333333328</v>
      </c>
      <c r="G201" s="37">
        <v>2710.8166666666657</v>
      </c>
      <c r="H201" s="37">
        <v>2802.9166666666661</v>
      </c>
      <c r="I201" s="37">
        <v>2824.4833333333327</v>
      </c>
      <c r="J201" s="37">
        <v>2848.9666666666662</v>
      </c>
      <c r="K201" s="28">
        <v>2800</v>
      </c>
      <c r="L201" s="28">
        <v>2753.95</v>
      </c>
      <c r="M201" s="28">
        <v>1.1854499999999999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459.15</v>
      </c>
      <c r="D202" s="37">
        <v>459.63333333333338</v>
      </c>
      <c r="E202" s="37">
        <v>453.71666666666675</v>
      </c>
      <c r="F202" s="37">
        <v>448.28333333333336</v>
      </c>
      <c r="G202" s="37">
        <v>442.36666666666673</v>
      </c>
      <c r="H202" s="37">
        <v>465.06666666666678</v>
      </c>
      <c r="I202" s="37">
        <v>470.98333333333341</v>
      </c>
      <c r="J202" s="37">
        <v>476.4166666666668</v>
      </c>
      <c r="K202" s="28">
        <v>465.55</v>
      </c>
      <c r="L202" s="28">
        <v>454.2</v>
      </c>
      <c r="M202" s="28">
        <v>1.66225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1104.75</v>
      </c>
      <c r="D203" s="37">
        <v>1111.75</v>
      </c>
      <c r="E203" s="37">
        <v>1085</v>
      </c>
      <c r="F203" s="37">
        <v>1065.25</v>
      </c>
      <c r="G203" s="37">
        <v>1038.5</v>
      </c>
      <c r="H203" s="37">
        <v>1131.5</v>
      </c>
      <c r="I203" s="37">
        <v>1158.25</v>
      </c>
      <c r="J203" s="37">
        <v>1178</v>
      </c>
      <c r="K203" s="28">
        <v>1138.5</v>
      </c>
      <c r="L203" s="28">
        <v>1092</v>
      </c>
      <c r="M203" s="28">
        <v>6.2086600000000001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779</v>
      </c>
      <c r="D204" s="37">
        <v>774.85</v>
      </c>
      <c r="E204" s="37">
        <v>768.7</v>
      </c>
      <c r="F204" s="37">
        <v>758.4</v>
      </c>
      <c r="G204" s="37">
        <v>752.25</v>
      </c>
      <c r="H204" s="37">
        <v>785.15000000000009</v>
      </c>
      <c r="I204" s="37">
        <v>791.3</v>
      </c>
      <c r="J204" s="37">
        <v>801.60000000000014</v>
      </c>
      <c r="K204" s="28">
        <v>781</v>
      </c>
      <c r="L204" s="28">
        <v>764.55</v>
      </c>
      <c r="M204" s="28">
        <v>8.9180600000000005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5581.35</v>
      </c>
      <c r="D205" s="37">
        <v>5630.45</v>
      </c>
      <c r="E205" s="37">
        <v>5525.9</v>
      </c>
      <c r="F205" s="37">
        <v>5470.45</v>
      </c>
      <c r="G205" s="37">
        <v>5365.9</v>
      </c>
      <c r="H205" s="37">
        <v>5685.9</v>
      </c>
      <c r="I205" s="37">
        <v>5790.4500000000007</v>
      </c>
      <c r="J205" s="37">
        <v>5845.9</v>
      </c>
      <c r="K205" s="28">
        <v>5735</v>
      </c>
      <c r="L205" s="28">
        <v>5575</v>
      </c>
      <c r="M205" s="28">
        <v>9.9972200000000004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38.450000000000003</v>
      </c>
      <c r="D206" s="37">
        <v>38.300000000000004</v>
      </c>
      <c r="E206" s="37">
        <v>38.000000000000007</v>
      </c>
      <c r="F206" s="37">
        <v>37.550000000000004</v>
      </c>
      <c r="G206" s="37">
        <v>37.250000000000007</v>
      </c>
      <c r="H206" s="37">
        <v>38.750000000000007</v>
      </c>
      <c r="I206" s="37">
        <v>39.050000000000004</v>
      </c>
      <c r="J206" s="37">
        <v>39.500000000000007</v>
      </c>
      <c r="K206" s="28">
        <v>38.6</v>
      </c>
      <c r="L206" s="28">
        <v>37.85</v>
      </c>
      <c r="M206" s="28">
        <v>49.085639999999998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1520.2</v>
      </c>
      <c r="D207" s="37">
        <v>1518.1333333333332</v>
      </c>
      <c r="E207" s="37">
        <v>1499.3166666666664</v>
      </c>
      <c r="F207" s="37">
        <v>1478.4333333333332</v>
      </c>
      <c r="G207" s="37">
        <v>1459.6166666666663</v>
      </c>
      <c r="H207" s="37">
        <v>1539.0166666666664</v>
      </c>
      <c r="I207" s="37">
        <v>1557.833333333333</v>
      </c>
      <c r="J207" s="37">
        <v>1578.7166666666665</v>
      </c>
      <c r="K207" s="28">
        <v>1536.95</v>
      </c>
      <c r="L207" s="28">
        <v>1497.25</v>
      </c>
      <c r="M207" s="28">
        <v>1.2799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802.6</v>
      </c>
      <c r="D208" s="37">
        <v>800.9</v>
      </c>
      <c r="E208" s="37">
        <v>795.19999999999993</v>
      </c>
      <c r="F208" s="37">
        <v>787.8</v>
      </c>
      <c r="G208" s="37">
        <v>782.09999999999991</v>
      </c>
      <c r="H208" s="37">
        <v>808.3</v>
      </c>
      <c r="I208" s="37">
        <v>814</v>
      </c>
      <c r="J208" s="37">
        <v>821.4</v>
      </c>
      <c r="K208" s="28">
        <v>806.6</v>
      </c>
      <c r="L208" s="28">
        <v>793.5</v>
      </c>
      <c r="M208" s="28">
        <v>4.2823099999999998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733.05</v>
      </c>
      <c r="D209" s="37">
        <v>737.69999999999993</v>
      </c>
      <c r="E209" s="37">
        <v>715.39999999999986</v>
      </c>
      <c r="F209" s="37">
        <v>697.74999999999989</v>
      </c>
      <c r="G209" s="37">
        <v>675.44999999999982</v>
      </c>
      <c r="H209" s="37">
        <v>755.34999999999991</v>
      </c>
      <c r="I209" s="37">
        <v>777.64999999999986</v>
      </c>
      <c r="J209" s="37">
        <v>795.3</v>
      </c>
      <c r="K209" s="28">
        <v>760</v>
      </c>
      <c r="L209" s="28">
        <v>720.05</v>
      </c>
      <c r="M209" s="28">
        <v>11.453860000000001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320.7</v>
      </c>
      <c r="D210" s="37">
        <v>318.0333333333333</v>
      </c>
      <c r="E210" s="37">
        <v>312.66666666666663</v>
      </c>
      <c r="F210" s="37">
        <v>304.63333333333333</v>
      </c>
      <c r="G210" s="37">
        <v>299.26666666666665</v>
      </c>
      <c r="H210" s="37">
        <v>326.06666666666661</v>
      </c>
      <c r="I210" s="37">
        <v>331.43333333333328</v>
      </c>
      <c r="J210" s="37">
        <v>339.46666666666658</v>
      </c>
      <c r="K210" s="28">
        <v>323.39999999999998</v>
      </c>
      <c r="L210" s="28">
        <v>310</v>
      </c>
      <c r="M210" s="28">
        <v>117.51642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9.25</v>
      </c>
      <c r="D211" s="37">
        <v>9.2000000000000011</v>
      </c>
      <c r="E211" s="37">
        <v>9.0500000000000025</v>
      </c>
      <c r="F211" s="37">
        <v>8.8500000000000014</v>
      </c>
      <c r="G211" s="37">
        <v>8.7000000000000028</v>
      </c>
      <c r="H211" s="37">
        <v>9.4000000000000021</v>
      </c>
      <c r="I211" s="37">
        <v>9.5500000000000007</v>
      </c>
      <c r="J211" s="37">
        <v>9.7500000000000018</v>
      </c>
      <c r="K211" s="28">
        <v>9.35</v>
      </c>
      <c r="L211" s="28">
        <v>9</v>
      </c>
      <c r="M211" s="28">
        <v>842.50725999999997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1012.45</v>
      </c>
      <c r="D212" s="37">
        <v>1007.8333333333334</v>
      </c>
      <c r="E212" s="37">
        <v>991.91666666666674</v>
      </c>
      <c r="F212" s="37">
        <v>971.38333333333333</v>
      </c>
      <c r="G212" s="37">
        <v>955.4666666666667</v>
      </c>
      <c r="H212" s="37">
        <v>1028.3666666666668</v>
      </c>
      <c r="I212" s="37">
        <v>1044.2833333333335</v>
      </c>
      <c r="J212" s="37">
        <v>1064.8166666666668</v>
      </c>
      <c r="K212" s="28">
        <v>1023.75</v>
      </c>
      <c r="L212" s="28">
        <v>987.3</v>
      </c>
      <c r="M212" s="28">
        <v>20.711729999999999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1597.3</v>
      </c>
      <c r="D213" s="37">
        <v>1606.95</v>
      </c>
      <c r="E213" s="37">
        <v>1570.9</v>
      </c>
      <c r="F213" s="37">
        <v>1544.5</v>
      </c>
      <c r="G213" s="37">
        <v>1508.45</v>
      </c>
      <c r="H213" s="37">
        <v>1633.3500000000001</v>
      </c>
      <c r="I213" s="37">
        <v>1669.3999999999999</v>
      </c>
      <c r="J213" s="37">
        <v>1695.8000000000002</v>
      </c>
      <c r="K213" s="28">
        <v>1643</v>
      </c>
      <c r="L213" s="28">
        <v>1580.55</v>
      </c>
      <c r="M213" s="28">
        <v>1.15923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473.2</v>
      </c>
      <c r="D214" s="37">
        <v>470.9666666666667</v>
      </c>
      <c r="E214" s="37">
        <v>466.43333333333339</v>
      </c>
      <c r="F214" s="37">
        <v>459.66666666666669</v>
      </c>
      <c r="G214" s="37">
        <v>455.13333333333338</v>
      </c>
      <c r="H214" s="37">
        <v>477.73333333333341</v>
      </c>
      <c r="I214" s="37">
        <v>482.26666666666671</v>
      </c>
      <c r="J214" s="37">
        <v>489.03333333333342</v>
      </c>
      <c r="K214" s="37">
        <v>475.5</v>
      </c>
      <c r="L214" s="37">
        <v>464.2</v>
      </c>
      <c r="M214" s="37">
        <v>68.955780000000004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13.15</v>
      </c>
      <c r="D215" s="37">
        <v>13.200000000000001</v>
      </c>
      <c r="E215" s="37">
        <v>13.050000000000002</v>
      </c>
      <c r="F215" s="37">
        <v>12.950000000000001</v>
      </c>
      <c r="G215" s="37">
        <v>12.800000000000002</v>
      </c>
      <c r="H215" s="37">
        <v>13.300000000000002</v>
      </c>
      <c r="I215" s="37">
        <v>13.450000000000001</v>
      </c>
      <c r="J215" s="37">
        <v>13.550000000000002</v>
      </c>
      <c r="K215" s="37">
        <v>13.35</v>
      </c>
      <c r="L215" s="37">
        <v>13.1</v>
      </c>
      <c r="M215" s="37">
        <v>326.48669000000001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249</v>
      </c>
      <c r="D216" s="37">
        <v>248.9</v>
      </c>
      <c r="E216" s="37">
        <v>244.35000000000002</v>
      </c>
      <c r="F216" s="37">
        <v>239.70000000000002</v>
      </c>
      <c r="G216" s="37">
        <v>235.15000000000003</v>
      </c>
      <c r="H216" s="37">
        <v>253.55</v>
      </c>
      <c r="I216" s="37">
        <v>258.10000000000002</v>
      </c>
      <c r="J216" s="37">
        <v>262.75</v>
      </c>
      <c r="K216" s="37">
        <v>253.45</v>
      </c>
      <c r="L216" s="37">
        <v>244.25</v>
      </c>
      <c r="M216" s="37">
        <v>46.06156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1" t="s">
        <v>288</v>
      </c>
      <c r="C11" s="302">
        <v>20811.95</v>
      </c>
      <c r="D11" s="303">
        <v>20873.983333333334</v>
      </c>
      <c r="E11" s="303">
        <v>20557.966666666667</v>
      </c>
      <c r="F11" s="303">
        <v>20303.983333333334</v>
      </c>
      <c r="G11" s="303">
        <v>19987.966666666667</v>
      </c>
      <c r="H11" s="303">
        <v>21127.966666666667</v>
      </c>
      <c r="I11" s="303">
        <v>21443.983333333337</v>
      </c>
      <c r="J11" s="303">
        <v>21697.966666666667</v>
      </c>
      <c r="K11" s="302">
        <v>21190</v>
      </c>
      <c r="L11" s="302">
        <v>20620</v>
      </c>
      <c r="M11" s="302">
        <v>3.6600000000000001E-2</v>
      </c>
      <c r="N11" s="1"/>
      <c r="O11" s="1"/>
    </row>
    <row r="12" spans="1:15" ht="12" customHeight="1">
      <c r="A12" s="30">
        <v>2</v>
      </c>
      <c r="B12" s="312" t="s">
        <v>293</v>
      </c>
      <c r="C12" s="302">
        <v>426</v>
      </c>
      <c r="D12" s="303">
        <v>426.0333333333333</v>
      </c>
      <c r="E12" s="303">
        <v>422.06666666666661</v>
      </c>
      <c r="F12" s="303">
        <v>418.13333333333333</v>
      </c>
      <c r="G12" s="303">
        <v>414.16666666666663</v>
      </c>
      <c r="H12" s="303">
        <v>429.96666666666658</v>
      </c>
      <c r="I12" s="303">
        <v>433.93333333333328</v>
      </c>
      <c r="J12" s="303">
        <v>437.86666666666656</v>
      </c>
      <c r="K12" s="302">
        <v>430</v>
      </c>
      <c r="L12" s="302">
        <v>422.1</v>
      </c>
      <c r="M12" s="302">
        <v>0.30185000000000001</v>
      </c>
      <c r="N12" s="1"/>
      <c r="O12" s="1"/>
    </row>
    <row r="13" spans="1:15" ht="12" customHeight="1">
      <c r="A13" s="30">
        <v>3</v>
      </c>
      <c r="B13" s="312" t="s">
        <v>39</v>
      </c>
      <c r="C13" s="302">
        <v>714</v>
      </c>
      <c r="D13" s="303">
        <v>716.1</v>
      </c>
      <c r="E13" s="303">
        <v>706.30000000000007</v>
      </c>
      <c r="F13" s="303">
        <v>698.6</v>
      </c>
      <c r="G13" s="303">
        <v>688.80000000000007</v>
      </c>
      <c r="H13" s="303">
        <v>723.80000000000007</v>
      </c>
      <c r="I13" s="303">
        <v>733.6</v>
      </c>
      <c r="J13" s="303">
        <v>741.30000000000007</v>
      </c>
      <c r="K13" s="302">
        <v>725.9</v>
      </c>
      <c r="L13" s="302">
        <v>708.4</v>
      </c>
      <c r="M13" s="302">
        <v>18.21</v>
      </c>
      <c r="N13" s="1"/>
      <c r="O13" s="1"/>
    </row>
    <row r="14" spans="1:15" ht="12" customHeight="1">
      <c r="A14" s="30">
        <v>4</v>
      </c>
      <c r="B14" s="312" t="s">
        <v>294</v>
      </c>
      <c r="C14" s="302">
        <v>2130.75</v>
      </c>
      <c r="D14" s="303">
        <v>2109.9166666666665</v>
      </c>
      <c r="E14" s="303">
        <v>2070.833333333333</v>
      </c>
      <c r="F14" s="303">
        <v>2010.9166666666665</v>
      </c>
      <c r="G14" s="303">
        <v>1971.833333333333</v>
      </c>
      <c r="H14" s="303">
        <v>2169.833333333333</v>
      </c>
      <c r="I14" s="303">
        <v>2208.9166666666661</v>
      </c>
      <c r="J14" s="303">
        <v>2268.833333333333</v>
      </c>
      <c r="K14" s="302">
        <v>2149</v>
      </c>
      <c r="L14" s="302">
        <v>2050</v>
      </c>
      <c r="M14" s="302">
        <v>0.80456000000000005</v>
      </c>
      <c r="N14" s="1"/>
      <c r="O14" s="1"/>
    </row>
    <row r="15" spans="1:15" ht="12" customHeight="1">
      <c r="A15" s="30">
        <v>5</v>
      </c>
      <c r="B15" s="312" t="s">
        <v>289</v>
      </c>
      <c r="C15" s="302">
        <v>2363.4499999999998</v>
      </c>
      <c r="D15" s="303">
        <v>2343.8166666666666</v>
      </c>
      <c r="E15" s="303">
        <v>2310.6833333333334</v>
      </c>
      <c r="F15" s="303">
        <v>2257.916666666667</v>
      </c>
      <c r="G15" s="303">
        <v>2224.7833333333338</v>
      </c>
      <c r="H15" s="303">
        <v>2396.583333333333</v>
      </c>
      <c r="I15" s="303">
        <v>2429.7166666666662</v>
      </c>
      <c r="J15" s="303">
        <v>2482.4833333333327</v>
      </c>
      <c r="K15" s="302">
        <v>2376.9499999999998</v>
      </c>
      <c r="L15" s="302">
        <v>2291.0500000000002</v>
      </c>
      <c r="M15" s="302">
        <v>1.9303300000000001</v>
      </c>
      <c r="N15" s="1"/>
      <c r="O15" s="1"/>
    </row>
    <row r="16" spans="1:15" ht="12" customHeight="1">
      <c r="A16" s="30">
        <v>6</v>
      </c>
      <c r="B16" s="312" t="s">
        <v>238</v>
      </c>
      <c r="C16" s="302">
        <v>17691.05</v>
      </c>
      <c r="D16" s="303">
        <v>17746.8</v>
      </c>
      <c r="E16" s="303">
        <v>17494.25</v>
      </c>
      <c r="F16" s="303">
        <v>17297.45</v>
      </c>
      <c r="G16" s="303">
        <v>17044.900000000001</v>
      </c>
      <c r="H16" s="303">
        <v>17943.599999999999</v>
      </c>
      <c r="I16" s="303">
        <v>18196.149999999994</v>
      </c>
      <c r="J16" s="303">
        <v>18392.949999999997</v>
      </c>
      <c r="K16" s="302">
        <v>17999.349999999999</v>
      </c>
      <c r="L16" s="302">
        <v>17550</v>
      </c>
      <c r="M16" s="302">
        <v>9.9849999999999994E-2</v>
      </c>
      <c r="N16" s="1"/>
      <c r="O16" s="1"/>
    </row>
    <row r="17" spans="1:15" ht="12" customHeight="1">
      <c r="A17" s="30">
        <v>7</v>
      </c>
      <c r="B17" s="312" t="s">
        <v>242</v>
      </c>
      <c r="C17" s="302">
        <v>103.2</v>
      </c>
      <c r="D17" s="303">
        <v>102.73333333333333</v>
      </c>
      <c r="E17" s="303">
        <v>101.96666666666667</v>
      </c>
      <c r="F17" s="303">
        <v>100.73333333333333</v>
      </c>
      <c r="G17" s="303">
        <v>99.966666666666669</v>
      </c>
      <c r="H17" s="303">
        <v>103.96666666666667</v>
      </c>
      <c r="I17" s="303">
        <v>104.73333333333335</v>
      </c>
      <c r="J17" s="303">
        <v>105.96666666666667</v>
      </c>
      <c r="K17" s="302">
        <v>103.5</v>
      </c>
      <c r="L17" s="302">
        <v>101.5</v>
      </c>
      <c r="M17" s="302">
        <v>17.4344</v>
      </c>
      <c r="N17" s="1"/>
      <c r="O17" s="1"/>
    </row>
    <row r="18" spans="1:15" ht="12" customHeight="1">
      <c r="A18" s="30">
        <v>8</v>
      </c>
      <c r="B18" s="312" t="s">
        <v>41</v>
      </c>
      <c r="C18" s="302">
        <v>268.75</v>
      </c>
      <c r="D18" s="303">
        <v>268.78333333333336</v>
      </c>
      <c r="E18" s="303">
        <v>265.06666666666672</v>
      </c>
      <c r="F18" s="303">
        <v>261.38333333333338</v>
      </c>
      <c r="G18" s="303">
        <v>257.66666666666674</v>
      </c>
      <c r="H18" s="303">
        <v>272.4666666666667</v>
      </c>
      <c r="I18" s="303">
        <v>276.18333333333328</v>
      </c>
      <c r="J18" s="303">
        <v>279.86666666666667</v>
      </c>
      <c r="K18" s="302">
        <v>272.5</v>
      </c>
      <c r="L18" s="302">
        <v>265.10000000000002</v>
      </c>
      <c r="M18" s="302">
        <v>11.52769</v>
      </c>
      <c r="N18" s="1"/>
      <c r="O18" s="1"/>
    </row>
    <row r="19" spans="1:15" ht="12" customHeight="1">
      <c r="A19" s="30">
        <v>9</v>
      </c>
      <c r="B19" s="312" t="s">
        <v>43</v>
      </c>
      <c r="C19" s="302">
        <v>2138.25</v>
      </c>
      <c r="D19" s="303">
        <v>2145.4333333333334</v>
      </c>
      <c r="E19" s="303">
        <v>2123.3666666666668</v>
      </c>
      <c r="F19" s="303">
        <v>2108.4833333333336</v>
      </c>
      <c r="G19" s="303">
        <v>2086.416666666667</v>
      </c>
      <c r="H19" s="303">
        <v>2160.3166666666666</v>
      </c>
      <c r="I19" s="303">
        <v>2182.3833333333332</v>
      </c>
      <c r="J19" s="303">
        <v>2197.2666666666664</v>
      </c>
      <c r="K19" s="302">
        <v>2167.5</v>
      </c>
      <c r="L19" s="302">
        <v>2130.5500000000002</v>
      </c>
      <c r="M19" s="302">
        <v>3.7412100000000001</v>
      </c>
      <c r="N19" s="1"/>
      <c r="O19" s="1"/>
    </row>
    <row r="20" spans="1:15" ht="12" customHeight="1">
      <c r="A20" s="30">
        <v>10</v>
      </c>
      <c r="B20" s="312" t="s">
        <v>45</v>
      </c>
      <c r="C20" s="302">
        <v>2225.0500000000002</v>
      </c>
      <c r="D20" s="303">
        <v>2207.75</v>
      </c>
      <c r="E20" s="303">
        <v>2185.5</v>
      </c>
      <c r="F20" s="303">
        <v>2145.9499999999998</v>
      </c>
      <c r="G20" s="303">
        <v>2123.6999999999998</v>
      </c>
      <c r="H20" s="303">
        <v>2247.3000000000002</v>
      </c>
      <c r="I20" s="303">
        <v>2269.5500000000002</v>
      </c>
      <c r="J20" s="303">
        <v>2309.1000000000004</v>
      </c>
      <c r="K20" s="302">
        <v>2230</v>
      </c>
      <c r="L20" s="302">
        <v>2168.1999999999998</v>
      </c>
      <c r="M20" s="302">
        <v>16.644870000000001</v>
      </c>
      <c r="N20" s="1"/>
      <c r="O20" s="1"/>
    </row>
    <row r="21" spans="1:15" ht="12" customHeight="1">
      <c r="A21" s="30">
        <v>11</v>
      </c>
      <c r="B21" s="312" t="s">
        <v>239</v>
      </c>
      <c r="C21" s="302">
        <v>1802.35</v>
      </c>
      <c r="D21" s="303">
        <v>1815.1166666666668</v>
      </c>
      <c r="E21" s="303">
        <v>1777.2333333333336</v>
      </c>
      <c r="F21" s="303">
        <v>1752.1166666666668</v>
      </c>
      <c r="G21" s="303">
        <v>1714.2333333333336</v>
      </c>
      <c r="H21" s="303">
        <v>1840.2333333333336</v>
      </c>
      <c r="I21" s="303">
        <v>1878.1166666666668</v>
      </c>
      <c r="J21" s="303">
        <v>1903.2333333333336</v>
      </c>
      <c r="K21" s="302">
        <v>1853</v>
      </c>
      <c r="L21" s="302">
        <v>1790</v>
      </c>
      <c r="M21" s="302">
        <v>17.271550000000001</v>
      </c>
      <c r="N21" s="1"/>
      <c r="O21" s="1"/>
    </row>
    <row r="22" spans="1:15" ht="12" customHeight="1">
      <c r="A22" s="30">
        <v>12</v>
      </c>
      <c r="B22" s="312" t="s">
        <v>46</v>
      </c>
      <c r="C22" s="302">
        <v>741.25</v>
      </c>
      <c r="D22" s="303">
        <v>737.18333333333339</v>
      </c>
      <c r="E22" s="303">
        <v>729.36666666666679</v>
      </c>
      <c r="F22" s="303">
        <v>717.48333333333335</v>
      </c>
      <c r="G22" s="303">
        <v>709.66666666666674</v>
      </c>
      <c r="H22" s="303">
        <v>749.06666666666683</v>
      </c>
      <c r="I22" s="303">
        <v>756.88333333333344</v>
      </c>
      <c r="J22" s="303">
        <v>768.76666666666688</v>
      </c>
      <c r="K22" s="302">
        <v>745</v>
      </c>
      <c r="L22" s="302">
        <v>725.3</v>
      </c>
      <c r="M22" s="302">
        <v>27.53267</v>
      </c>
      <c r="N22" s="1"/>
      <c r="O22" s="1"/>
    </row>
    <row r="23" spans="1:15" ht="12.75" customHeight="1">
      <c r="A23" s="30">
        <v>13</v>
      </c>
      <c r="B23" s="312" t="s">
        <v>241</v>
      </c>
      <c r="C23" s="302">
        <v>2017.1</v>
      </c>
      <c r="D23" s="303">
        <v>1991.0666666666666</v>
      </c>
      <c r="E23" s="303">
        <v>1951.1333333333332</v>
      </c>
      <c r="F23" s="303">
        <v>1885.1666666666665</v>
      </c>
      <c r="G23" s="303">
        <v>1845.2333333333331</v>
      </c>
      <c r="H23" s="303">
        <v>2057.0333333333333</v>
      </c>
      <c r="I23" s="303">
        <v>2096.9666666666667</v>
      </c>
      <c r="J23" s="303">
        <v>2162.9333333333334</v>
      </c>
      <c r="K23" s="302">
        <v>2031</v>
      </c>
      <c r="L23" s="302">
        <v>1925.1</v>
      </c>
      <c r="M23" s="302">
        <v>5.8871799999999999</v>
      </c>
      <c r="N23" s="1"/>
      <c r="O23" s="1"/>
    </row>
    <row r="24" spans="1:15" ht="12.75" customHeight="1">
      <c r="A24" s="30">
        <v>14</v>
      </c>
      <c r="B24" s="312" t="s">
        <v>295</v>
      </c>
      <c r="C24" s="302">
        <v>297.2</v>
      </c>
      <c r="D24" s="303">
        <v>296.68333333333334</v>
      </c>
      <c r="E24" s="303">
        <v>293.36666666666667</v>
      </c>
      <c r="F24" s="303">
        <v>289.53333333333336</v>
      </c>
      <c r="G24" s="303">
        <v>286.2166666666667</v>
      </c>
      <c r="H24" s="303">
        <v>300.51666666666665</v>
      </c>
      <c r="I24" s="303">
        <v>303.83333333333337</v>
      </c>
      <c r="J24" s="303">
        <v>307.66666666666663</v>
      </c>
      <c r="K24" s="302">
        <v>300</v>
      </c>
      <c r="L24" s="302">
        <v>292.85000000000002</v>
      </c>
      <c r="M24" s="302">
        <v>0.63427999999999995</v>
      </c>
      <c r="N24" s="1"/>
      <c r="O24" s="1"/>
    </row>
    <row r="25" spans="1:15" ht="12.75" customHeight="1">
      <c r="A25" s="30">
        <v>15</v>
      </c>
      <c r="B25" s="312" t="s">
        <v>296</v>
      </c>
      <c r="C25" s="302">
        <v>228.65</v>
      </c>
      <c r="D25" s="303">
        <v>228.63333333333333</v>
      </c>
      <c r="E25" s="303">
        <v>220.36666666666665</v>
      </c>
      <c r="F25" s="303">
        <v>212.08333333333331</v>
      </c>
      <c r="G25" s="303">
        <v>203.81666666666663</v>
      </c>
      <c r="H25" s="303">
        <v>236.91666666666666</v>
      </c>
      <c r="I25" s="303">
        <v>245.18333333333331</v>
      </c>
      <c r="J25" s="303">
        <v>253.46666666666667</v>
      </c>
      <c r="K25" s="302">
        <v>236.9</v>
      </c>
      <c r="L25" s="302">
        <v>220.35</v>
      </c>
      <c r="M25" s="302">
        <v>21.247119999999999</v>
      </c>
      <c r="N25" s="1"/>
      <c r="O25" s="1"/>
    </row>
    <row r="26" spans="1:15" ht="12.75" customHeight="1">
      <c r="A26" s="30">
        <v>16</v>
      </c>
      <c r="B26" s="312" t="s">
        <v>297</v>
      </c>
      <c r="C26" s="302">
        <v>999.85</v>
      </c>
      <c r="D26" s="303">
        <v>997.61666666666667</v>
      </c>
      <c r="E26" s="303">
        <v>985.23333333333335</v>
      </c>
      <c r="F26" s="303">
        <v>970.61666666666667</v>
      </c>
      <c r="G26" s="303">
        <v>958.23333333333335</v>
      </c>
      <c r="H26" s="303">
        <v>1012.2333333333333</v>
      </c>
      <c r="I26" s="303">
        <v>1024.6166666666668</v>
      </c>
      <c r="J26" s="303">
        <v>1039.2333333333333</v>
      </c>
      <c r="K26" s="302">
        <v>1010</v>
      </c>
      <c r="L26" s="302">
        <v>983</v>
      </c>
      <c r="M26" s="302">
        <v>3.4203899999999998</v>
      </c>
      <c r="N26" s="1"/>
      <c r="O26" s="1"/>
    </row>
    <row r="27" spans="1:15" ht="12.75" customHeight="1">
      <c r="A27" s="30">
        <v>17</v>
      </c>
      <c r="B27" s="312" t="s">
        <v>291</v>
      </c>
      <c r="C27" s="302">
        <v>2208.5</v>
      </c>
      <c r="D27" s="303">
        <v>2225.75</v>
      </c>
      <c r="E27" s="303">
        <v>2178</v>
      </c>
      <c r="F27" s="303">
        <v>2147.5</v>
      </c>
      <c r="G27" s="303">
        <v>2099.75</v>
      </c>
      <c r="H27" s="303">
        <v>2256.25</v>
      </c>
      <c r="I27" s="303">
        <v>2304</v>
      </c>
      <c r="J27" s="303">
        <v>2334.5</v>
      </c>
      <c r="K27" s="302">
        <v>2273.5</v>
      </c>
      <c r="L27" s="302">
        <v>2195.25</v>
      </c>
      <c r="M27" s="302">
        <v>0.20688999999999999</v>
      </c>
      <c r="N27" s="1"/>
      <c r="O27" s="1"/>
    </row>
    <row r="28" spans="1:15" ht="12.75" customHeight="1">
      <c r="A28" s="30">
        <v>18</v>
      </c>
      <c r="B28" s="312" t="s">
        <v>243</v>
      </c>
      <c r="C28" s="302">
        <v>1730.35</v>
      </c>
      <c r="D28" s="303">
        <v>1739.45</v>
      </c>
      <c r="E28" s="303">
        <v>1705.9</v>
      </c>
      <c r="F28" s="303">
        <v>1681.45</v>
      </c>
      <c r="G28" s="303">
        <v>1647.9</v>
      </c>
      <c r="H28" s="303">
        <v>1763.9</v>
      </c>
      <c r="I28" s="303">
        <v>1797.4499999999998</v>
      </c>
      <c r="J28" s="303">
        <v>1821.9</v>
      </c>
      <c r="K28" s="302">
        <v>1773</v>
      </c>
      <c r="L28" s="302">
        <v>1715</v>
      </c>
      <c r="M28" s="302">
        <v>1.3403499999999999</v>
      </c>
      <c r="N28" s="1"/>
      <c r="O28" s="1"/>
    </row>
    <row r="29" spans="1:15" ht="12.75" customHeight="1">
      <c r="A29" s="30">
        <v>19</v>
      </c>
      <c r="B29" s="312" t="s">
        <v>298</v>
      </c>
      <c r="C29" s="302">
        <v>68.349999999999994</v>
      </c>
      <c r="D29" s="303">
        <v>68.466666666666654</v>
      </c>
      <c r="E29" s="303">
        <v>67.933333333333309</v>
      </c>
      <c r="F29" s="303">
        <v>67.516666666666652</v>
      </c>
      <c r="G29" s="303">
        <v>66.983333333333306</v>
      </c>
      <c r="H29" s="303">
        <v>68.883333333333312</v>
      </c>
      <c r="I29" s="303">
        <v>69.416666666666643</v>
      </c>
      <c r="J29" s="303">
        <v>69.833333333333314</v>
      </c>
      <c r="K29" s="302">
        <v>69</v>
      </c>
      <c r="L29" s="302">
        <v>68.05</v>
      </c>
      <c r="M29" s="302">
        <v>0.60443000000000002</v>
      </c>
      <c r="N29" s="1"/>
      <c r="O29" s="1"/>
    </row>
    <row r="30" spans="1:15" ht="12.75" customHeight="1">
      <c r="A30" s="30">
        <v>20</v>
      </c>
      <c r="B30" s="312" t="s">
        <v>48</v>
      </c>
      <c r="C30" s="302">
        <v>3113.8</v>
      </c>
      <c r="D30" s="303">
        <v>3109.5833333333335</v>
      </c>
      <c r="E30" s="303">
        <v>3087.2166666666672</v>
      </c>
      <c r="F30" s="303">
        <v>3060.6333333333337</v>
      </c>
      <c r="G30" s="303">
        <v>3038.2666666666673</v>
      </c>
      <c r="H30" s="303">
        <v>3136.166666666667</v>
      </c>
      <c r="I30" s="303">
        <v>3158.5333333333328</v>
      </c>
      <c r="J30" s="303">
        <v>3185.1166666666668</v>
      </c>
      <c r="K30" s="302">
        <v>3131.95</v>
      </c>
      <c r="L30" s="302">
        <v>3083</v>
      </c>
      <c r="M30" s="302">
        <v>0.87853000000000003</v>
      </c>
      <c r="N30" s="1"/>
      <c r="O30" s="1"/>
    </row>
    <row r="31" spans="1:15" ht="12.75" customHeight="1">
      <c r="A31" s="30">
        <v>21</v>
      </c>
      <c r="B31" s="312" t="s">
        <v>299</v>
      </c>
      <c r="C31" s="302">
        <v>2693.25</v>
      </c>
      <c r="D31" s="303">
        <v>2682.2333333333331</v>
      </c>
      <c r="E31" s="303">
        <v>2644.4666666666662</v>
      </c>
      <c r="F31" s="303">
        <v>2595.6833333333329</v>
      </c>
      <c r="G31" s="303">
        <v>2557.9166666666661</v>
      </c>
      <c r="H31" s="303">
        <v>2731.0166666666664</v>
      </c>
      <c r="I31" s="303">
        <v>2768.7833333333338</v>
      </c>
      <c r="J31" s="303">
        <v>2817.5666666666666</v>
      </c>
      <c r="K31" s="302">
        <v>2720</v>
      </c>
      <c r="L31" s="302">
        <v>2633.45</v>
      </c>
      <c r="M31" s="302">
        <v>0.31518000000000002</v>
      </c>
      <c r="N31" s="1"/>
      <c r="O31" s="1"/>
    </row>
    <row r="32" spans="1:15" ht="12.75" customHeight="1">
      <c r="A32" s="30">
        <v>22</v>
      </c>
      <c r="B32" s="312" t="s">
        <v>300</v>
      </c>
      <c r="C32" s="302">
        <v>22.3</v>
      </c>
      <c r="D32" s="303">
        <v>22.416666666666668</v>
      </c>
      <c r="E32" s="303">
        <v>21.983333333333334</v>
      </c>
      <c r="F32" s="303">
        <v>21.666666666666668</v>
      </c>
      <c r="G32" s="303">
        <v>21.233333333333334</v>
      </c>
      <c r="H32" s="303">
        <v>22.733333333333334</v>
      </c>
      <c r="I32" s="303">
        <v>23.166666666666664</v>
      </c>
      <c r="J32" s="303">
        <v>23.483333333333334</v>
      </c>
      <c r="K32" s="302">
        <v>22.85</v>
      </c>
      <c r="L32" s="302">
        <v>22.1</v>
      </c>
      <c r="M32" s="302">
        <v>10.444419999999999</v>
      </c>
      <c r="N32" s="1"/>
      <c r="O32" s="1"/>
    </row>
    <row r="33" spans="1:15" ht="12.75" customHeight="1">
      <c r="A33" s="30">
        <v>23</v>
      </c>
      <c r="B33" s="312" t="s">
        <v>50</v>
      </c>
      <c r="C33" s="302">
        <v>502.9</v>
      </c>
      <c r="D33" s="303">
        <v>500.2833333333333</v>
      </c>
      <c r="E33" s="303">
        <v>496.81666666666661</v>
      </c>
      <c r="F33" s="303">
        <v>490.73333333333329</v>
      </c>
      <c r="G33" s="303">
        <v>487.26666666666659</v>
      </c>
      <c r="H33" s="303">
        <v>506.36666666666662</v>
      </c>
      <c r="I33" s="303">
        <v>509.83333333333331</v>
      </c>
      <c r="J33" s="303">
        <v>515.91666666666663</v>
      </c>
      <c r="K33" s="302">
        <v>503.75</v>
      </c>
      <c r="L33" s="302">
        <v>494.2</v>
      </c>
      <c r="M33" s="302">
        <v>3.0400700000000001</v>
      </c>
      <c r="N33" s="1"/>
      <c r="O33" s="1"/>
    </row>
    <row r="34" spans="1:15" ht="12.75" customHeight="1">
      <c r="A34" s="30">
        <v>24</v>
      </c>
      <c r="B34" s="312" t="s">
        <v>301</v>
      </c>
      <c r="C34" s="302">
        <v>2489.8000000000002</v>
      </c>
      <c r="D34" s="303">
        <v>2532.4666666666667</v>
      </c>
      <c r="E34" s="303">
        <v>2433.6833333333334</v>
      </c>
      <c r="F34" s="303">
        <v>2377.5666666666666</v>
      </c>
      <c r="G34" s="303">
        <v>2278.7833333333333</v>
      </c>
      <c r="H34" s="303">
        <v>2588.5833333333335</v>
      </c>
      <c r="I34" s="303">
        <v>2687.3666666666672</v>
      </c>
      <c r="J34" s="303">
        <v>2743.4833333333336</v>
      </c>
      <c r="K34" s="302">
        <v>2631.25</v>
      </c>
      <c r="L34" s="302">
        <v>2476.35</v>
      </c>
      <c r="M34" s="302">
        <v>1.23356</v>
      </c>
      <c r="N34" s="1"/>
      <c r="O34" s="1"/>
    </row>
    <row r="35" spans="1:15" ht="12.75" customHeight="1">
      <c r="A35" s="30">
        <v>25</v>
      </c>
      <c r="B35" s="312" t="s">
        <v>51</v>
      </c>
      <c r="C35" s="302">
        <v>364.9</v>
      </c>
      <c r="D35" s="303">
        <v>366.08333333333331</v>
      </c>
      <c r="E35" s="303">
        <v>362.66666666666663</v>
      </c>
      <c r="F35" s="303">
        <v>360.43333333333334</v>
      </c>
      <c r="G35" s="303">
        <v>357.01666666666665</v>
      </c>
      <c r="H35" s="303">
        <v>368.31666666666661</v>
      </c>
      <c r="I35" s="303">
        <v>371.73333333333323</v>
      </c>
      <c r="J35" s="303">
        <v>373.96666666666658</v>
      </c>
      <c r="K35" s="302">
        <v>369.5</v>
      </c>
      <c r="L35" s="302">
        <v>363.85</v>
      </c>
      <c r="M35" s="302">
        <v>103.90245</v>
      </c>
      <c r="N35" s="1"/>
      <c r="O35" s="1"/>
    </row>
    <row r="36" spans="1:15" ht="12.75" customHeight="1">
      <c r="A36" s="30">
        <v>26</v>
      </c>
      <c r="B36" s="312" t="s">
        <v>848</v>
      </c>
      <c r="C36" s="302">
        <v>1453.75</v>
      </c>
      <c r="D36" s="303">
        <v>1456.5833333333333</v>
      </c>
      <c r="E36" s="303">
        <v>1427.1666666666665</v>
      </c>
      <c r="F36" s="303">
        <v>1400.5833333333333</v>
      </c>
      <c r="G36" s="303">
        <v>1371.1666666666665</v>
      </c>
      <c r="H36" s="303">
        <v>1483.1666666666665</v>
      </c>
      <c r="I36" s="303">
        <v>1512.583333333333</v>
      </c>
      <c r="J36" s="303">
        <v>1539.1666666666665</v>
      </c>
      <c r="K36" s="302">
        <v>1486</v>
      </c>
      <c r="L36" s="302">
        <v>1430</v>
      </c>
      <c r="M36" s="302">
        <v>4.05708</v>
      </c>
      <c r="N36" s="1"/>
      <c r="O36" s="1"/>
    </row>
    <row r="37" spans="1:15" ht="12.75" customHeight="1">
      <c r="A37" s="30">
        <v>27</v>
      </c>
      <c r="B37" s="312" t="s">
        <v>810</v>
      </c>
      <c r="C37" s="302">
        <v>649.54999999999995</v>
      </c>
      <c r="D37" s="303">
        <v>651.36666666666667</v>
      </c>
      <c r="E37" s="303">
        <v>616.63333333333333</v>
      </c>
      <c r="F37" s="303">
        <v>583.7166666666667</v>
      </c>
      <c r="G37" s="303">
        <v>548.98333333333335</v>
      </c>
      <c r="H37" s="303">
        <v>684.2833333333333</v>
      </c>
      <c r="I37" s="303">
        <v>719.01666666666665</v>
      </c>
      <c r="J37" s="303">
        <v>751.93333333333328</v>
      </c>
      <c r="K37" s="302">
        <v>686.1</v>
      </c>
      <c r="L37" s="302">
        <v>618.45000000000005</v>
      </c>
      <c r="M37" s="302">
        <v>8.8308099999999996</v>
      </c>
      <c r="N37" s="1"/>
      <c r="O37" s="1"/>
    </row>
    <row r="38" spans="1:15" ht="12.75" customHeight="1">
      <c r="A38" s="30">
        <v>28</v>
      </c>
      <c r="B38" s="312" t="s">
        <v>292</v>
      </c>
      <c r="C38" s="302">
        <v>971.9</v>
      </c>
      <c r="D38" s="303">
        <v>979.15</v>
      </c>
      <c r="E38" s="303">
        <v>958.3</v>
      </c>
      <c r="F38" s="303">
        <v>944.69999999999993</v>
      </c>
      <c r="G38" s="303">
        <v>923.84999999999991</v>
      </c>
      <c r="H38" s="303">
        <v>992.75</v>
      </c>
      <c r="I38" s="303">
        <v>1013.6000000000001</v>
      </c>
      <c r="J38" s="303">
        <v>1027.2</v>
      </c>
      <c r="K38" s="302">
        <v>1000</v>
      </c>
      <c r="L38" s="302">
        <v>965.55</v>
      </c>
      <c r="M38" s="302">
        <v>3.6476700000000002</v>
      </c>
      <c r="N38" s="1"/>
      <c r="O38" s="1"/>
    </row>
    <row r="39" spans="1:15" ht="12.75" customHeight="1">
      <c r="A39" s="30">
        <v>29</v>
      </c>
      <c r="B39" s="312" t="s">
        <v>52</v>
      </c>
      <c r="C39" s="302">
        <v>730.4</v>
      </c>
      <c r="D39" s="303">
        <v>730.26666666666677</v>
      </c>
      <c r="E39" s="303">
        <v>724.33333333333348</v>
      </c>
      <c r="F39" s="303">
        <v>718.26666666666677</v>
      </c>
      <c r="G39" s="303">
        <v>712.33333333333348</v>
      </c>
      <c r="H39" s="303">
        <v>736.33333333333348</v>
      </c>
      <c r="I39" s="303">
        <v>742.26666666666665</v>
      </c>
      <c r="J39" s="303">
        <v>748.33333333333348</v>
      </c>
      <c r="K39" s="302">
        <v>736.2</v>
      </c>
      <c r="L39" s="302">
        <v>724.2</v>
      </c>
      <c r="M39" s="302">
        <v>0.93571000000000004</v>
      </c>
      <c r="N39" s="1"/>
      <c r="O39" s="1"/>
    </row>
    <row r="40" spans="1:15" ht="12.75" customHeight="1">
      <c r="A40" s="30">
        <v>30</v>
      </c>
      <c r="B40" s="312" t="s">
        <v>53</v>
      </c>
      <c r="C40" s="302">
        <v>3633.7</v>
      </c>
      <c r="D40" s="303">
        <v>3608.5666666666671</v>
      </c>
      <c r="E40" s="303">
        <v>3567.233333333334</v>
      </c>
      <c r="F40" s="303">
        <v>3500.7666666666669</v>
      </c>
      <c r="G40" s="303">
        <v>3459.4333333333338</v>
      </c>
      <c r="H40" s="303">
        <v>3675.0333333333342</v>
      </c>
      <c r="I40" s="303">
        <v>3716.3666666666672</v>
      </c>
      <c r="J40" s="303">
        <v>3782.8333333333344</v>
      </c>
      <c r="K40" s="302">
        <v>3649.9</v>
      </c>
      <c r="L40" s="302">
        <v>3542.1</v>
      </c>
      <c r="M40" s="302">
        <v>5.6118800000000002</v>
      </c>
      <c r="N40" s="1"/>
      <c r="O40" s="1"/>
    </row>
    <row r="41" spans="1:15" ht="12.75" customHeight="1">
      <c r="A41" s="30">
        <v>31</v>
      </c>
      <c r="B41" s="312" t="s">
        <v>54</v>
      </c>
      <c r="C41" s="302">
        <v>215.9</v>
      </c>
      <c r="D41" s="303">
        <v>216.46666666666667</v>
      </c>
      <c r="E41" s="303">
        <v>212.68333333333334</v>
      </c>
      <c r="F41" s="303">
        <v>209.46666666666667</v>
      </c>
      <c r="G41" s="303">
        <v>205.68333333333334</v>
      </c>
      <c r="H41" s="303">
        <v>219.68333333333334</v>
      </c>
      <c r="I41" s="303">
        <v>223.4666666666667</v>
      </c>
      <c r="J41" s="303">
        <v>226.68333333333334</v>
      </c>
      <c r="K41" s="302">
        <v>220.25</v>
      </c>
      <c r="L41" s="302">
        <v>213.25</v>
      </c>
      <c r="M41" s="302">
        <v>57.734209999999997</v>
      </c>
      <c r="N41" s="1"/>
      <c r="O41" s="1"/>
    </row>
    <row r="42" spans="1:15" ht="12.75" customHeight="1">
      <c r="A42" s="30">
        <v>32</v>
      </c>
      <c r="B42" s="312" t="s">
        <v>302</v>
      </c>
      <c r="C42" s="302">
        <v>459.5</v>
      </c>
      <c r="D42" s="303">
        <v>456.18333333333334</v>
      </c>
      <c r="E42" s="303">
        <v>450.36666666666667</v>
      </c>
      <c r="F42" s="303">
        <v>441.23333333333335</v>
      </c>
      <c r="G42" s="303">
        <v>435.41666666666669</v>
      </c>
      <c r="H42" s="303">
        <v>465.31666666666666</v>
      </c>
      <c r="I42" s="303">
        <v>471.13333333333338</v>
      </c>
      <c r="J42" s="303">
        <v>480.26666666666665</v>
      </c>
      <c r="K42" s="302">
        <v>462</v>
      </c>
      <c r="L42" s="302">
        <v>447.05</v>
      </c>
      <c r="M42" s="302">
        <v>0.90359999999999996</v>
      </c>
      <c r="N42" s="1"/>
      <c r="O42" s="1"/>
    </row>
    <row r="43" spans="1:15" ht="12.75" customHeight="1">
      <c r="A43" s="30">
        <v>33</v>
      </c>
      <c r="B43" s="312" t="s">
        <v>303</v>
      </c>
      <c r="C43" s="302">
        <v>86.15</v>
      </c>
      <c r="D43" s="303">
        <v>86.783333333333346</v>
      </c>
      <c r="E43" s="303">
        <v>84.916666666666686</v>
      </c>
      <c r="F43" s="303">
        <v>83.683333333333337</v>
      </c>
      <c r="G43" s="303">
        <v>81.816666666666677</v>
      </c>
      <c r="H43" s="303">
        <v>88.016666666666694</v>
      </c>
      <c r="I43" s="303">
        <v>89.88333333333334</v>
      </c>
      <c r="J43" s="303">
        <v>91.116666666666703</v>
      </c>
      <c r="K43" s="302">
        <v>88.65</v>
      </c>
      <c r="L43" s="302">
        <v>85.55</v>
      </c>
      <c r="M43" s="302">
        <v>31.82649</v>
      </c>
      <c r="N43" s="1"/>
      <c r="O43" s="1"/>
    </row>
    <row r="44" spans="1:15" ht="12.75" customHeight="1">
      <c r="A44" s="30">
        <v>34</v>
      </c>
      <c r="B44" s="312" t="s">
        <v>55</v>
      </c>
      <c r="C44" s="302">
        <v>138.4</v>
      </c>
      <c r="D44" s="303">
        <v>138.06666666666666</v>
      </c>
      <c r="E44" s="303">
        <v>136.53333333333333</v>
      </c>
      <c r="F44" s="303">
        <v>134.66666666666666</v>
      </c>
      <c r="G44" s="303">
        <v>133.13333333333333</v>
      </c>
      <c r="H44" s="303">
        <v>139.93333333333334</v>
      </c>
      <c r="I44" s="303">
        <v>141.46666666666664</v>
      </c>
      <c r="J44" s="303">
        <v>143.33333333333334</v>
      </c>
      <c r="K44" s="302">
        <v>139.6</v>
      </c>
      <c r="L44" s="302">
        <v>136.19999999999999</v>
      </c>
      <c r="M44" s="302">
        <v>108.79008</v>
      </c>
      <c r="N44" s="1"/>
      <c r="O44" s="1"/>
    </row>
    <row r="45" spans="1:15" ht="12.75" customHeight="1">
      <c r="A45" s="30">
        <v>35</v>
      </c>
      <c r="B45" s="312" t="s">
        <v>57</v>
      </c>
      <c r="C45" s="302">
        <v>2817.45</v>
      </c>
      <c r="D45" s="303">
        <v>2832.3833333333332</v>
      </c>
      <c r="E45" s="303">
        <v>2792.7666666666664</v>
      </c>
      <c r="F45" s="303">
        <v>2768.083333333333</v>
      </c>
      <c r="G45" s="303">
        <v>2728.4666666666662</v>
      </c>
      <c r="H45" s="303">
        <v>2857.0666666666666</v>
      </c>
      <c r="I45" s="303">
        <v>2896.6833333333334</v>
      </c>
      <c r="J45" s="303">
        <v>2921.3666666666668</v>
      </c>
      <c r="K45" s="302">
        <v>2872</v>
      </c>
      <c r="L45" s="302">
        <v>2807.7</v>
      </c>
      <c r="M45" s="302">
        <v>11.93698</v>
      </c>
      <c r="N45" s="1"/>
      <c r="O45" s="1"/>
    </row>
    <row r="46" spans="1:15" ht="12.75" customHeight="1">
      <c r="A46" s="30">
        <v>36</v>
      </c>
      <c r="B46" s="312" t="s">
        <v>304</v>
      </c>
      <c r="C46" s="302">
        <v>188.35</v>
      </c>
      <c r="D46" s="303">
        <v>188.45000000000002</v>
      </c>
      <c r="E46" s="303">
        <v>185.00000000000003</v>
      </c>
      <c r="F46" s="303">
        <v>181.65</v>
      </c>
      <c r="G46" s="303">
        <v>178.20000000000002</v>
      </c>
      <c r="H46" s="303">
        <v>191.80000000000004</v>
      </c>
      <c r="I46" s="303">
        <v>195.25000000000003</v>
      </c>
      <c r="J46" s="303">
        <v>198.60000000000005</v>
      </c>
      <c r="K46" s="302">
        <v>191.9</v>
      </c>
      <c r="L46" s="302">
        <v>185.1</v>
      </c>
      <c r="M46" s="302">
        <v>2.4402499999999998</v>
      </c>
      <c r="N46" s="1"/>
      <c r="O46" s="1"/>
    </row>
    <row r="47" spans="1:15" ht="12.75" customHeight="1">
      <c r="A47" s="30">
        <v>37</v>
      </c>
      <c r="B47" s="312" t="s">
        <v>306</v>
      </c>
      <c r="C47" s="302">
        <v>1712.7</v>
      </c>
      <c r="D47" s="303">
        <v>1723.0166666666664</v>
      </c>
      <c r="E47" s="303">
        <v>1692.2833333333328</v>
      </c>
      <c r="F47" s="303">
        <v>1671.8666666666663</v>
      </c>
      <c r="G47" s="303">
        <v>1641.1333333333328</v>
      </c>
      <c r="H47" s="303">
        <v>1743.4333333333329</v>
      </c>
      <c r="I47" s="303">
        <v>1774.1666666666665</v>
      </c>
      <c r="J47" s="303">
        <v>1794.583333333333</v>
      </c>
      <c r="K47" s="302">
        <v>1753.75</v>
      </c>
      <c r="L47" s="302">
        <v>1702.6</v>
      </c>
      <c r="M47" s="302">
        <v>1.1988399999999999</v>
      </c>
      <c r="N47" s="1"/>
      <c r="O47" s="1"/>
    </row>
    <row r="48" spans="1:15" ht="12.75" customHeight="1">
      <c r="A48" s="30">
        <v>38</v>
      </c>
      <c r="B48" s="312" t="s">
        <v>305</v>
      </c>
      <c r="C48" s="302">
        <v>2956.4</v>
      </c>
      <c r="D48" s="303">
        <v>2944.9</v>
      </c>
      <c r="E48" s="303">
        <v>2920.8500000000004</v>
      </c>
      <c r="F48" s="303">
        <v>2885.3</v>
      </c>
      <c r="G48" s="303">
        <v>2861.2500000000005</v>
      </c>
      <c r="H48" s="303">
        <v>2980.4500000000003</v>
      </c>
      <c r="I48" s="303">
        <v>3004.5000000000005</v>
      </c>
      <c r="J48" s="303">
        <v>3040.05</v>
      </c>
      <c r="K48" s="302">
        <v>2968.95</v>
      </c>
      <c r="L48" s="302">
        <v>2909.35</v>
      </c>
      <c r="M48" s="302">
        <v>5.552E-2</v>
      </c>
      <c r="N48" s="1"/>
      <c r="O48" s="1"/>
    </row>
    <row r="49" spans="1:15" ht="12.75" customHeight="1">
      <c r="A49" s="30">
        <v>39</v>
      </c>
      <c r="B49" s="312" t="s">
        <v>240</v>
      </c>
      <c r="C49" s="302">
        <v>2480.1</v>
      </c>
      <c r="D49" s="303">
        <v>2425.1</v>
      </c>
      <c r="E49" s="303">
        <v>2339</v>
      </c>
      <c r="F49" s="303">
        <v>2197.9</v>
      </c>
      <c r="G49" s="303">
        <v>2111.8000000000002</v>
      </c>
      <c r="H49" s="303">
        <v>2566.1999999999998</v>
      </c>
      <c r="I49" s="303">
        <v>2652.2999999999993</v>
      </c>
      <c r="J49" s="303">
        <v>2793.3999999999996</v>
      </c>
      <c r="K49" s="302">
        <v>2511.1999999999998</v>
      </c>
      <c r="L49" s="302">
        <v>2284</v>
      </c>
      <c r="M49" s="302">
        <v>2.66574</v>
      </c>
      <c r="N49" s="1"/>
      <c r="O49" s="1"/>
    </row>
    <row r="50" spans="1:15" ht="12.75" customHeight="1">
      <c r="A50" s="30">
        <v>40</v>
      </c>
      <c r="B50" s="312" t="s">
        <v>307</v>
      </c>
      <c r="C50" s="302">
        <v>7928</v>
      </c>
      <c r="D50" s="303">
        <v>7943.2166666666672</v>
      </c>
      <c r="E50" s="303">
        <v>7841.4333333333343</v>
      </c>
      <c r="F50" s="303">
        <v>7754.8666666666668</v>
      </c>
      <c r="G50" s="303">
        <v>7653.0833333333339</v>
      </c>
      <c r="H50" s="303">
        <v>8029.7833333333347</v>
      </c>
      <c r="I50" s="303">
        <v>8131.5666666666675</v>
      </c>
      <c r="J50" s="303">
        <v>8218.133333333335</v>
      </c>
      <c r="K50" s="302">
        <v>8045</v>
      </c>
      <c r="L50" s="302">
        <v>7856.65</v>
      </c>
      <c r="M50" s="302">
        <v>0.60245000000000004</v>
      </c>
      <c r="N50" s="1"/>
      <c r="O50" s="1"/>
    </row>
    <row r="51" spans="1:15" ht="12.75" customHeight="1">
      <c r="A51" s="30">
        <v>41</v>
      </c>
      <c r="B51" s="312" t="s">
        <v>59</v>
      </c>
      <c r="C51" s="302">
        <v>1268.1500000000001</v>
      </c>
      <c r="D51" s="303">
        <v>1267.8</v>
      </c>
      <c r="E51" s="303">
        <v>1256.3499999999999</v>
      </c>
      <c r="F51" s="303">
        <v>1244.55</v>
      </c>
      <c r="G51" s="303">
        <v>1233.0999999999999</v>
      </c>
      <c r="H51" s="303">
        <v>1279.5999999999999</v>
      </c>
      <c r="I51" s="303">
        <v>1291.0500000000002</v>
      </c>
      <c r="J51" s="303">
        <v>1302.8499999999999</v>
      </c>
      <c r="K51" s="302">
        <v>1279.25</v>
      </c>
      <c r="L51" s="302">
        <v>1256</v>
      </c>
      <c r="M51" s="302">
        <v>9.7396899999999995</v>
      </c>
      <c r="N51" s="1"/>
      <c r="O51" s="1"/>
    </row>
    <row r="52" spans="1:15" ht="12.75" customHeight="1">
      <c r="A52" s="30">
        <v>42</v>
      </c>
      <c r="B52" s="312" t="s">
        <v>60</v>
      </c>
      <c r="C52" s="302">
        <v>522.5</v>
      </c>
      <c r="D52" s="303">
        <v>524.08333333333337</v>
      </c>
      <c r="E52" s="303">
        <v>517.41666666666674</v>
      </c>
      <c r="F52" s="303">
        <v>512.33333333333337</v>
      </c>
      <c r="G52" s="303">
        <v>505.66666666666674</v>
      </c>
      <c r="H52" s="303">
        <v>529.16666666666674</v>
      </c>
      <c r="I52" s="303">
        <v>535.83333333333348</v>
      </c>
      <c r="J52" s="303">
        <v>540.91666666666674</v>
      </c>
      <c r="K52" s="302">
        <v>530.75</v>
      </c>
      <c r="L52" s="302">
        <v>519</v>
      </c>
      <c r="M52" s="302">
        <v>20.49193</v>
      </c>
      <c r="N52" s="1"/>
      <c r="O52" s="1"/>
    </row>
    <row r="53" spans="1:15" ht="12.75" customHeight="1">
      <c r="A53" s="30">
        <v>43</v>
      </c>
      <c r="B53" s="312" t="s">
        <v>308</v>
      </c>
      <c r="C53" s="302">
        <v>420.85</v>
      </c>
      <c r="D53" s="303">
        <v>421.98333333333335</v>
      </c>
      <c r="E53" s="303">
        <v>415.4666666666667</v>
      </c>
      <c r="F53" s="303">
        <v>410.08333333333337</v>
      </c>
      <c r="G53" s="303">
        <v>403.56666666666672</v>
      </c>
      <c r="H53" s="303">
        <v>427.36666666666667</v>
      </c>
      <c r="I53" s="303">
        <v>433.88333333333333</v>
      </c>
      <c r="J53" s="303">
        <v>439.26666666666665</v>
      </c>
      <c r="K53" s="302">
        <v>428.5</v>
      </c>
      <c r="L53" s="302">
        <v>416.6</v>
      </c>
      <c r="M53" s="302">
        <v>0.75380999999999998</v>
      </c>
      <c r="N53" s="1"/>
      <c r="O53" s="1"/>
    </row>
    <row r="54" spans="1:15" ht="12.75" customHeight="1">
      <c r="A54" s="30">
        <v>44</v>
      </c>
      <c r="B54" s="312" t="s">
        <v>61</v>
      </c>
      <c r="C54" s="302">
        <v>672.2</v>
      </c>
      <c r="D54" s="303">
        <v>675.5</v>
      </c>
      <c r="E54" s="303">
        <v>667</v>
      </c>
      <c r="F54" s="303">
        <v>661.8</v>
      </c>
      <c r="G54" s="303">
        <v>653.29999999999995</v>
      </c>
      <c r="H54" s="303">
        <v>680.7</v>
      </c>
      <c r="I54" s="303">
        <v>689.2</v>
      </c>
      <c r="J54" s="303">
        <v>694.40000000000009</v>
      </c>
      <c r="K54" s="302">
        <v>684</v>
      </c>
      <c r="L54" s="302">
        <v>670.3</v>
      </c>
      <c r="M54" s="302">
        <v>67.568640000000002</v>
      </c>
      <c r="N54" s="1"/>
      <c r="O54" s="1"/>
    </row>
    <row r="55" spans="1:15" ht="12.75" customHeight="1">
      <c r="A55" s="30">
        <v>45</v>
      </c>
      <c r="B55" s="312" t="s">
        <v>62</v>
      </c>
      <c r="C55" s="302">
        <v>3817</v>
      </c>
      <c r="D55" s="303">
        <v>3779.0833333333335</v>
      </c>
      <c r="E55" s="303">
        <v>3688.416666666667</v>
      </c>
      <c r="F55" s="303">
        <v>3559.8333333333335</v>
      </c>
      <c r="G55" s="303">
        <v>3469.166666666667</v>
      </c>
      <c r="H55" s="303">
        <v>3907.666666666667</v>
      </c>
      <c r="I55" s="303">
        <v>3998.3333333333339</v>
      </c>
      <c r="J55" s="303">
        <v>4126.916666666667</v>
      </c>
      <c r="K55" s="302">
        <v>3869.75</v>
      </c>
      <c r="L55" s="302">
        <v>3650.5</v>
      </c>
      <c r="M55" s="302">
        <v>11.36609</v>
      </c>
      <c r="N55" s="1"/>
      <c r="O55" s="1"/>
    </row>
    <row r="56" spans="1:15" ht="12.75" customHeight="1">
      <c r="A56" s="30">
        <v>46</v>
      </c>
      <c r="B56" s="312" t="s">
        <v>312</v>
      </c>
      <c r="C56" s="302">
        <v>139.9</v>
      </c>
      <c r="D56" s="303">
        <v>139.55000000000001</v>
      </c>
      <c r="E56" s="303">
        <v>138.40000000000003</v>
      </c>
      <c r="F56" s="303">
        <v>136.90000000000003</v>
      </c>
      <c r="G56" s="303">
        <v>135.75000000000006</v>
      </c>
      <c r="H56" s="303">
        <v>141.05000000000001</v>
      </c>
      <c r="I56" s="303">
        <v>142.19999999999999</v>
      </c>
      <c r="J56" s="303">
        <v>143.69999999999999</v>
      </c>
      <c r="K56" s="302">
        <v>140.69999999999999</v>
      </c>
      <c r="L56" s="302">
        <v>138.05000000000001</v>
      </c>
      <c r="M56" s="302">
        <v>1.9013800000000001</v>
      </c>
      <c r="N56" s="1"/>
      <c r="O56" s="1"/>
    </row>
    <row r="57" spans="1:15" ht="12.75" customHeight="1">
      <c r="A57" s="30">
        <v>47</v>
      </c>
      <c r="B57" s="312" t="s">
        <v>313</v>
      </c>
      <c r="C57" s="302">
        <v>963.05</v>
      </c>
      <c r="D57" s="303">
        <v>971.61666666666667</v>
      </c>
      <c r="E57" s="303">
        <v>946.5333333333333</v>
      </c>
      <c r="F57" s="303">
        <v>930.01666666666665</v>
      </c>
      <c r="G57" s="303">
        <v>904.93333333333328</v>
      </c>
      <c r="H57" s="303">
        <v>988.13333333333333</v>
      </c>
      <c r="I57" s="303">
        <v>1013.2166666666666</v>
      </c>
      <c r="J57" s="303">
        <v>1029.7333333333333</v>
      </c>
      <c r="K57" s="302">
        <v>996.7</v>
      </c>
      <c r="L57" s="302">
        <v>955.1</v>
      </c>
      <c r="M57" s="302">
        <v>0.44418999999999997</v>
      </c>
      <c r="N57" s="1"/>
      <c r="O57" s="1"/>
    </row>
    <row r="58" spans="1:15" ht="12.75" customHeight="1">
      <c r="A58" s="30">
        <v>48</v>
      </c>
      <c r="B58" s="312" t="s">
        <v>64</v>
      </c>
      <c r="C58" s="302">
        <v>12516.4</v>
      </c>
      <c r="D58" s="303">
        <v>12495.816666666666</v>
      </c>
      <c r="E58" s="303">
        <v>12302.633333333331</v>
      </c>
      <c r="F58" s="303">
        <v>12088.866666666665</v>
      </c>
      <c r="G58" s="303">
        <v>11895.683333333331</v>
      </c>
      <c r="H58" s="303">
        <v>12709.583333333332</v>
      </c>
      <c r="I58" s="303">
        <v>12902.766666666666</v>
      </c>
      <c r="J58" s="303">
        <v>13116.533333333333</v>
      </c>
      <c r="K58" s="302">
        <v>12689</v>
      </c>
      <c r="L58" s="302">
        <v>12282.05</v>
      </c>
      <c r="M58" s="302">
        <v>3.0974699999999999</v>
      </c>
      <c r="N58" s="1"/>
      <c r="O58" s="1"/>
    </row>
    <row r="59" spans="1:15" ht="12" customHeight="1">
      <c r="A59" s="30">
        <v>49</v>
      </c>
      <c r="B59" s="312" t="s">
        <v>245</v>
      </c>
      <c r="C59" s="302">
        <v>5019.6499999999996</v>
      </c>
      <c r="D59" s="303">
        <v>5026.2166666666662</v>
      </c>
      <c r="E59" s="303">
        <v>4953.4333333333325</v>
      </c>
      <c r="F59" s="303">
        <v>4887.2166666666662</v>
      </c>
      <c r="G59" s="303">
        <v>4814.4333333333325</v>
      </c>
      <c r="H59" s="303">
        <v>5092.4333333333325</v>
      </c>
      <c r="I59" s="303">
        <v>5165.2166666666672</v>
      </c>
      <c r="J59" s="303">
        <v>5231.4333333333325</v>
      </c>
      <c r="K59" s="302">
        <v>5099</v>
      </c>
      <c r="L59" s="302">
        <v>4960</v>
      </c>
      <c r="M59" s="302">
        <v>0.19017999999999999</v>
      </c>
      <c r="N59" s="1"/>
      <c r="O59" s="1"/>
    </row>
    <row r="60" spans="1:15" ht="12.75" customHeight="1">
      <c r="A60" s="30">
        <v>50</v>
      </c>
      <c r="B60" s="312" t="s">
        <v>65</v>
      </c>
      <c r="C60" s="302">
        <v>6021</v>
      </c>
      <c r="D60" s="303">
        <v>5994</v>
      </c>
      <c r="E60" s="303">
        <v>5938</v>
      </c>
      <c r="F60" s="303">
        <v>5855</v>
      </c>
      <c r="G60" s="303">
        <v>5799</v>
      </c>
      <c r="H60" s="303">
        <v>6077</v>
      </c>
      <c r="I60" s="303">
        <v>6133</v>
      </c>
      <c r="J60" s="303">
        <v>6216</v>
      </c>
      <c r="K60" s="302">
        <v>6050</v>
      </c>
      <c r="L60" s="302">
        <v>5911</v>
      </c>
      <c r="M60" s="302">
        <v>7.3765700000000001</v>
      </c>
      <c r="N60" s="1"/>
      <c r="O60" s="1"/>
    </row>
    <row r="61" spans="1:15" ht="12.75" customHeight="1">
      <c r="A61" s="30">
        <v>51</v>
      </c>
      <c r="B61" s="312" t="s">
        <v>314</v>
      </c>
      <c r="C61" s="302">
        <v>3152.9</v>
      </c>
      <c r="D61" s="303">
        <v>3158.8833333333337</v>
      </c>
      <c r="E61" s="303">
        <v>3095.5666666666675</v>
      </c>
      <c r="F61" s="303">
        <v>3038.233333333334</v>
      </c>
      <c r="G61" s="303">
        <v>2974.9166666666679</v>
      </c>
      <c r="H61" s="303">
        <v>3216.2166666666672</v>
      </c>
      <c r="I61" s="303">
        <v>3279.5333333333338</v>
      </c>
      <c r="J61" s="303">
        <v>3336.8666666666668</v>
      </c>
      <c r="K61" s="302">
        <v>3222.2</v>
      </c>
      <c r="L61" s="302">
        <v>3101.55</v>
      </c>
      <c r="M61" s="302">
        <v>0.67901999999999996</v>
      </c>
      <c r="N61" s="1"/>
      <c r="O61" s="1"/>
    </row>
    <row r="62" spans="1:15" ht="12.75" customHeight="1">
      <c r="A62" s="30">
        <v>52</v>
      </c>
      <c r="B62" s="312" t="s">
        <v>66</v>
      </c>
      <c r="C62" s="302">
        <v>2268.5500000000002</v>
      </c>
      <c r="D62" s="303">
        <v>2274.4666666666667</v>
      </c>
      <c r="E62" s="303">
        <v>2238.9333333333334</v>
      </c>
      <c r="F62" s="303">
        <v>2209.3166666666666</v>
      </c>
      <c r="G62" s="303">
        <v>2173.7833333333333</v>
      </c>
      <c r="H62" s="303">
        <v>2304.0833333333335</v>
      </c>
      <c r="I62" s="303">
        <v>2339.6166666666672</v>
      </c>
      <c r="J62" s="303">
        <v>2369.2333333333336</v>
      </c>
      <c r="K62" s="302">
        <v>2310</v>
      </c>
      <c r="L62" s="302">
        <v>2244.85</v>
      </c>
      <c r="M62" s="302">
        <v>4.4000899999999996</v>
      </c>
      <c r="N62" s="1"/>
      <c r="O62" s="1"/>
    </row>
    <row r="63" spans="1:15" ht="12.75" customHeight="1">
      <c r="A63" s="30">
        <v>53</v>
      </c>
      <c r="B63" s="312" t="s">
        <v>315</v>
      </c>
      <c r="C63" s="302">
        <v>410.5</v>
      </c>
      <c r="D63" s="303">
        <v>407.4666666666667</v>
      </c>
      <c r="E63" s="303">
        <v>400.93333333333339</v>
      </c>
      <c r="F63" s="303">
        <v>391.36666666666667</v>
      </c>
      <c r="G63" s="303">
        <v>384.83333333333337</v>
      </c>
      <c r="H63" s="303">
        <v>417.03333333333342</v>
      </c>
      <c r="I63" s="303">
        <v>423.56666666666672</v>
      </c>
      <c r="J63" s="303">
        <v>433.13333333333344</v>
      </c>
      <c r="K63" s="302">
        <v>414</v>
      </c>
      <c r="L63" s="302">
        <v>397.9</v>
      </c>
      <c r="M63" s="302">
        <v>36.907620000000001</v>
      </c>
      <c r="N63" s="1"/>
      <c r="O63" s="1"/>
    </row>
    <row r="64" spans="1:15" ht="12.75" customHeight="1">
      <c r="A64" s="30">
        <v>54</v>
      </c>
      <c r="B64" s="312" t="s">
        <v>67</v>
      </c>
      <c r="C64" s="302">
        <v>326.2</v>
      </c>
      <c r="D64" s="303">
        <v>322.98333333333335</v>
      </c>
      <c r="E64" s="303">
        <v>318.41666666666669</v>
      </c>
      <c r="F64" s="303">
        <v>310.63333333333333</v>
      </c>
      <c r="G64" s="303">
        <v>306.06666666666666</v>
      </c>
      <c r="H64" s="303">
        <v>330.76666666666671</v>
      </c>
      <c r="I64" s="303">
        <v>335.33333333333331</v>
      </c>
      <c r="J64" s="303">
        <v>343.11666666666673</v>
      </c>
      <c r="K64" s="302">
        <v>327.55</v>
      </c>
      <c r="L64" s="302">
        <v>315.2</v>
      </c>
      <c r="M64" s="302">
        <v>42.641620000000003</v>
      </c>
      <c r="N64" s="1"/>
      <c r="O64" s="1"/>
    </row>
    <row r="65" spans="1:15" ht="12.75" customHeight="1">
      <c r="A65" s="30">
        <v>55</v>
      </c>
      <c r="B65" s="312" t="s">
        <v>68</v>
      </c>
      <c r="C65" s="302">
        <v>102.05</v>
      </c>
      <c r="D65" s="303">
        <v>101.23333333333333</v>
      </c>
      <c r="E65" s="303">
        <v>100.01666666666667</v>
      </c>
      <c r="F65" s="303">
        <v>97.983333333333334</v>
      </c>
      <c r="G65" s="303">
        <v>96.766666666666666</v>
      </c>
      <c r="H65" s="303">
        <v>103.26666666666667</v>
      </c>
      <c r="I65" s="303">
        <v>104.48333333333333</v>
      </c>
      <c r="J65" s="303">
        <v>106.51666666666667</v>
      </c>
      <c r="K65" s="302">
        <v>102.45</v>
      </c>
      <c r="L65" s="302">
        <v>99.2</v>
      </c>
      <c r="M65" s="302">
        <v>185.44373999999999</v>
      </c>
      <c r="N65" s="1"/>
      <c r="O65" s="1"/>
    </row>
    <row r="66" spans="1:15" ht="12.75" customHeight="1">
      <c r="A66" s="30">
        <v>56</v>
      </c>
      <c r="B66" s="312" t="s">
        <v>246</v>
      </c>
      <c r="C66" s="302">
        <v>46.75</v>
      </c>
      <c r="D66" s="303">
        <v>46.916666666666664</v>
      </c>
      <c r="E66" s="303">
        <v>46.18333333333333</v>
      </c>
      <c r="F66" s="303">
        <v>45.616666666666667</v>
      </c>
      <c r="G66" s="303">
        <v>44.883333333333333</v>
      </c>
      <c r="H66" s="303">
        <v>47.483333333333327</v>
      </c>
      <c r="I66" s="303">
        <v>48.216666666666661</v>
      </c>
      <c r="J66" s="303">
        <v>48.783333333333324</v>
      </c>
      <c r="K66" s="302">
        <v>47.65</v>
      </c>
      <c r="L66" s="302">
        <v>46.35</v>
      </c>
      <c r="M66" s="302">
        <v>10.59376</v>
      </c>
      <c r="N66" s="1"/>
      <c r="O66" s="1"/>
    </row>
    <row r="67" spans="1:15" ht="12.75" customHeight="1">
      <c r="A67" s="30">
        <v>57</v>
      </c>
      <c r="B67" s="312" t="s">
        <v>309</v>
      </c>
      <c r="C67" s="302">
        <v>2712.55</v>
      </c>
      <c r="D67" s="303">
        <v>2703.2000000000003</v>
      </c>
      <c r="E67" s="303">
        <v>2647.3500000000004</v>
      </c>
      <c r="F67" s="303">
        <v>2582.15</v>
      </c>
      <c r="G67" s="303">
        <v>2526.3000000000002</v>
      </c>
      <c r="H67" s="303">
        <v>2768.4000000000005</v>
      </c>
      <c r="I67" s="303">
        <v>2824.25</v>
      </c>
      <c r="J67" s="303">
        <v>2889.4500000000007</v>
      </c>
      <c r="K67" s="302">
        <v>2759.05</v>
      </c>
      <c r="L67" s="302">
        <v>2638</v>
      </c>
      <c r="M67" s="302">
        <v>0.21689</v>
      </c>
      <c r="N67" s="1"/>
      <c r="O67" s="1"/>
    </row>
    <row r="68" spans="1:15" ht="12.75" customHeight="1">
      <c r="A68" s="30">
        <v>58</v>
      </c>
      <c r="B68" s="312" t="s">
        <v>69</v>
      </c>
      <c r="C68" s="302">
        <v>1828.8</v>
      </c>
      <c r="D68" s="303">
        <v>1825</v>
      </c>
      <c r="E68" s="303">
        <v>1810.1</v>
      </c>
      <c r="F68" s="303">
        <v>1791.3999999999999</v>
      </c>
      <c r="G68" s="303">
        <v>1776.4999999999998</v>
      </c>
      <c r="H68" s="303">
        <v>1843.7</v>
      </c>
      <c r="I68" s="303">
        <v>1858.6000000000001</v>
      </c>
      <c r="J68" s="303">
        <v>1877.3000000000002</v>
      </c>
      <c r="K68" s="302">
        <v>1839.9</v>
      </c>
      <c r="L68" s="302">
        <v>1806.3</v>
      </c>
      <c r="M68" s="302">
        <v>1.72126</v>
      </c>
      <c r="N68" s="1"/>
      <c r="O68" s="1"/>
    </row>
    <row r="69" spans="1:15" ht="12.75" customHeight="1">
      <c r="A69" s="30">
        <v>59</v>
      </c>
      <c r="B69" s="312" t="s">
        <v>317</v>
      </c>
      <c r="C69" s="302">
        <v>5313.8</v>
      </c>
      <c r="D69" s="303">
        <v>5322.25</v>
      </c>
      <c r="E69" s="303">
        <v>5266.6</v>
      </c>
      <c r="F69" s="303">
        <v>5219.4000000000005</v>
      </c>
      <c r="G69" s="303">
        <v>5163.7500000000009</v>
      </c>
      <c r="H69" s="303">
        <v>5369.45</v>
      </c>
      <c r="I69" s="303">
        <v>5425.0999999999995</v>
      </c>
      <c r="J69" s="303">
        <v>5472.2999999999993</v>
      </c>
      <c r="K69" s="302">
        <v>5377.9</v>
      </c>
      <c r="L69" s="302">
        <v>5275.05</v>
      </c>
      <c r="M69" s="302">
        <v>5.0509999999999999E-2</v>
      </c>
      <c r="N69" s="1"/>
      <c r="O69" s="1"/>
    </row>
    <row r="70" spans="1:15" ht="12.75" customHeight="1">
      <c r="A70" s="30">
        <v>60</v>
      </c>
      <c r="B70" s="312" t="s">
        <v>247</v>
      </c>
      <c r="C70" s="302">
        <v>992.35</v>
      </c>
      <c r="D70" s="303">
        <v>985.75</v>
      </c>
      <c r="E70" s="303">
        <v>973.05</v>
      </c>
      <c r="F70" s="303">
        <v>953.75</v>
      </c>
      <c r="G70" s="303">
        <v>941.05</v>
      </c>
      <c r="H70" s="303">
        <v>1005.05</v>
      </c>
      <c r="I70" s="303">
        <v>1017.75</v>
      </c>
      <c r="J70" s="303">
        <v>1037.05</v>
      </c>
      <c r="K70" s="302">
        <v>998.45</v>
      </c>
      <c r="L70" s="302">
        <v>966.45</v>
      </c>
      <c r="M70" s="302">
        <v>0.26851999999999998</v>
      </c>
      <c r="N70" s="1"/>
      <c r="O70" s="1"/>
    </row>
    <row r="71" spans="1:15" ht="12.75" customHeight="1">
      <c r="A71" s="30">
        <v>61</v>
      </c>
      <c r="B71" s="312" t="s">
        <v>318</v>
      </c>
      <c r="C71" s="302">
        <v>787.85</v>
      </c>
      <c r="D71" s="303">
        <v>779.80000000000007</v>
      </c>
      <c r="E71" s="303">
        <v>764.70000000000016</v>
      </c>
      <c r="F71" s="303">
        <v>741.55000000000007</v>
      </c>
      <c r="G71" s="303">
        <v>726.45000000000016</v>
      </c>
      <c r="H71" s="303">
        <v>802.95000000000016</v>
      </c>
      <c r="I71" s="303">
        <v>818.05000000000007</v>
      </c>
      <c r="J71" s="303">
        <v>841.20000000000016</v>
      </c>
      <c r="K71" s="302">
        <v>794.9</v>
      </c>
      <c r="L71" s="302">
        <v>756.65</v>
      </c>
      <c r="M71" s="302">
        <v>10.05738</v>
      </c>
      <c r="N71" s="1"/>
      <c r="O71" s="1"/>
    </row>
    <row r="72" spans="1:15" ht="12.75" customHeight="1">
      <c r="A72" s="30">
        <v>62</v>
      </c>
      <c r="B72" s="312" t="s">
        <v>71</v>
      </c>
      <c r="C72" s="302">
        <v>243.4</v>
      </c>
      <c r="D72" s="303">
        <v>242.35</v>
      </c>
      <c r="E72" s="303">
        <v>239.35</v>
      </c>
      <c r="F72" s="303">
        <v>235.3</v>
      </c>
      <c r="G72" s="303">
        <v>232.3</v>
      </c>
      <c r="H72" s="303">
        <v>246.39999999999998</v>
      </c>
      <c r="I72" s="303">
        <v>249.39999999999998</v>
      </c>
      <c r="J72" s="303">
        <v>253.44999999999996</v>
      </c>
      <c r="K72" s="302">
        <v>245.35</v>
      </c>
      <c r="L72" s="302">
        <v>238.3</v>
      </c>
      <c r="M72" s="302">
        <v>43.524180000000001</v>
      </c>
      <c r="N72" s="1"/>
      <c r="O72" s="1"/>
    </row>
    <row r="73" spans="1:15" ht="12.75" customHeight="1">
      <c r="A73" s="30">
        <v>63</v>
      </c>
      <c r="B73" s="312" t="s">
        <v>310</v>
      </c>
      <c r="C73" s="302">
        <v>1346.7</v>
      </c>
      <c r="D73" s="303">
        <v>1353.8666666666666</v>
      </c>
      <c r="E73" s="303">
        <v>1332.9333333333332</v>
      </c>
      <c r="F73" s="303">
        <v>1319.1666666666665</v>
      </c>
      <c r="G73" s="303">
        <v>1298.2333333333331</v>
      </c>
      <c r="H73" s="303">
        <v>1367.6333333333332</v>
      </c>
      <c r="I73" s="303">
        <v>1388.5666666666666</v>
      </c>
      <c r="J73" s="303">
        <v>1402.3333333333333</v>
      </c>
      <c r="K73" s="302">
        <v>1374.8</v>
      </c>
      <c r="L73" s="302">
        <v>1340.1</v>
      </c>
      <c r="M73" s="302">
        <v>0.49802000000000002</v>
      </c>
      <c r="N73" s="1"/>
      <c r="O73" s="1"/>
    </row>
    <row r="74" spans="1:15" ht="12.75" customHeight="1">
      <c r="A74" s="30">
        <v>64</v>
      </c>
      <c r="B74" s="312" t="s">
        <v>72</v>
      </c>
      <c r="C74" s="302">
        <v>589.9</v>
      </c>
      <c r="D74" s="303">
        <v>594.91666666666663</v>
      </c>
      <c r="E74" s="303">
        <v>583.98333333333323</v>
      </c>
      <c r="F74" s="303">
        <v>578.06666666666661</v>
      </c>
      <c r="G74" s="303">
        <v>567.13333333333321</v>
      </c>
      <c r="H74" s="303">
        <v>600.83333333333326</v>
      </c>
      <c r="I74" s="303">
        <v>611.76666666666665</v>
      </c>
      <c r="J74" s="303">
        <v>617.68333333333328</v>
      </c>
      <c r="K74" s="302">
        <v>605.85</v>
      </c>
      <c r="L74" s="302">
        <v>589</v>
      </c>
      <c r="M74" s="302">
        <v>8.5564800000000005</v>
      </c>
      <c r="N74" s="1"/>
      <c r="O74" s="1"/>
    </row>
    <row r="75" spans="1:15" ht="12.75" customHeight="1">
      <c r="A75" s="30">
        <v>65</v>
      </c>
      <c r="B75" s="312" t="s">
        <v>73</v>
      </c>
      <c r="C75" s="302">
        <v>649.1</v>
      </c>
      <c r="D75" s="303">
        <v>649.73333333333323</v>
      </c>
      <c r="E75" s="303">
        <v>639.46666666666647</v>
      </c>
      <c r="F75" s="303">
        <v>629.83333333333326</v>
      </c>
      <c r="G75" s="303">
        <v>619.56666666666649</v>
      </c>
      <c r="H75" s="303">
        <v>659.36666666666645</v>
      </c>
      <c r="I75" s="303">
        <v>669.6333333333331</v>
      </c>
      <c r="J75" s="303">
        <v>679.26666666666642</v>
      </c>
      <c r="K75" s="302">
        <v>660</v>
      </c>
      <c r="L75" s="302">
        <v>640.1</v>
      </c>
      <c r="M75" s="302">
        <v>17.186920000000001</v>
      </c>
      <c r="N75" s="1"/>
      <c r="O75" s="1"/>
    </row>
    <row r="76" spans="1:15" ht="12.75" customHeight="1">
      <c r="A76" s="30">
        <v>66</v>
      </c>
      <c r="B76" s="312" t="s">
        <v>319</v>
      </c>
      <c r="C76" s="302">
        <v>11667.4</v>
      </c>
      <c r="D76" s="303">
        <v>11607.25</v>
      </c>
      <c r="E76" s="303">
        <v>11260.15</v>
      </c>
      <c r="F76" s="303">
        <v>10852.9</v>
      </c>
      <c r="G76" s="303">
        <v>10505.8</v>
      </c>
      <c r="H76" s="303">
        <v>12014.5</v>
      </c>
      <c r="I76" s="303">
        <v>12361.599999999999</v>
      </c>
      <c r="J76" s="303">
        <v>12768.85</v>
      </c>
      <c r="K76" s="302">
        <v>11954.35</v>
      </c>
      <c r="L76" s="302">
        <v>11200</v>
      </c>
      <c r="M76" s="302">
        <v>3.3640000000000003E-2</v>
      </c>
      <c r="N76" s="1"/>
      <c r="O76" s="1"/>
    </row>
    <row r="77" spans="1:15" ht="12.75" customHeight="1">
      <c r="A77" s="30">
        <v>67</v>
      </c>
      <c r="B77" s="312" t="s">
        <v>75</v>
      </c>
      <c r="C77" s="302">
        <v>682.95</v>
      </c>
      <c r="D77" s="303">
        <v>683.08333333333337</v>
      </c>
      <c r="E77" s="303">
        <v>676.36666666666679</v>
      </c>
      <c r="F77" s="303">
        <v>669.78333333333342</v>
      </c>
      <c r="G77" s="303">
        <v>663.06666666666683</v>
      </c>
      <c r="H77" s="303">
        <v>689.66666666666674</v>
      </c>
      <c r="I77" s="303">
        <v>696.38333333333321</v>
      </c>
      <c r="J77" s="303">
        <v>702.9666666666667</v>
      </c>
      <c r="K77" s="302">
        <v>689.8</v>
      </c>
      <c r="L77" s="302">
        <v>676.5</v>
      </c>
      <c r="M77" s="302">
        <v>64.070239999999998</v>
      </c>
      <c r="N77" s="1"/>
      <c r="O77" s="1"/>
    </row>
    <row r="78" spans="1:15" ht="12.75" customHeight="1">
      <c r="A78" s="30">
        <v>68</v>
      </c>
      <c r="B78" s="312" t="s">
        <v>76</v>
      </c>
      <c r="C78" s="302">
        <v>51</v>
      </c>
      <c r="D78" s="303">
        <v>50.65</v>
      </c>
      <c r="E78" s="303">
        <v>50.099999999999994</v>
      </c>
      <c r="F78" s="303">
        <v>49.199999999999996</v>
      </c>
      <c r="G78" s="303">
        <v>48.649999999999991</v>
      </c>
      <c r="H78" s="303">
        <v>51.55</v>
      </c>
      <c r="I78" s="303">
        <v>52.099999999999994</v>
      </c>
      <c r="J78" s="303">
        <v>53</v>
      </c>
      <c r="K78" s="302">
        <v>51.2</v>
      </c>
      <c r="L78" s="302">
        <v>49.75</v>
      </c>
      <c r="M78" s="302">
        <v>131.06186</v>
      </c>
      <c r="N78" s="1"/>
      <c r="O78" s="1"/>
    </row>
    <row r="79" spans="1:15" ht="12.75" customHeight="1">
      <c r="A79" s="30">
        <v>69</v>
      </c>
      <c r="B79" s="312" t="s">
        <v>77</v>
      </c>
      <c r="C79" s="302">
        <v>318.7</v>
      </c>
      <c r="D79" s="303">
        <v>317.63333333333338</v>
      </c>
      <c r="E79" s="303">
        <v>314.26666666666677</v>
      </c>
      <c r="F79" s="303">
        <v>309.83333333333337</v>
      </c>
      <c r="G79" s="303">
        <v>306.46666666666675</v>
      </c>
      <c r="H79" s="303">
        <v>322.06666666666678</v>
      </c>
      <c r="I79" s="303">
        <v>325.43333333333345</v>
      </c>
      <c r="J79" s="303">
        <v>329.86666666666679</v>
      </c>
      <c r="K79" s="302">
        <v>321</v>
      </c>
      <c r="L79" s="302">
        <v>313.2</v>
      </c>
      <c r="M79" s="302">
        <v>19.51463</v>
      </c>
      <c r="N79" s="1"/>
      <c r="O79" s="1"/>
    </row>
    <row r="80" spans="1:15" ht="12.75" customHeight="1">
      <c r="A80" s="30">
        <v>70</v>
      </c>
      <c r="B80" s="312" t="s">
        <v>320</v>
      </c>
      <c r="C80" s="302">
        <v>882.25</v>
      </c>
      <c r="D80" s="303">
        <v>899.7166666666667</v>
      </c>
      <c r="E80" s="303">
        <v>858.53333333333342</v>
      </c>
      <c r="F80" s="303">
        <v>834.81666666666672</v>
      </c>
      <c r="G80" s="303">
        <v>793.63333333333344</v>
      </c>
      <c r="H80" s="303">
        <v>923.43333333333339</v>
      </c>
      <c r="I80" s="303">
        <v>964.61666666666679</v>
      </c>
      <c r="J80" s="303">
        <v>988.33333333333337</v>
      </c>
      <c r="K80" s="302">
        <v>940.9</v>
      </c>
      <c r="L80" s="302">
        <v>876</v>
      </c>
      <c r="M80" s="302">
        <v>2.4134099999999998</v>
      </c>
      <c r="N80" s="1"/>
      <c r="O80" s="1"/>
    </row>
    <row r="81" spans="1:15" ht="12.75" customHeight="1">
      <c r="A81" s="30">
        <v>71</v>
      </c>
      <c r="B81" s="312" t="s">
        <v>322</v>
      </c>
      <c r="C81" s="302">
        <v>7540.8</v>
      </c>
      <c r="D81" s="303">
        <v>7588.3666666666659</v>
      </c>
      <c r="E81" s="303">
        <v>7452.4833333333318</v>
      </c>
      <c r="F81" s="303">
        <v>7364.1666666666661</v>
      </c>
      <c r="G81" s="303">
        <v>7228.2833333333319</v>
      </c>
      <c r="H81" s="303">
        <v>7676.6833333333316</v>
      </c>
      <c r="I81" s="303">
        <v>7812.5666666666648</v>
      </c>
      <c r="J81" s="303">
        <v>7900.8833333333314</v>
      </c>
      <c r="K81" s="302">
        <v>7724.25</v>
      </c>
      <c r="L81" s="302">
        <v>7500.05</v>
      </c>
      <c r="M81" s="302">
        <v>0.12132</v>
      </c>
      <c r="N81" s="1"/>
      <c r="O81" s="1"/>
    </row>
    <row r="82" spans="1:15" ht="12.75" customHeight="1">
      <c r="A82" s="30">
        <v>72</v>
      </c>
      <c r="B82" s="312" t="s">
        <v>323</v>
      </c>
      <c r="C82" s="302">
        <v>983.35</v>
      </c>
      <c r="D82" s="303">
        <v>990.2166666666667</v>
      </c>
      <c r="E82" s="303">
        <v>973.13333333333344</v>
      </c>
      <c r="F82" s="303">
        <v>962.91666666666674</v>
      </c>
      <c r="G82" s="303">
        <v>945.83333333333348</v>
      </c>
      <c r="H82" s="303">
        <v>1000.4333333333334</v>
      </c>
      <c r="I82" s="303">
        <v>1017.5166666666667</v>
      </c>
      <c r="J82" s="303">
        <v>1027.7333333333333</v>
      </c>
      <c r="K82" s="302">
        <v>1007.3</v>
      </c>
      <c r="L82" s="302">
        <v>980</v>
      </c>
      <c r="M82" s="302">
        <v>0.20191999999999999</v>
      </c>
      <c r="N82" s="1"/>
      <c r="O82" s="1"/>
    </row>
    <row r="83" spans="1:15" ht="12.75" customHeight="1">
      <c r="A83" s="30">
        <v>73</v>
      </c>
      <c r="B83" s="312" t="s">
        <v>78</v>
      </c>
      <c r="C83" s="302">
        <v>14370.1</v>
      </c>
      <c r="D83" s="303">
        <v>14328.133333333331</v>
      </c>
      <c r="E83" s="303">
        <v>14226.266666666663</v>
      </c>
      <c r="F83" s="303">
        <v>14082.433333333331</v>
      </c>
      <c r="G83" s="303">
        <v>13980.566666666662</v>
      </c>
      <c r="H83" s="303">
        <v>14471.966666666664</v>
      </c>
      <c r="I83" s="303">
        <v>14573.833333333332</v>
      </c>
      <c r="J83" s="303">
        <v>14717.666666666664</v>
      </c>
      <c r="K83" s="302">
        <v>14430</v>
      </c>
      <c r="L83" s="302">
        <v>14184.3</v>
      </c>
      <c r="M83" s="302">
        <v>8.3040000000000003E-2</v>
      </c>
      <c r="N83" s="1"/>
      <c r="O83" s="1"/>
    </row>
    <row r="84" spans="1:15" ht="12.75" customHeight="1">
      <c r="A84" s="30">
        <v>74</v>
      </c>
      <c r="B84" s="312" t="s">
        <v>80</v>
      </c>
      <c r="C84" s="302">
        <v>319.35000000000002</v>
      </c>
      <c r="D84" s="303">
        <v>321.84999999999997</v>
      </c>
      <c r="E84" s="303">
        <v>315.79999999999995</v>
      </c>
      <c r="F84" s="303">
        <v>312.25</v>
      </c>
      <c r="G84" s="303">
        <v>306.2</v>
      </c>
      <c r="H84" s="303">
        <v>325.39999999999992</v>
      </c>
      <c r="I84" s="303">
        <v>331.45</v>
      </c>
      <c r="J84" s="303">
        <v>334.99999999999989</v>
      </c>
      <c r="K84" s="302">
        <v>327.9</v>
      </c>
      <c r="L84" s="302">
        <v>318.3</v>
      </c>
      <c r="M84" s="302">
        <v>46.727139999999999</v>
      </c>
      <c r="N84" s="1"/>
      <c r="O84" s="1"/>
    </row>
    <row r="85" spans="1:15" ht="12.75" customHeight="1">
      <c r="A85" s="30">
        <v>75</v>
      </c>
      <c r="B85" s="312" t="s">
        <v>324</v>
      </c>
      <c r="C85" s="302">
        <v>460.35</v>
      </c>
      <c r="D85" s="303">
        <v>460.86666666666662</v>
      </c>
      <c r="E85" s="303">
        <v>455.73333333333323</v>
      </c>
      <c r="F85" s="303">
        <v>451.11666666666662</v>
      </c>
      <c r="G85" s="303">
        <v>445.98333333333323</v>
      </c>
      <c r="H85" s="303">
        <v>465.48333333333323</v>
      </c>
      <c r="I85" s="303">
        <v>470.61666666666656</v>
      </c>
      <c r="J85" s="303">
        <v>475.23333333333323</v>
      </c>
      <c r="K85" s="302">
        <v>466</v>
      </c>
      <c r="L85" s="302">
        <v>456.25</v>
      </c>
      <c r="M85" s="302">
        <v>5.7830599999999999</v>
      </c>
      <c r="N85" s="1"/>
      <c r="O85" s="1"/>
    </row>
    <row r="86" spans="1:15" ht="12.75" customHeight="1">
      <c r="A86" s="30">
        <v>76</v>
      </c>
      <c r="B86" s="312" t="s">
        <v>81</v>
      </c>
      <c r="C86" s="302">
        <v>3491.95</v>
      </c>
      <c r="D86" s="303">
        <v>3492.3333333333335</v>
      </c>
      <c r="E86" s="303">
        <v>3449.666666666667</v>
      </c>
      <c r="F86" s="303">
        <v>3407.3833333333337</v>
      </c>
      <c r="G86" s="303">
        <v>3364.7166666666672</v>
      </c>
      <c r="H86" s="303">
        <v>3534.6166666666668</v>
      </c>
      <c r="I86" s="303">
        <v>3577.2833333333338</v>
      </c>
      <c r="J86" s="303">
        <v>3619.5666666666666</v>
      </c>
      <c r="K86" s="302">
        <v>3535</v>
      </c>
      <c r="L86" s="302">
        <v>3450.05</v>
      </c>
      <c r="M86" s="302">
        <v>1.5388900000000001</v>
      </c>
      <c r="N86" s="1"/>
      <c r="O86" s="1"/>
    </row>
    <row r="87" spans="1:15" ht="12.75" customHeight="1">
      <c r="A87" s="30">
        <v>77</v>
      </c>
      <c r="B87" s="312" t="s">
        <v>311</v>
      </c>
      <c r="C87" s="302">
        <v>737.75</v>
      </c>
      <c r="D87" s="303">
        <v>744.88333333333333</v>
      </c>
      <c r="E87" s="303">
        <v>727.86666666666667</v>
      </c>
      <c r="F87" s="303">
        <v>717.98333333333335</v>
      </c>
      <c r="G87" s="303">
        <v>700.9666666666667</v>
      </c>
      <c r="H87" s="303">
        <v>754.76666666666665</v>
      </c>
      <c r="I87" s="303">
        <v>771.7833333333333</v>
      </c>
      <c r="J87" s="303">
        <v>781.66666666666663</v>
      </c>
      <c r="K87" s="302">
        <v>761.9</v>
      </c>
      <c r="L87" s="302">
        <v>735</v>
      </c>
      <c r="M87" s="302">
        <v>7.7157600000000004</v>
      </c>
      <c r="N87" s="1"/>
      <c r="O87" s="1"/>
    </row>
    <row r="88" spans="1:15" ht="12.75" customHeight="1">
      <c r="A88" s="30">
        <v>78</v>
      </c>
      <c r="B88" s="312" t="s">
        <v>321</v>
      </c>
      <c r="C88" s="302">
        <v>368.65</v>
      </c>
      <c r="D88" s="303">
        <v>372.39999999999992</v>
      </c>
      <c r="E88" s="303">
        <v>363.39999999999986</v>
      </c>
      <c r="F88" s="303">
        <v>358.14999999999992</v>
      </c>
      <c r="G88" s="303">
        <v>349.14999999999986</v>
      </c>
      <c r="H88" s="303">
        <v>377.64999999999986</v>
      </c>
      <c r="I88" s="303">
        <v>386.65</v>
      </c>
      <c r="J88" s="303">
        <v>391.89999999999986</v>
      </c>
      <c r="K88" s="302">
        <v>381.4</v>
      </c>
      <c r="L88" s="302">
        <v>367.15</v>
      </c>
      <c r="M88" s="302">
        <v>17.952470000000002</v>
      </c>
      <c r="N88" s="1"/>
      <c r="O88" s="1"/>
    </row>
    <row r="89" spans="1:15" ht="12.75" customHeight="1">
      <c r="A89" s="30">
        <v>79</v>
      </c>
      <c r="B89" s="312" t="s">
        <v>412</v>
      </c>
      <c r="C89" s="302">
        <v>668.75</v>
      </c>
      <c r="D89" s="303">
        <v>669.61666666666667</v>
      </c>
      <c r="E89" s="303">
        <v>655.43333333333339</v>
      </c>
      <c r="F89" s="303">
        <v>642.11666666666667</v>
      </c>
      <c r="G89" s="303">
        <v>627.93333333333339</v>
      </c>
      <c r="H89" s="303">
        <v>682.93333333333339</v>
      </c>
      <c r="I89" s="303">
        <v>697.11666666666656</v>
      </c>
      <c r="J89" s="303">
        <v>710.43333333333339</v>
      </c>
      <c r="K89" s="302">
        <v>683.8</v>
      </c>
      <c r="L89" s="302">
        <v>656.3</v>
      </c>
      <c r="M89" s="302">
        <v>4.9750399999999999</v>
      </c>
      <c r="N89" s="1"/>
      <c r="O89" s="1"/>
    </row>
    <row r="90" spans="1:15" ht="12.75" customHeight="1">
      <c r="A90" s="30">
        <v>80</v>
      </c>
      <c r="B90" s="312" t="s">
        <v>342</v>
      </c>
      <c r="C90" s="302">
        <v>2399.9</v>
      </c>
      <c r="D90" s="303">
        <v>2392.1666666666665</v>
      </c>
      <c r="E90" s="303">
        <v>2360.333333333333</v>
      </c>
      <c r="F90" s="303">
        <v>2320.7666666666664</v>
      </c>
      <c r="G90" s="303">
        <v>2288.9333333333329</v>
      </c>
      <c r="H90" s="303">
        <v>2431.7333333333331</v>
      </c>
      <c r="I90" s="303">
        <v>2463.5666666666662</v>
      </c>
      <c r="J90" s="303">
        <v>2503.1333333333332</v>
      </c>
      <c r="K90" s="302">
        <v>2424</v>
      </c>
      <c r="L90" s="302">
        <v>2352.6</v>
      </c>
      <c r="M90" s="302">
        <v>2.5172400000000001</v>
      </c>
      <c r="N90" s="1"/>
      <c r="O90" s="1"/>
    </row>
    <row r="91" spans="1:15" ht="12.75" customHeight="1">
      <c r="A91" s="30">
        <v>81</v>
      </c>
      <c r="B91" s="312" t="s">
        <v>82</v>
      </c>
      <c r="C91" s="302">
        <v>210.45</v>
      </c>
      <c r="D91" s="303">
        <v>209.41666666666666</v>
      </c>
      <c r="E91" s="303">
        <v>207.0333333333333</v>
      </c>
      <c r="F91" s="303">
        <v>203.61666666666665</v>
      </c>
      <c r="G91" s="303">
        <v>201.23333333333329</v>
      </c>
      <c r="H91" s="303">
        <v>212.83333333333331</v>
      </c>
      <c r="I91" s="303">
        <v>215.2166666666667</v>
      </c>
      <c r="J91" s="303">
        <v>218.63333333333333</v>
      </c>
      <c r="K91" s="302">
        <v>211.8</v>
      </c>
      <c r="L91" s="302">
        <v>206</v>
      </c>
      <c r="M91" s="302">
        <v>79.492649999999998</v>
      </c>
      <c r="N91" s="1"/>
      <c r="O91" s="1"/>
    </row>
    <row r="92" spans="1:15" ht="12.75" customHeight="1">
      <c r="A92" s="30">
        <v>82</v>
      </c>
      <c r="B92" s="312" t="s">
        <v>328</v>
      </c>
      <c r="C92" s="302">
        <v>472.35</v>
      </c>
      <c r="D92" s="303">
        <v>467.98333333333329</v>
      </c>
      <c r="E92" s="303">
        <v>460.26666666666659</v>
      </c>
      <c r="F92" s="303">
        <v>448.18333333333328</v>
      </c>
      <c r="G92" s="303">
        <v>440.46666666666658</v>
      </c>
      <c r="H92" s="303">
        <v>480.06666666666661</v>
      </c>
      <c r="I92" s="303">
        <v>487.7833333333333</v>
      </c>
      <c r="J92" s="303">
        <v>499.86666666666662</v>
      </c>
      <c r="K92" s="302">
        <v>475.7</v>
      </c>
      <c r="L92" s="302">
        <v>455.9</v>
      </c>
      <c r="M92" s="302">
        <v>5.4443700000000002</v>
      </c>
      <c r="N92" s="1"/>
      <c r="O92" s="1"/>
    </row>
    <row r="93" spans="1:15" ht="12.75" customHeight="1">
      <c r="A93" s="30">
        <v>83</v>
      </c>
      <c r="B93" s="312" t="s">
        <v>329</v>
      </c>
      <c r="C93" s="302">
        <v>765.7</v>
      </c>
      <c r="D93" s="303">
        <v>762.43333333333339</v>
      </c>
      <c r="E93" s="303">
        <v>753.26666666666677</v>
      </c>
      <c r="F93" s="303">
        <v>740.83333333333337</v>
      </c>
      <c r="G93" s="303">
        <v>731.66666666666674</v>
      </c>
      <c r="H93" s="303">
        <v>774.86666666666679</v>
      </c>
      <c r="I93" s="303">
        <v>784.0333333333333</v>
      </c>
      <c r="J93" s="303">
        <v>796.46666666666681</v>
      </c>
      <c r="K93" s="302">
        <v>771.6</v>
      </c>
      <c r="L93" s="302">
        <v>750</v>
      </c>
      <c r="M93" s="302">
        <v>0.58467000000000002</v>
      </c>
      <c r="N93" s="1"/>
      <c r="O93" s="1"/>
    </row>
    <row r="94" spans="1:15" ht="12.75" customHeight="1">
      <c r="A94" s="30">
        <v>84</v>
      </c>
      <c r="B94" s="312" t="s">
        <v>331</v>
      </c>
      <c r="C94" s="302">
        <v>692.55</v>
      </c>
      <c r="D94" s="303">
        <v>691.31666666666661</v>
      </c>
      <c r="E94" s="303">
        <v>684.68333333333317</v>
      </c>
      <c r="F94" s="303">
        <v>676.81666666666661</v>
      </c>
      <c r="G94" s="303">
        <v>670.18333333333317</v>
      </c>
      <c r="H94" s="303">
        <v>699.18333333333317</v>
      </c>
      <c r="I94" s="303">
        <v>705.81666666666661</v>
      </c>
      <c r="J94" s="303">
        <v>713.68333333333317</v>
      </c>
      <c r="K94" s="302">
        <v>697.95</v>
      </c>
      <c r="L94" s="302">
        <v>683.45</v>
      </c>
      <c r="M94" s="302">
        <v>1.46821</v>
      </c>
      <c r="N94" s="1"/>
      <c r="O94" s="1"/>
    </row>
    <row r="95" spans="1:15" ht="12.75" customHeight="1">
      <c r="A95" s="30">
        <v>85</v>
      </c>
      <c r="B95" s="312" t="s">
        <v>249</v>
      </c>
      <c r="C95" s="302">
        <v>108</v>
      </c>
      <c r="D95" s="303">
        <v>107.81666666666666</v>
      </c>
      <c r="E95" s="303">
        <v>106.88333333333333</v>
      </c>
      <c r="F95" s="303">
        <v>105.76666666666667</v>
      </c>
      <c r="G95" s="303">
        <v>104.83333333333333</v>
      </c>
      <c r="H95" s="303">
        <v>108.93333333333332</v>
      </c>
      <c r="I95" s="303">
        <v>109.86666666666666</v>
      </c>
      <c r="J95" s="303">
        <v>110.98333333333332</v>
      </c>
      <c r="K95" s="302">
        <v>108.75</v>
      </c>
      <c r="L95" s="302">
        <v>106.7</v>
      </c>
      <c r="M95" s="302">
        <v>5.6435000000000004</v>
      </c>
      <c r="N95" s="1"/>
      <c r="O95" s="1"/>
    </row>
    <row r="96" spans="1:15" ht="12.75" customHeight="1">
      <c r="A96" s="30">
        <v>86</v>
      </c>
      <c r="B96" s="312" t="s">
        <v>325</v>
      </c>
      <c r="C96" s="302">
        <v>362.75</v>
      </c>
      <c r="D96" s="303">
        <v>360.2833333333333</v>
      </c>
      <c r="E96" s="303">
        <v>352.26666666666659</v>
      </c>
      <c r="F96" s="303">
        <v>341.7833333333333</v>
      </c>
      <c r="G96" s="303">
        <v>333.76666666666659</v>
      </c>
      <c r="H96" s="303">
        <v>370.76666666666659</v>
      </c>
      <c r="I96" s="303">
        <v>378.78333333333325</v>
      </c>
      <c r="J96" s="303">
        <v>389.26666666666659</v>
      </c>
      <c r="K96" s="302">
        <v>368.3</v>
      </c>
      <c r="L96" s="302">
        <v>349.8</v>
      </c>
      <c r="M96" s="302">
        <v>1.8526400000000001</v>
      </c>
      <c r="N96" s="1"/>
      <c r="O96" s="1"/>
    </row>
    <row r="97" spans="1:15" ht="12.75" customHeight="1">
      <c r="A97" s="30">
        <v>87</v>
      </c>
      <c r="B97" s="312" t="s">
        <v>334</v>
      </c>
      <c r="C97" s="302">
        <v>1171.3</v>
      </c>
      <c r="D97" s="303">
        <v>1178.1166666666666</v>
      </c>
      <c r="E97" s="303">
        <v>1159.6333333333332</v>
      </c>
      <c r="F97" s="303">
        <v>1147.9666666666667</v>
      </c>
      <c r="G97" s="303">
        <v>1129.4833333333333</v>
      </c>
      <c r="H97" s="303">
        <v>1189.7833333333331</v>
      </c>
      <c r="I97" s="303">
        <v>1208.2666666666662</v>
      </c>
      <c r="J97" s="303">
        <v>1219.9333333333329</v>
      </c>
      <c r="K97" s="302">
        <v>1196.5999999999999</v>
      </c>
      <c r="L97" s="302">
        <v>1166.45</v>
      </c>
      <c r="M97" s="302">
        <v>4.0128500000000003</v>
      </c>
      <c r="N97" s="1"/>
      <c r="O97" s="1"/>
    </row>
    <row r="98" spans="1:15" ht="12.75" customHeight="1">
      <c r="A98" s="30">
        <v>88</v>
      </c>
      <c r="B98" s="312" t="s">
        <v>332</v>
      </c>
      <c r="C98" s="302">
        <v>991.3</v>
      </c>
      <c r="D98" s="303">
        <v>999.7833333333333</v>
      </c>
      <c r="E98" s="303">
        <v>979.76666666666665</v>
      </c>
      <c r="F98" s="303">
        <v>968.23333333333335</v>
      </c>
      <c r="G98" s="303">
        <v>948.2166666666667</v>
      </c>
      <c r="H98" s="303">
        <v>1011.3166666666666</v>
      </c>
      <c r="I98" s="303">
        <v>1031.3333333333333</v>
      </c>
      <c r="J98" s="303">
        <v>1042.8666666666666</v>
      </c>
      <c r="K98" s="302">
        <v>1019.8</v>
      </c>
      <c r="L98" s="302">
        <v>988.25</v>
      </c>
      <c r="M98" s="302">
        <v>0.61414999999999997</v>
      </c>
      <c r="N98" s="1"/>
      <c r="O98" s="1"/>
    </row>
    <row r="99" spans="1:15" ht="12.75" customHeight="1">
      <c r="A99" s="30">
        <v>89</v>
      </c>
      <c r="B99" s="312" t="s">
        <v>333</v>
      </c>
      <c r="C99" s="302">
        <v>18.45</v>
      </c>
      <c r="D99" s="303">
        <v>18.400000000000002</v>
      </c>
      <c r="E99" s="303">
        <v>18.250000000000004</v>
      </c>
      <c r="F99" s="303">
        <v>18.05</v>
      </c>
      <c r="G99" s="303">
        <v>17.900000000000002</v>
      </c>
      <c r="H99" s="303">
        <v>18.600000000000005</v>
      </c>
      <c r="I99" s="303">
        <v>18.750000000000004</v>
      </c>
      <c r="J99" s="303">
        <v>18.950000000000006</v>
      </c>
      <c r="K99" s="302">
        <v>18.55</v>
      </c>
      <c r="L99" s="302">
        <v>18.2</v>
      </c>
      <c r="M99" s="302">
        <v>11.4016</v>
      </c>
      <c r="N99" s="1"/>
      <c r="O99" s="1"/>
    </row>
    <row r="100" spans="1:15" ht="12.75" customHeight="1">
      <c r="A100" s="30">
        <v>90</v>
      </c>
      <c r="B100" s="312" t="s">
        <v>335</v>
      </c>
      <c r="C100" s="302">
        <v>573.70000000000005</v>
      </c>
      <c r="D100" s="303">
        <v>569.5</v>
      </c>
      <c r="E100" s="303">
        <v>554</v>
      </c>
      <c r="F100" s="303">
        <v>534.29999999999995</v>
      </c>
      <c r="G100" s="303">
        <v>518.79999999999995</v>
      </c>
      <c r="H100" s="303">
        <v>589.20000000000005</v>
      </c>
      <c r="I100" s="303">
        <v>604.70000000000005</v>
      </c>
      <c r="J100" s="303">
        <v>624.40000000000009</v>
      </c>
      <c r="K100" s="302">
        <v>585</v>
      </c>
      <c r="L100" s="302">
        <v>549.79999999999995</v>
      </c>
      <c r="M100" s="302">
        <v>0.82157000000000002</v>
      </c>
      <c r="N100" s="1"/>
      <c r="O100" s="1"/>
    </row>
    <row r="101" spans="1:15" ht="12.75" customHeight="1">
      <c r="A101" s="30">
        <v>91</v>
      </c>
      <c r="B101" s="312" t="s">
        <v>336</v>
      </c>
      <c r="C101" s="302">
        <v>851.95</v>
      </c>
      <c r="D101" s="303">
        <v>859.83333333333337</v>
      </c>
      <c r="E101" s="303">
        <v>840.7166666666667</v>
      </c>
      <c r="F101" s="303">
        <v>829.48333333333335</v>
      </c>
      <c r="G101" s="303">
        <v>810.36666666666667</v>
      </c>
      <c r="H101" s="303">
        <v>871.06666666666672</v>
      </c>
      <c r="I101" s="303">
        <v>890.18333333333328</v>
      </c>
      <c r="J101" s="303">
        <v>901.41666666666674</v>
      </c>
      <c r="K101" s="302">
        <v>878.95</v>
      </c>
      <c r="L101" s="302">
        <v>848.6</v>
      </c>
      <c r="M101" s="302">
        <v>3.2532299999999998</v>
      </c>
      <c r="N101" s="1"/>
      <c r="O101" s="1"/>
    </row>
    <row r="102" spans="1:15" ht="12.75" customHeight="1">
      <c r="A102" s="30">
        <v>92</v>
      </c>
      <c r="B102" s="312" t="s">
        <v>337</v>
      </c>
      <c r="C102" s="302">
        <v>4186.3999999999996</v>
      </c>
      <c r="D102" s="303">
        <v>4155.5</v>
      </c>
      <c r="E102" s="303">
        <v>4112</v>
      </c>
      <c r="F102" s="303">
        <v>4037.6</v>
      </c>
      <c r="G102" s="303">
        <v>3994.1</v>
      </c>
      <c r="H102" s="303">
        <v>4229.8999999999996</v>
      </c>
      <c r="I102" s="303">
        <v>4273.3999999999996</v>
      </c>
      <c r="J102" s="303">
        <v>4347.8</v>
      </c>
      <c r="K102" s="302">
        <v>4199</v>
      </c>
      <c r="L102" s="302">
        <v>4081.1</v>
      </c>
      <c r="M102" s="302">
        <v>5.4739999999999997E-2</v>
      </c>
      <c r="N102" s="1"/>
      <c r="O102" s="1"/>
    </row>
    <row r="103" spans="1:15" ht="12.75" customHeight="1">
      <c r="A103" s="30">
        <v>93</v>
      </c>
      <c r="B103" s="312" t="s">
        <v>248</v>
      </c>
      <c r="C103" s="302">
        <v>78.150000000000006</v>
      </c>
      <c r="D103" s="303">
        <v>78.283333333333331</v>
      </c>
      <c r="E103" s="303">
        <v>77.266666666666666</v>
      </c>
      <c r="F103" s="303">
        <v>76.38333333333334</v>
      </c>
      <c r="G103" s="303">
        <v>75.366666666666674</v>
      </c>
      <c r="H103" s="303">
        <v>79.166666666666657</v>
      </c>
      <c r="I103" s="303">
        <v>80.183333333333309</v>
      </c>
      <c r="J103" s="303">
        <v>81.066666666666649</v>
      </c>
      <c r="K103" s="302">
        <v>79.3</v>
      </c>
      <c r="L103" s="302">
        <v>77.400000000000006</v>
      </c>
      <c r="M103" s="302">
        <v>31.857600000000001</v>
      </c>
      <c r="N103" s="1"/>
      <c r="O103" s="1"/>
    </row>
    <row r="104" spans="1:15" ht="12.75" customHeight="1">
      <c r="A104" s="30">
        <v>94</v>
      </c>
      <c r="B104" s="312" t="s">
        <v>330</v>
      </c>
      <c r="C104" s="302">
        <v>702.05</v>
      </c>
      <c r="D104" s="303">
        <v>705.66666666666663</v>
      </c>
      <c r="E104" s="303">
        <v>697.38333333333321</v>
      </c>
      <c r="F104" s="303">
        <v>692.71666666666658</v>
      </c>
      <c r="G104" s="303">
        <v>684.43333333333317</v>
      </c>
      <c r="H104" s="303">
        <v>710.33333333333326</v>
      </c>
      <c r="I104" s="303">
        <v>718.61666666666679</v>
      </c>
      <c r="J104" s="303">
        <v>723.2833333333333</v>
      </c>
      <c r="K104" s="302">
        <v>713.95</v>
      </c>
      <c r="L104" s="302">
        <v>701</v>
      </c>
      <c r="M104" s="302">
        <v>1.81368</v>
      </c>
      <c r="N104" s="1"/>
      <c r="O104" s="1"/>
    </row>
    <row r="105" spans="1:15" ht="12.75" customHeight="1">
      <c r="A105" s="30">
        <v>95</v>
      </c>
      <c r="B105" s="312" t="s">
        <v>827</v>
      </c>
      <c r="C105" s="302">
        <v>184.35</v>
      </c>
      <c r="D105" s="303">
        <v>184.18333333333331</v>
      </c>
      <c r="E105" s="303">
        <v>181.56666666666661</v>
      </c>
      <c r="F105" s="303">
        <v>178.7833333333333</v>
      </c>
      <c r="G105" s="303">
        <v>176.1666666666666</v>
      </c>
      <c r="H105" s="303">
        <v>186.96666666666661</v>
      </c>
      <c r="I105" s="303">
        <v>189.58333333333334</v>
      </c>
      <c r="J105" s="303">
        <v>192.36666666666662</v>
      </c>
      <c r="K105" s="302">
        <v>186.8</v>
      </c>
      <c r="L105" s="302">
        <v>181.4</v>
      </c>
      <c r="M105" s="302">
        <v>7.1471200000000001</v>
      </c>
      <c r="N105" s="1"/>
      <c r="O105" s="1"/>
    </row>
    <row r="106" spans="1:15" ht="12.75" customHeight="1">
      <c r="A106" s="30">
        <v>96</v>
      </c>
      <c r="B106" s="312" t="s">
        <v>338</v>
      </c>
      <c r="C106" s="302">
        <v>290.75</v>
      </c>
      <c r="D106" s="303">
        <v>289.83333333333331</v>
      </c>
      <c r="E106" s="303">
        <v>282.91666666666663</v>
      </c>
      <c r="F106" s="303">
        <v>275.08333333333331</v>
      </c>
      <c r="G106" s="303">
        <v>268.16666666666663</v>
      </c>
      <c r="H106" s="303">
        <v>297.66666666666663</v>
      </c>
      <c r="I106" s="303">
        <v>304.58333333333326</v>
      </c>
      <c r="J106" s="303">
        <v>312.41666666666663</v>
      </c>
      <c r="K106" s="302">
        <v>296.75</v>
      </c>
      <c r="L106" s="302">
        <v>282</v>
      </c>
      <c r="M106" s="302">
        <v>2.3682099999999999</v>
      </c>
      <c r="N106" s="1"/>
      <c r="O106" s="1"/>
    </row>
    <row r="107" spans="1:15" ht="12.75" customHeight="1">
      <c r="A107" s="30">
        <v>97</v>
      </c>
      <c r="B107" s="312" t="s">
        <v>339</v>
      </c>
      <c r="C107" s="302">
        <v>354.35</v>
      </c>
      <c r="D107" s="303">
        <v>352.51666666666665</v>
      </c>
      <c r="E107" s="303">
        <v>348.13333333333333</v>
      </c>
      <c r="F107" s="303">
        <v>341.91666666666669</v>
      </c>
      <c r="G107" s="303">
        <v>337.53333333333336</v>
      </c>
      <c r="H107" s="303">
        <v>358.73333333333329</v>
      </c>
      <c r="I107" s="303">
        <v>363.11666666666662</v>
      </c>
      <c r="J107" s="303">
        <v>369.33333333333326</v>
      </c>
      <c r="K107" s="302">
        <v>356.9</v>
      </c>
      <c r="L107" s="302">
        <v>346.3</v>
      </c>
      <c r="M107" s="302">
        <v>19.56944</v>
      </c>
      <c r="N107" s="1"/>
      <c r="O107" s="1"/>
    </row>
    <row r="108" spans="1:15" ht="12.75" customHeight="1">
      <c r="A108" s="30">
        <v>98</v>
      </c>
      <c r="B108" s="312" t="s">
        <v>83</v>
      </c>
      <c r="C108" s="302">
        <v>658.85</v>
      </c>
      <c r="D108" s="303">
        <v>654.83333333333337</v>
      </c>
      <c r="E108" s="303">
        <v>647.9666666666667</v>
      </c>
      <c r="F108" s="303">
        <v>637.08333333333337</v>
      </c>
      <c r="G108" s="303">
        <v>630.2166666666667</v>
      </c>
      <c r="H108" s="303">
        <v>665.7166666666667</v>
      </c>
      <c r="I108" s="303">
        <v>672.58333333333326</v>
      </c>
      <c r="J108" s="303">
        <v>683.4666666666667</v>
      </c>
      <c r="K108" s="302">
        <v>661.7</v>
      </c>
      <c r="L108" s="302">
        <v>643.95000000000005</v>
      </c>
      <c r="M108" s="302">
        <v>8.5414399999999997</v>
      </c>
      <c r="N108" s="1"/>
      <c r="O108" s="1"/>
    </row>
    <row r="109" spans="1:15" ht="12.75" customHeight="1">
      <c r="A109" s="30">
        <v>99</v>
      </c>
      <c r="B109" s="312" t="s">
        <v>340</v>
      </c>
      <c r="C109" s="302">
        <v>628.29999999999995</v>
      </c>
      <c r="D109" s="303">
        <v>629.76666666666665</v>
      </c>
      <c r="E109" s="303">
        <v>620.5333333333333</v>
      </c>
      <c r="F109" s="303">
        <v>612.76666666666665</v>
      </c>
      <c r="G109" s="303">
        <v>603.5333333333333</v>
      </c>
      <c r="H109" s="303">
        <v>637.5333333333333</v>
      </c>
      <c r="I109" s="303">
        <v>646.76666666666665</v>
      </c>
      <c r="J109" s="303">
        <v>654.5333333333333</v>
      </c>
      <c r="K109" s="302">
        <v>639</v>
      </c>
      <c r="L109" s="302">
        <v>622</v>
      </c>
      <c r="M109" s="302">
        <v>0.26157000000000002</v>
      </c>
      <c r="N109" s="1"/>
      <c r="O109" s="1"/>
    </row>
    <row r="110" spans="1:15" ht="12.75" customHeight="1">
      <c r="A110" s="30">
        <v>100</v>
      </c>
      <c r="B110" s="312" t="s">
        <v>84</v>
      </c>
      <c r="C110" s="302">
        <v>976.05</v>
      </c>
      <c r="D110" s="303">
        <v>972.08333333333337</v>
      </c>
      <c r="E110" s="303">
        <v>964.4666666666667</v>
      </c>
      <c r="F110" s="303">
        <v>952.88333333333333</v>
      </c>
      <c r="G110" s="303">
        <v>945.26666666666665</v>
      </c>
      <c r="H110" s="303">
        <v>983.66666666666674</v>
      </c>
      <c r="I110" s="303">
        <v>991.2833333333333</v>
      </c>
      <c r="J110" s="303">
        <v>1002.8666666666668</v>
      </c>
      <c r="K110" s="302">
        <v>979.7</v>
      </c>
      <c r="L110" s="302">
        <v>960.5</v>
      </c>
      <c r="M110" s="302">
        <v>14.12548</v>
      </c>
      <c r="N110" s="1"/>
      <c r="O110" s="1"/>
    </row>
    <row r="111" spans="1:15" ht="12.75" customHeight="1">
      <c r="A111" s="30">
        <v>101</v>
      </c>
      <c r="B111" s="312" t="s">
        <v>85</v>
      </c>
      <c r="C111" s="302">
        <v>194.85</v>
      </c>
      <c r="D111" s="303">
        <v>194.94999999999996</v>
      </c>
      <c r="E111" s="303">
        <v>193.09999999999991</v>
      </c>
      <c r="F111" s="303">
        <v>191.34999999999994</v>
      </c>
      <c r="G111" s="303">
        <v>189.49999999999989</v>
      </c>
      <c r="H111" s="303">
        <v>196.69999999999993</v>
      </c>
      <c r="I111" s="303">
        <v>198.55</v>
      </c>
      <c r="J111" s="303">
        <v>200.29999999999995</v>
      </c>
      <c r="K111" s="302">
        <v>196.8</v>
      </c>
      <c r="L111" s="302">
        <v>193.2</v>
      </c>
      <c r="M111" s="302">
        <v>220.20642000000001</v>
      </c>
      <c r="N111" s="1"/>
      <c r="O111" s="1"/>
    </row>
    <row r="112" spans="1:15" ht="12.75" customHeight="1">
      <c r="A112" s="30">
        <v>102</v>
      </c>
      <c r="B112" s="312" t="s">
        <v>341</v>
      </c>
      <c r="C112" s="302">
        <v>319.55</v>
      </c>
      <c r="D112" s="303">
        <v>319.93333333333334</v>
      </c>
      <c r="E112" s="303">
        <v>312.41666666666669</v>
      </c>
      <c r="F112" s="303">
        <v>305.28333333333336</v>
      </c>
      <c r="G112" s="303">
        <v>297.76666666666671</v>
      </c>
      <c r="H112" s="303">
        <v>327.06666666666666</v>
      </c>
      <c r="I112" s="303">
        <v>334.58333333333331</v>
      </c>
      <c r="J112" s="303">
        <v>341.71666666666664</v>
      </c>
      <c r="K112" s="302">
        <v>327.45</v>
      </c>
      <c r="L112" s="302">
        <v>312.8</v>
      </c>
      <c r="M112" s="302">
        <v>0.94503000000000004</v>
      </c>
      <c r="N112" s="1"/>
      <c r="O112" s="1"/>
    </row>
    <row r="113" spans="1:15" ht="12.75" customHeight="1">
      <c r="A113" s="30">
        <v>103</v>
      </c>
      <c r="B113" s="312" t="s">
        <v>87</v>
      </c>
      <c r="C113" s="302">
        <v>3606.85</v>
      </c>
      <c r="D113" s="303">
        <v>3643.5</v>
      </c>
      <c r="E113" s="303">
        <v>3537.95</v>
      </c>
      <c r="F113" s="303">
        <v>3469.0499999999997</v>
      </c>
      <c r="G113" s="303">
        <v>3363.4999999999995</v>
      </c>
      <c r="H113" s="303">
        <v>3712.4</v>
      </c>
      <c r="I113" s="303">
        <v>3817.9500000000003</v>
      </c>
      <c r="J113" s="303">
        <v>3886.8500000000004</v>
      </c>
      <c r="K113" s="302">
        <v>3749.05</v>
      </c>
      <c r="L113" s="302">
        <v>3574.6</v>
      </c>
      <c r="M113" s="302">
        <v>5.9566600000000003</v>
      </c>
      <c r="N113" s="1"/>
      <c r="O113" s="1"/>
    </row>
    <row r="114" spans="1:15" ht="12.75" customHeight="1">
      <c r="A114" s="30">
        <v>104</v>
      </c>
      <c r="B114" s="312" t="s">
        <v>88</v>
      </c>
      <c r="C114" s="302">
        <v>1535.45</v>
      </c>
      <c r="D114" s="303">
        <v>1545.7166666666665</v>
      </c>
      <c r="E114" s="303">
        <v>1521.7333333333329</v>
      </c>
      <c r="F114" s="303">
        <v>1508.0166666666664</v>
      </c>
      <c r="G114" s="303">
        <v>1484.0333333333328</v>
      </c>
      <c r="H114" s="303">
        <v>1559.4333333333329</v>
      </c>
      <c r="I114" s="303">
        <v>1583.4166666666665</v>
      </c>
      <c r="J114" s="303">
        <v>1597.133333333333</v>
      </c>
      <c r="K114" s="302">
        <v>1569.7</v>
      </c>
      <c r="L114" s="302">
        <v>1532</v>
      </c>
      <c r="M114" s="302">
        <v>3.0647000000000002</v>
      </c>
      <c r="N114" s="1"/>
      <c r="O114" s="1"/>
    </row>
    <row r="115" spans="1:15" ht="12.75" customHeight="1">
      <c r="A115" s="30">
        <v>105</v>
      </c>
      <c r="B115" s="312" t="s">
        <v>89</v>
      </c>
      <c r="C115" s="302">
        <v>636.4</v>
      </c>
      <c r="D115" s="303">
        <v>640.61666666666667</v>
      </c>
      <c r="E115" s="303">
        <v>628.2833333333333</v>
      </c>
      <c r="F115" s="303">
        <v>620.16666666666663</v>
      </c>
      <c r="G115" s="303">
        <v>607.83333333333326</v>
      </c>
      <c r="H115" s="303">
        <v>648.73333333333335</v>
      </c>
      <c r="I115" s="303">
        <v>661.06666666666661</v>
      </c>
      <c r="J115" s="303">
        <v>669.18333333333339</v>
      </c>
      <c r="K115" s="302">
        <v>652.95000000000005</v>
      </c>
      <c r="L115" s="302">
        <v>632.5</v>
      </c>
      <c r="M115" s="302">
        <v>7.4901</v>
      </c>
      <c r="N115" s="1"/>
      <c r="O115" s="1"/>
    </row>
    <row r="116" spans="1:15" ht="12.75" customHeight="1">
      <c r="A116" s="30">
        <v>106</v>
      </c>
      <c r="B116" s="312" t="s">
        <v>90</v>
      </c>
      <c r="C116" s="302">
        <v>965.6</v>
      </c>
      <c r="D116" s="303">
        <v>960.23333333333323</v>
      </c>
      <c r="E116" s="303">
        <v>943.46666666666647</v>
      </c>
      <c r="F116" s="303">
        <v>921.33333333333326</v>
      </c>
      <c r="G116" s="303">
        <v>904.56666666666649</v>
      </c>
      <c r="H116" s="303">
        <v>982.36666666666645</v>
      </c>
      <c r="I116" s="303">
        <v>999.1333333333331</v>
      </c>
      <c r="J116" s="303">
        <v>1021.2666666666664</v>
      </c>
      <c r="K116" s="302">
        <v>977</v>
      </c>
      <c r="L116" s="302">
        <v>938.1</v>
      </c>
      <c r="M116" s="302">
        <v>9.6052099999999996</v>
      </c>
      <c r="N116" s="1"/>
      <c r="O116" s="1"/>
    </row>
    <row r="117" spans="1:15" ht="12.75" customHeight="1">
      <c r="A117" s="30">
        <v>107</v>
      </c>
      <c r="B117" s="312" t="s">
        <v>343</v>
      </c>
      <c r="C117" s="302">
        <v>1074.45</v>
      </c>
      <c r="D117" s="303">
        <v>1069.3166666666668</v>
      </c>
      <c r="E117" s="303">
        <v>1048.7333333333336</v>
      </c>
      <c r="F117" s="303">
        <v>1023.0166666666667</v>
      </c>
      <c r="G117" s="303">
        <v>1002.4333333333334</v>
      </c>
      <c r="H117" s="303">
        <v>1095.0333333333338</v>
      </c>
      <c r="I117" s="303">
        <v>1115.6166666666672</v>
      </c>
      <c r="J117" s="303">
        <v>1141.3333333333339</v>
      </c>
      <c r="K117" s="302">
        <v>1089.9000000000001</v>
      </c>
      <c r="L117" s="302">
        <v>1043.5999999999999</v>
      </c>
      <c r="M117" s="302">
        <v>1.7278899999999999</v>
      </c>
      <c r="N117" s="1"/>
      <c r="O117" s="1"/>
    </row>
    <row r="118" spans="1:15" ht="12.75" customHeight="1">
      <c r="A118" s="30">
        <v>108</v>
      </c>
      <c r="B118" s="312" t="s">
        <v>326</v>
      </c>
      <c r="C118" s="302">
        <v>3535.95</v>
      </c>
      <c r="D118" s="303">
        <v>3523.4666666666672</v>
      </c>
      <c r="E118" s="303">
        <v>3468.5333333333342</v>
      </c>
      <c r="F118" s="303">
        <v>3401.1166666666672</v>
      </c>
      <c r="G118" s="303">
        <v>3346.1833333333343</v>
      </c>
      <c r="H118" s="303">
        <v>3590.8833333333341</v>
      </c>
      <c r="I118" s="303">
        <v>3645.8166666666666</v>
      </c>
      <c r="J118" s="303">
        <v>3713.233333333334</v>
      </c>
      <c r="K118" s="302">
        <v>3578.4</v>
      </c>
      <c r="L118" s="302">
        <v>3456.05</v>
      </c>
      <c r="M118" s="302">
        <v>0.29142000000000001</v>
      </c>
      <c r="N118" s="1"/>
      <c r="O118" s="1"/>
    </row>
    <row r="119" spans="1:15" ht="12.75" customHeight="1">
      <c r="A119" s="30">
        <v>109</v>
      </c>
      <c r="B119" s="312" t="s">
        <v>250</v>
      </c>
      <c r="C119" s="302">
        <v>364.1</v>
      </c>
      <c r="D119" s="303">
        <v>363.51666666666665</v>
      </c>
      <c r="E119" s="303">
        <v>358.63333333333333</v>
      </c>
      <c r="F119" s="303">
        <v>353.16666666666669</v>
      </c>
      <c r="G119" s="303">
        <v>348.28333333333336</v>
      </c>
      <c r="H119" s="303">
        <v>368.98333333333329</v>
      </c>
      <c r="I119" s="303">
        <v>373.86666666666662</v>
      </c>
      <c r="J119" s="303">
        <v>379.33333333333326</v>
      </c>
      <c r="K119" s="302">
        <v>368.4</v>
      </c>
      <c r="L119" s="302">
        <v>358.05</v>
      </c>
      <c r="M119" s="302">
        <v>7.6243800000000004</v>
      </c>
      <c r="N119" s="1"/>
      <c r="O119" s="1"/>
    </row>
    <row r="120" spans="1:15" ht="12.75" customHeight="1">
      <c r="A120" s="30">
        <v>110</v>
      </c>
      <c r="B120" s="312" t="s">
        <v>327</v>
      </c>
      <c r="C120" s="302">
        <v>184.25</v>
      </c>
      <c r="D120" s="303">
        <v>184.63333333333335</v>
      </c>
      <c r="E120" s="303">
        <v>182.66666666666671</v>
      </c>
      <c r="F120" s="303">
        <v>181.08333333333337</v>
      </c>
      <c r="G120" s="303">
        <v>179.11666666666673</v>
      </c>
      <c r="H120" s="303">
        <v>186.2166666666667</v>
      </c>
      <c r="I120" s="303">
        <v>188.18333333333334</v>
      </c>
      <c r="J120" s="303">
        <v>189.76666666666668</v>
      </c>
      <c r="K120" s="302">
        <v>186.6</v>
      </c>
      <c r="L120" s="302">
        <v>183.05</v>
      </c>
      <c r="M120" s="302">
        <v>0.87512999999999996</v>
      </c>
      <c r="N120" s="1"/>
      <c r="O120" s="1"/>
    </row>
    <row r="121" spans="1:15" ht="12.75" customHeight="1">
      <c r="A121" s="30">
        <v>111</v>
      </c>
      <c r="B121" s="312" t="s">
        <v>91</v>
      </c>
      <c r="C121" s="302">
        <v>140.05000000000001</v>
      </c>
      <c r="D121" s="303">
        <v>141.31666666666669</v>
      </c>
      <c r="E121" s="303">
        <v>138.23333333333338</v>
      </c>
      <c r="F121" s="303">
        <v>136.41666666666669</v>
      </c>
      <c r="G121" s="303">
        <v>133.33333333333337</v>
      </c>
      <c r="H121" s="303">
        <v>143.13333333333338</v>
      </c>
      <c r="I121" s="303">
        <v>146.2166666666667</v>
      </c>
      <c r="J121" s="303">
        <v>148.03333333333339</v>
      </c>
      <c r="K121" s="302">
        <v>144.4</v>
      </c>
      <c r="L121" s="302">
        <v>139.5</v>
      </c>
      <c r="M121" s="302">
        <v>22.069379999999999</v>
      </c>
      <c r="N121" s="1"/>
      <c r="O121" s="1"/>
    </row>
    <row r="122" spans="1:15" ht="12.75" customHeight="1">
      <c r="A122" s="30">
        <v>112</v>
      </c>
      <c r="B122" s="312" t="s">
        <v>92</v>
      </c>
      <c r="C122" s="302">
        <v>1011.45</v>
      </c>
      <c r="D122" s="303">
        <v>1006.1</v>
      </c>
      <c r="E122" s="303">
        <v>996.2</v>
      </c>
      <c r="F122" s="303">
        <v>980.95</v>
      </c>
      <c r="G122" s="303">
        <v>971.05000000000007</v>
      </c>
      <c r="H122" s="303">
        <v>1021.35</v>
      </c>
      <c r="I122" s="303">
        <v>1031.25</v>
      </c>
      <c r="J122" s="303">
        <v>1046.5</v>
      </c>
      <c r="K122" s="302">
        <v>1016</v>
      </c>
      <c r="L122" s="302">
        <v>990.85</v>
      </c>
      <c r="M122" s="302">
        <v>2.35955</v>
      </c>
      <c r="N122" s="1"/>
      <c r="O122" s="1"/>
    </row>
    <row r="123" spans="1:15" ht="12.75" customHeight="1">
      <c r="A123" s="30">
        <v>113</v>
      </c>
      <c r="B123" s="312" t="s">
        <v>344</v>
      </c>
      <c r="C123" s="302">
        <v>790.35</v>
      </c>
      <c r="D123" s="303">
        <v>796.76666666666677</v>
      </c>
      <c r="E123" s="303">
        <v>779.53333333333353</v>
      </c>
      <c r="F123" s="303">
        <v>768.71666666666681</v>
      </c>
      <c r="G123" s="303">
        <v>751.48333333333358</v>
      </c>
      <c r="H123" s="303">
        <v>807.58333333333348</v>
      </c>
      <c r="I123" s="303">
        <v>824.81666666666683</v>
      </c>
      <c r="J123" s="303">
        <v>835.63333333333344</v>
      </c>
      <c r="K123" s="302">
        <v>814</v>
      </c>
      <c r="L123" s="302">
        <v>785.95</v>
      </c>
      <c r="M123" s="302">
        <v>1.3465100000000001</v>
      </c>
      <c r="N123" s="1"/>
      <c r="O123" s="1"/>
    </row>
    <row r="124" spans="1:15" ht="12.75" customHeight="1">
      <c r="A124" s="30">
        <v>114</v>
      </c>
      <c r="B124" s="312" t="s">
        <v>93</v>
      </c>
      <c r="C124" s="302">
        <v>508.6</v>
      </c>
      <c r="D124" s="303">
        <v>509.0333333333333</v>
      </c>
      <c r="E124" s="303">
        <v>504.91666666666663</v>
      </c>
      <c r="F124" s="303">
        <v>501.23333333333335</v>
      </c>
      <c r="G124" s="303">
        <v>497.11666666666667</v>
      </c>
      <c r="H124" s="303">
        <v>512.71666666666658</v>
      </c>
      <c r="I124" s="303">
        <v>516.83333333333326</v>
      </c>
      <c r="J124" s="303">
        <v>520.51666666666654</v>
      </c>
      <c r="K124" s="302">
        <v>513.15</v>
      </c>
      <c r="L124" s="302">
        <v>505.35</v>
      </c>
      <c r="M124" s="302">
        <v>35.373260000000002</v>
      </c>
      <c r="N124" s="1"/>
      <c r="O124" s="1"/>
    </row>
    <row r="125" spans="1:15" ht="12.75" customHeight="1">
      <c r="A125" s="30">
        <v>115</v>
      </c>
      <c r="B125" s="312" t="s">
        <v>251</v>
      </c>
      <c r="C125" s="302">
        <v>1282.7</v>
      </c>
      <c r="D125" s="303">
        <v>1273.7333333333333</v>
      </c>
      <c r="E125" s="303">
        <v>1249.4666666666667</v>
      </c>
      <c r="F125" s="303">
        <v>1216.2333333333333</v>
      </c>
      <c r="G125" s="303">
        <v>1191.9666666666667</v>
      </c>
      <c r="H125" s="303">
        <v>1306.9666666666667</v>
      </c>
      <c r="I125" s="303">
        <v>1331.2333333333336</v>
      </c>
      <c r="J125" s="303">
        <v>1364.4666666666667</v>
      </c>
      <c r="K125" s="302">
        <v>1298</v>
      </c>
      <c r="L125" s="302">
        <v>1240.5</v>
      </c>
      <c r="M125" s="302">
        <v>4.8413500000000003</v>
      </c>
      <c r="N125" s="1"/>
      <c r="O125" s="1"/>
    </row>
    <row r="126" spans="1:15" ht="12.75" customHeight="1">
      <c r="A126" s="30">
        <v>116</v>
      </c>
      <c r="B126" s="312" t="s">
        <v>349</v>
      </c>
      <c r="C126" s="302">
        <v>235.1</v>
      </c>
      <c r="D126" s="303">
        <v>233.11666666666665</v>
      </c>
      <c r="E126" s="303">
        <v>229.43333333333328</v>
      </c>
      <c r="F126" s="303">
        <v>223.76666666666662</v>
      </c>
      <c r="G126" s="303">
        <v>220.08333333333326</v>
      </c>
      <c r="H126" s="303">
        <v>238.7833333333333</v>
      </c>
      <c r="I126" s="303">
        <v>242.46666666666664</v>
      </c>
      <c r="J126" s="303">
        <v>248.13333333333333</v>
      </c>
      <c r="K126" s="302">
        <v>236.8</v>
      </c>
      <c r="L126" s="302">
        <v>227.45</v>
      </c>
      <c r="M126" s="302">
        <v>2.9041299999999999</v>
      </c>
      <c r="N126" s="1"/>
      <c r="O126" s="1"/>
    </row>
    <row r="127" spans="1:15" ht="12.75" customHeight="1">
      <c r="A127" s="30">
        <v>117</v>
      </c>
      <c r="B127" s="312" t="s">
        <v>345</v>
      </c>
      <c r="C127" s="302">
        <v>85.8</v>
      </c>
      <c r="D127" s="303">
        <v>85.116666666666674</v>
      </c>
      <c r="E127" s="303">
        <v>83.983333333333348</v>
      </c>
      <c r="F127" s="303">
        <v>82.166666666666671</v>
      </c>
      <c r="G127" s="303">
        <v>81.033333333333346</v>
      </c>
      <c r="H127" s="303">
        <v>86.933333333333351</v>
      </c>
      <c r="I127" s="303">
        <v>88.066666666666677</v>
      </c>
      <c r="J127" s="303">
        <v>89.883333333333354</v>
      </c>
      <c r="K127" s="302">
        <v>86.25</v>
      </c>
      <c r="L127" s="302">
        <v>83.3</v>
      </c>
      <c r="M127" s="302">
        <v>10.349769999999999</v>
      </c>
      <c r="N127" s="1"/>
      <c r="O127" s="1"/>
    </row>
    <row r="128" spans="1:15" ht="12.75" customHeight="1">
      <c r="A128" s="30">
        <v>118</v>
      </c>
      <c r="B128" s="312" t="s">
        <v>346</v>
      </c>
      <c r="C128" s="302">
        <v>985.3</v>
      </c>
      <c r="D128" s="303">
        <v>987</v>
      </c>
      <c r="E128" s="303">
        <v>978.3</v>
      </c>
      <c r="F128" s="303">
        <v>971.3</v>
      </c>
      <c r="G128" s="303">
        <v>962.59999999999991</v>
      </c>
      <c r="H128" s="303">
        <v>994</v>
      </c>
      <c r="I128" s="303">
        <v>1002.7</v>
      </c>
      <c r="J128" s="303">
        <v>1009.7</v>
      </c>
      <c r="K128" s="302">
        <v>995.7</v>
      </c>
      <c r="L128" s="302">
        <v>980</v>
      </c>
      <c r="M128" s="302">
        <v>0.33082</v>
      </c>
      <c r="N128" s="1"/>
      <c r="O128" s="1"/>
    </row>
    <row r="129" spans="1:15" ht="12.75" customHeight="1">
      <c r="A129" s="30">
        <v>119</v>
      </c>
      <c r="B129" s="312" t="s">
        <v>94</v>
      </c>
      <c r="C129" s="302">
        <v>1903.45</v>
      </c>
      <c r="D129" s="303">
        <v>1906.6333333333332</v>
      </c>
      <c r="E129" s="303">
        <v>1864.8166666666664</v>
      </c>
      <c r="F129" s="303">
        <v>1826.1833333333332</v>
      </c>
      <c r="G129" s="303">
        <v>1784.3666666666663</v>
      </c>
      <c r="H129" s="303">
        <v>1945.2666666666664</v>
      </c>
      <c r="I129" s="303">
        <v>1987.083333333333</v>
      </c>
      <c r="J129" s="303">
        <v>2025.7166666666665</v>
      </c>
      <c r="K129" s="302">
        <v>1948.45</v>
      </c>
      <c r="L129" s="302">
        <v>1868</v>
      </c>
      <c r="M129" s="302">
        <v>14.330019999999999</v>
      </c>
      <c r="N129" s="1"/>
      <c r="O129" s="1"/>
    </row>
    <row r="130" spans="1:15" ht="12.75" customHeight="1">
      <c r="A130" s="30">
        <v>120</v>
      </c>
      <c r="B130" s="312" t="s">
        <v>347</v>
      </c>
      <c r="C130" s="302">
        <v>202.6</v>
      </c>
      <c r="D130" s="303">
        <v>202.4</v>
      </c>
      <c r="E130" s="303">
        <v>197.70000000000002</v>
      </c>
      <c r="F130" s="303">
        <v>192.8</v>
      </c>
      <c r="G130" s="303">
        <v>188.10000000000002</v>
      </c>
      <c r="H130" s="303">
        <v>207.3</v>
      </c>
      <c r="I130" s="303">
        <v>212</v>
      </c>
      <c r="J130" s="303">
        <v>216.9</v>
      </c>
      <c r="K130" s="302">
        <v>207.1</v>
      </c>
      <c r="L130" s="302">
        <v>197.5</v>
      </c>
      <c r="M130" s="302">
        <v>60.621949999999998</v>
      </c>
      <c r="N130" s="1"/>
      <c r="O130" s="1"/>
    </row>
    <row r="131" spans="1:15" ht="12.75" customHeight="1">
      <c r="A131" s="30">
        <v>121</v>
      </c>
      <c r="B131" s="312" t="s">
        <v>252</v>
      </c>
      <c r="C131" s="302">
        <v>44.25</v>
      </c>
      <c r="D131" s="303">
        <v>44.699999999999996</v>
      </c>
      <c r="E131" s="303">
        <v>42.899999999999991</v>
      </c>
      <c r="F131" s="303">
        <v>41.55</v>
      </c>
      <c r="G131" s="303">
        <v>39.749999999999993</v>
      </c>
      <c r="H131" s="303">
        <v>46.04999999999999</v>
      </c>
      <c r="I131" s="303">
        <v>47.849999999999987</v>
      </c>
      <c r="J131" s="303">
        <v>49.199999999999989</v>
      </c>
      <c r="K131" s="302">
        <v>46.5</v>
      </c>
      <c r="L131" s="302">
        <v>43.35</v>
      </c>
      <c r="M131" s="302">
        <v>17.602920000000001</v>
      </c>
      <c r="N131" s="1"/>
      <c r="O131" s="1"/>
    </row>
    <row r="132" spans="1:15" ht="12.75" customHeight="1">
      <c r="A132" s="30">
        <v>122</v>
      </c>
      <c r="B132" s="312" t="s">
        <v>348</v>
      </c>
      <c r="C132" s="302">
        <v>710.05</v>
      </c>
      <c r="D132" s="303">
        <v>719.56666666666661</v>
      </c>
      <c r="E132" s="303">
        <v>693.48333333333323</v>
      </c>
      <c r="F132" s="303">
        <v>676.91666666666663</v>
      </c>
      <c r="G132" s="303">
        <v>650.83333333333326</v>
      </c>
      <c r="H132" s="303">
        <v>736.13333333333321</v>
      </c>
      <c r="I132" s="303">
        <v>762.2166666666667</v>
      </c>
      <c r="J132" s="303">
        <v>778.78333333333319</v>
      </c>
      <c r="K132" s="302">
        <v>745.65</v>
      </c>
      <c r="L132" s="302">
        <v>703</v>
      </c>
      <c r="M132" s="302">
        <v>1.19007</v>
      </c>
      <c r="N132" s="1"/>
      <c r="O132" s="1"/>
    </row>
    <row r="133" spans="1:15" ht="12.75" customHeight="1">
      <c r="A133" s="30">
        <v>123</v>
      </c>
      <c r="B133" s="312" t="s">
        <v>95</v>
      </c>
      <c r="C133" s="302">
        <v>3499.65</v>
      </c>
      <c r="D133" s="303">
        <v>3498.2166666666667</v>
      </c>
      <c r="E133" s="303">
        <v>3471.4333333333334</v>
      </c>
      <c r="F133" s="303">
        <v>3443.2166666666667</v>
      </c>
      <c r="G133" s="303">
        <v>3416.4333333333334</v>
      </c>
      <c r="H133" s="303">
        <v>3526.4333333333334</v>
      </c>
      <c r="I133" s="303">
        <v>3553.2166666666672</v>
      </c>
      <c r="J133" s="303">
        <v>3581.4333333333334</v>
      </c>
      <c r="K133" s="302">
        <v>3525</v>
      </c>
      <c r="L133" s="302">
        <v>3470</v>
      </c>
      <c r="M133" s="302">
        <v>5.5288500000000003</v>
      </c>
      <c r="N133" s="1"/>
      <c r="O133" s="1"/>
    </row>
    <row r="134" spans="1:15" ht="12.75" customHeight="1">
      <c r="A134" s="30">
        <v>124</v>
      </c>
      <c r="B134" s="312" t="s">
        <v>253</v>
      </c>
      <c r="C134" s="302">
        <v>3669.2</v>
      </c>
      <c r="D134" s="303">
        <v>3644.8166666666671</v>
      </c>
      <c r="E134" s="303">
        <v>3561.733333333334</v>
      </c>
      <c r="F134" s="303">
        <v>3454.2666666666669</v>
      </c>
      <c r="G134" s="303">
        <v>3371.1833333333338</v>
      </c>
      <c r="H134" s="303">
        <v>3752.2833333333342</v>
      </c>
      <c r="I134" s="303">
        <v>3835.3666666666672</v>
      </c>
      <c r="J134" s="303">
        <v>3942.8333333333344</v>
      </c>
      <c r="K134" s="302">
        <v>3727.9</v>
      </c>
      <c r="L134" s="302">
        <v>3537.35</v>
      </c>
      <c r="M134" s="302">
        <v>5.1816000000000004</v>
      </c>
      <c r="N134" s="1"/>
      <c r="O134" s="1"/>
    </row>
    <row r="135" spans="1:15" ht="12.75" customHeight="1">
      <c r="A135" s="30">
        <v>125</v>
      </c>
      <c r="B135" s="312" t="s">
        <v>97</v>
      </c>
      <c r="C135" s="302">
        <v>326.85000000000002</v>
      </c>
      <c r="D135" s="303">
        <v>326.7833333333333</v>
      </c>
      <c r="E135" s="303">
        <v>323.11666666666662</v>
      </c>
      <c r="F135" s="303">
        <v>319.38333333333333</v>
      </c>
      <c r="G135" s="303">
        <v>315.71666666666664</v>
      </c>
      <c r="H135" s="303">
        <v>330.51666666666659</v>
      </c>
      <c r="I135" s="303">
        <v>334.18333333333334</v>
      </c>
      <c r="J135" s="303">
        <v>337.91666666666657</v>
      </c>
      <c r="K135" s="302">
        <v>330.45</v>
      </c>
      <c r="L135" s="302">
        <v>323.05</v>
      </c>
      <c r="M135" s="302">
        <v>46.930109999999999</v>
      </c>
      <c r="N135" s="1"/>
      <c r="O135" s="1"/>
    </row>
    <row r="136" spans="1:15" ht="12.75" customHeight="1">
      <c r="A136" s="30">
        <v>126</v>
      </c>
      <c r="B136" s="312" t="s">
        <v>244</v>
      </c>
      <c r="C136" s="302">
        <v>3734.75</v>
      </c>
      <c r="D136" s="303">
        <v>3736.5833333333335</v>
      </c>
      <c r="E136" s="303">
        <v>3673.166666666667</v>
      </c>
      <c r="F136" s="303">
        <v>3611.5833333333335</v>
      </c>
      <c r="G136" s="303">
        <v>3548.166666666667</v>
      </c>
      <c r="H136" s="303">
        <v>3798.166666666667</v>
      </c>
      <c r="I136" s="303">
        <v>3861.5833333333339</v>
      </c>
      <c r="J136" s="303">
        <v>3923.166666666667</v>
      </c>
      <c r="K136" s="302">
        <v>3800</v>
      </c>
      <c r="L136" s="302">
        <v>3675</v>
      </c>
      <c r="M136" s="302">
        <v>2.9530699999999999</v>
      </c>
      <c r="N136" s="1"/>
      <c r="O136" s="1"/>
    </row>
    <row r="137" spans="1:15" ht="12.75" customHeight="1">
      <c r="A137" s="30">
        <v>127</v>
      </c>
      <c r="B137" s="312" t="s">
        <v>98</v>
      </c>
      <c r="C137" s="302">
        <v>4305.75</v>
      </c>
      <c r="D137" s="303">
        <v>4310.1333333333332</v>
      </c>
      <c r="E137" s="303">
        <v>4266.6166666666668</v>
      </c>
      <c r="F137" s="303">
        <v>4227.4833333333336</v>
      </c>
      <c r="G137" s="303">
        <v>4183.9666666666672</v>
      </c>
      <c r="H137" s="303">
        <v>4349.2666666666664</v>
      </c>
      <c r="I137" s="303">
        <v>4392.7833333333328</v>
      </c>
      <c r="J137" s="303">
        <v>4431.9166666666661</v>
      </c>
      <c r="K137" s="302">
        <v>4353.6499999999996</v>
      </c>
      <c r="L137" s="302">
        <v>4271</v>
      </c>
      <c r="M137" s="302">
        <v>1.1321099999999999</v>
      </c>
      <c r="N137" s="1"/>
      <c r="O137" s="1"/>
    </row>
    <row r="138" spans="1:15" ht="12.75" customHeight="1">
      <c r="A138" s="30">
        <v>128</v>
      </c>
      <c r="B138" s="312" t="s">
        <v>561</v>
      </c>
      <c r="C138" s="302">
        <v>2109.65</v>
      </c>
      <c r="D138" s="303">
        <v>2107.5666666666671</v>
      </c>
      <c r="E138" s="303">
        <v>2083.1833333333343</v>
      </c>
      <c r="F138" s="303">
        <v>2056.7166666666672</v>
      </c>
      <c r="G138" s="303">
        <v>2032.3333333333344</v>
      </c>
      <c r="H138" s="303">
        <v>2134.0333333333342</v>
      </c>
      <c r="I138" s="303">
        <v>2158.4166666666665</v>
      </c>
      <c r="J138" s="303">
        <v>2184.8833333333341</v>
      </c>
      <c r="K138" s="302">
        <v>2131.9499999999998</v>
      </c>
      <c r="L138" s="302">
        <v>2081.1</v>
      </c>
      <c r="M138" s="302">
        <v>0.17741000000000001</v>
      </c>
      <c r="N138" s="1"/>
      <c r="O138" s="1"/>
    </row>
    <row r="139" spans="1:15" ht="12.75" customHeight="1">
      <c r="A139" s="30">
        <v>129</v>
      </c>
      <c r="B139" s="312" t="s">
        <v>353</v>
      </c>
      <c r="C139" s="302">
        <v>54</v>
      </c>
      <c r="D139" s="303">
        <v>53.983333333333327</v>
      </c>
      <c r="E139" s="303">
        <v>53.366666666666653</v>
      </c>
      <c r="F139" s="303">
        <v>52.733333333333327</v>
      </c>
      <c r="G139" s="303">
        <v>52.116666666666653</v>
      </c>
      <c r="H139" s="303">
        <v>54.616666666666653</v>
      </c>
      <c r="I139" s="303">
        <v>55.233333333333327</v>
      </c>
      <c r="J139" s="303">
        <v>55.866666666666653</v>
      </c>
      <c r="K139" s="302">
        <v>54.6</v>
      </c>
      <c r="L139" s="302">
        <v>53.35</v>
      </c>
      <c r="M139" s="302">
        <v>3.53783</v>
      </c>
      <c r="N139" s="1"/>
      <c r="O139" s="1"/>
    </row>
    <row r="140" spans="1:15" ht="12.75" customHeight="1">
      <c r="A140" s="30">
        <v>130</v>
      </c>
      <c r="B140" s="312" t="s">
        <v>99</v>
      </c>
      <c r="C140" s="302">
        <v>2653.1</v>
      </c>
      <c r="D140" s="303">
        <v>2662.3833333333337</v>
      </c>
      <c r="E140" s="303">
        <v>2628.7666666666673</v>
      </c>
      <c r="F140" s="303">
        <v>2604.4333333333338</v>
      </c>
      <c r="G140" s="303">
        <v>2570.8166666666675</v>
      </c>
      <c r="H140" s="303">
        <v>2686.7166666666672</v>
      </c>
      <c r="I140" s="303">
        <v>2720.333333333333</v>
      </c>
      <c r="J140" s="303">
        <v>2744.666666666667</v>
      </c>
      <c r="K140" s="302">
        <v>2696</v>
      </c>
      <c r="L140" s="302">
        <v>2638.05</v>
      </c>
      <c r="M140" s="302">
        <v>9.0687499999999996</v>
      </c>
      <c r="N140" s="1"/>
      <c r="O140" s="1"/>
    </row>
    <row r="141" spans="1:15" ht="12.75" customHeight="1">
      <c r="A141" s="30">
        <v>131</v>
      </c>
      <c r="B141" s="312" t="s">
        <v>350</v>
      </c>
      <c r="C141" s="302">
        <v>538.65</v>
      </c>
      <c r="D141" s="303">
        <v>535.13333333333333</v>
      </c>
      <c r="E141" s="303">
        <v>525.51666666666665</v>
      </c>
      <c r="F141" s="303">
        <v>512.38333333333333</v>
      </c>
      <c r="G141" s="303">
        <v>502.76666666666665</v>
      </c>
      <c r="H141" s="303">
        <v>548.26666666666665</v>
      </c>
      <c r="I141" s="303">
        <v>557.88333333333321</v>
      </c>
      <c r="J141" s="303">
        <v>571.01666666666665</v>
      </c>
      <c r="K141" s="302">
        <v>544.75</v>
      </c>
      <c r="L141" s="302">
        <v>522</v>
      </c>
      <c r="M141" s="302">
        <v>5.1826999999999996</v>
      </c>
      <c r="N141" s="1"/>
      <c r="O141" s="1"/>
    </row>
    <row r="142" spans="1:15" ht="12.75" customHeight="1">
      <c r="A142" s="30">
        <v>132</v>
      </c>
      <c r="B142" s="312" t="s">
        <v>351</v>
      </c>
      <c r="C142" s="302">
        <v>135.25</v>
      </c>
      <c r="D142" s="303">
        <v>136.46666666666667</v>
      </c>
      <c r="E142" s="303">
        <v>132.88333333333333</v>
      </c>
      <c r="F142" s="303">
        <v>130.51666666666665</v>
      </c>
      <c r="G142" s="303">
        <v>126.93333333333331</v>
      </c>
      <c r="H142" s="303">
        <v>138.83333333333334</v>
      </c>
      <c r="I142" s="303">
        <v>142.41666666666666</v>
      </c>
      <c r="J142" s="303">
        <v>144.78333333333336</v>
      </c>
      <c r="K142" s="302">
        <v>140.05000000000001</v>
      </c>
      <c r="L142" s="302">
        <v>134.1</v>
      </c>
      <c r="M142" s="302">
        <v>2.4292899999999999</v>
      </c>
      <c r="N142" s="1"/>
      <c r="O142" s="1"/>
    </row>
    <row r="143" spans="1:15" ht="12.75" customHeight="1">
      <c r="A143" s="30">
        <v>133</v>
      </c>
      <c r="B143" s="312" t="s">
        <v>354</v>
      </c>
      <c r="C143" s="302">
        <v>374.55</v>
      </c>
      <c r="D143" s="303">
        <v>375.58333333333331</v>
      </c>
      <c r="E143" s="303">
        <v>366.16666666666663</v>
      </c>
      <c r="F143" s="303">
        <v>357.7833333333333</v>
      </c>
      <c r="G143" s="303">
        <v>348.36666666666662</v>
      </c>
      <c r="H143" s="303">
        <v>383.96666666666664</v>
      </c>
      <c r="I143" s="303">
        <v>393.38333333333327</v>
      </c>
      <c r="J143" s="303">
        <v>401.76666666666665</v>
      </c>
      <c r="K143" s="302">
        <v>385</v>
      </c>
      <c r="L143" s="302">
        <v>367.2</v>
      </c>
      <c r="M143" s="302">
        <v>1.90157</v>
      </c>
      <c r="N143" s="1"/>
      <c r="O143" s="1"/>
    </row>
    <row r="144" spans="1:15" ht="12.75" customHeight="1">
      <c r="A144" s="30">
        <v>134</v>
      </c>
      <c r="B144" s="312" t="s">
        <v>254</v>
      </c>
      <c r="C144" s="302">
        <v>423.55</v>
      </c>
      <c r="D144" s="303">
        <v>424.56666666666666</v>
      </c>
      <c r="E144" s="303">
        <v>417.23333333333335</v>
      </c>
      <c r="F144" s="303">
        <v>410.91666666666669</v>
      </c>
      <c r="G144" s="303">
        <v>403.58333333333337</v>
      </c>
      <c r="H144" s="303">
        <v>430.88333333333333</v>
      </c>
      <c r="I144" s="303">
        <v>438.2166666666667</v>
      </c>
      <c r="J144" s="303">
        <v>444.5333333333333</v>
      </c>
      <c r="K144" s="302">
        <v>431.9</v>
      </c>
      <c r="L144" s="302">
        <v>418.25</v>
      </c>
      <c r="M144" s="302">
        <v>1.62907</v>
      </c>
      <c r="N144" s="1"/>
      <c r="O144" s="1"/>
    </row>
    <row r="145" spans="1:15" ht="12.75" customHeight="1">
      <c r="A145" s="30">
        <v>135</v>
      </c>
      <c r="B145" s="312" t="s">
        <v>255</v>
      </c>
      <c r="C145" s="302">
        <v>1279.45</v>
      </c>
      <c r="D145" s="303">
        <v>1276.1166666666666</v>
      </c>
      <c r="E145" s="303">
        <v>1258.7333333333331</v>
      </c>
      <c r="F145" s="303">
        <v>1238.0166666666667</v>
      </c>
      <c r="G145" s="303">
        <v>1220.6333333333332</v>
      </c>
      <c r="H145" s="303">
        <v>1296.833333333333</v>
      </c>
      <c r="I145" s="303">
        <v>1314.2166666666667</v>
      </c>
      <c r="J145" s="303">
        <v>1334.9333333333329</v>
      </c>
      <c r="K145" s="302">
        <v>1293.5</v>
      </c>
      <c r="L145" s="302">
        <v>1255.4000000000001</v>
      </c>
      <c r="M145" s="302">
        <v>0.48153000000000001</v>
      </c>
      <c r="N145" s="1"/>
      <c r="O145" s="1"/>
    </row>
    <row r="146" spans="1:15" ht="12.75" customHeight="1">
      <c r="A146" s="30">
        <v>136</v>
      </c>
      <c r="B146" s="312" t="s">
        <v>355</v>
      </c>
      <c r="C146" s="302">
        <v>60.85</v>
      </c>
      <c r="D146" s="303">
        <v>60.966666666666669</v>
      </c>
      <c r="E146" s="303">
        <v>60.483333333333334</v>
      </c>
      <c r="F146" s="303">
        <v>60.116666666666667</v>
      </c>
      <c r="G146" s="303">
        <v>59.633333333333333</v>
      </c>
      <c r="H146" s="303">
        <v>61.333333333333336</v>
      </c>
      <c r="I146" s="303">
        <v>61.81666666666667</v>
      </c>
      <c r="J146" s="303">
        <v>62.183333333333337</v>
      </c>
      <c r="K146" s="302">
        <v>61.45</v>
      </c>
      <c r="L146" s="302">
        <v>60.6</v>
      </c>
      <c r="M146" s="302">
        <v>3.6276199999999998</v>
      </c>
      <c r="N146" s="1"/>
      <c r="O146" s="1"/>
    </row>
    <row r="147" spans="1:15" ht="12.75" customHeight="1">
      <c r="A147" s="30">
        <v>137</v>
      </c>
      <c r="B147" s="312" t="s">
        <v>352</v>
      </c>
      <c r="C147" s="302">
        <v>164.4</v>
      </c>
      <c r="D147" s="303">
        <v>166.79999999999998</v>
      </c>
      <c r="E147" s="303">
        <v>161.09999999999997</v>
      </c>
      <c r="F147" s="303">
        <v>157.79999999999998</v>
      </c>
      <c r="G147" s="303">
        <v>152.09999999999997</v>
      </c>
      <c r="H147" s="303">
        <v>170.09999999999997</v>
      </c>
      <c r="I147" s="303">
        <v>175.79999999999995</v>
      </c>
      <c r="J147" s="303">
        <v>179.09999999999997</v>
      </c>
      <c r="K147" s="302">
        <v>172.5</v>
      </c>
      <c r="L147" s="302">
        <v>163.5</v>
      </c>
      <c r="M147" s="302">
        <v>1.1075600000000001</v>
      </c>
      <c r="N147" s="1"/>
      <c r="O147" s="1"/>
    </row>
    <row r="148" spans="1:15" ht="12.75" customHeight="1">
      <c r="A148" s="30">
        <v>138</v>
      </c>
      <c r="B148" s="312" t="s">
        <v>356</v>
      </c>
      <c r="C148" s="302">
        <v>90.65</v>
      </c>
      <c r="D148" s="303">
        <v>90.483333333333348</v>
      </c>
      <c r="E148" s="303">
        <v>88.566666666666691</v>
      </c>
      <c r="F148" s="303">
        <v>86.483333333333348</v>
      </c>
      <c r="G148" s="303">
        <v>84.566666666666691</v>
      </c>
      <c r="H148" s="303">
        <v>92.566666666666691</v>
      </c>
      <c r="I148" s="303">
        <v>94.483333333333348</v>
      </c>
      <c r="J148" s="303">
        <v>96.566666666666691</v>
      </c>
      <c r="K148" s="302">
        <v>92.4</v>
      </c>
      <c r="L148" s="302">
        <v>88.4</v>
      </c>
      <c r="M148" s="302">
        <v>5.1368799999999997</v>
      </c>
      <c r="N148" s="1"/>
      <c r="O148" s="1"/>
    </row>
    <row r="149" spans="1:15" ht="12.75" customHeight="1">
      <c r="A149" s="30">
        <v>139</v>
      </c>
      <c r="B149" s="312" t="s">
        <v>828</v>
      </c>
      <c r="C149" s="302">
        <v>41</v>
      </c>
      <c r="D149" s="303">
        <v>40.583333333333336</v>
      </c>
      <c r="E149" s="303">
        <v>40.016666666666673</v>
      </c>
      <c r="F149" s="303">
        <v>39.033333333333339</v>
      </c>
      <c r="G149" s="303">
        <v>38.466666666666676</v>
      </c>
      <c r="H149" s="303">
        <v>41.56666666666667</v>
      </c>
      <c r="I149" s="303">
        <v>42.133333333333333</v>
      </c>
      <c r="J149" s="303">
        <v>43.116666666666667</v>
      </c>
      <c r="K149" s="302">
        <v>41.15</v>
      </c>
      <c r="L149" s="302">
        <v>39.6</v>
      </c>
      <c r="M149" s="302">
        <v>11.115729999999999</v>
      </c>
      <c r="N149" s="1"/>
      <c r="O149" s="1"/>
    </row>
    <row r="150" spans="1:15" ht="12.75" customHeight="1">
      <c r="A150" s="30">
        <v>140</v>
      </c>
      <c r="B150" s="312" t="s">
        <v>357</v>
      </c>
      <c r="C150" s="302">
        <v>661.9</v>
      </c>
      <c r="D150" s="303">
        <v>661.55</v>
      </c>
      <c r="E150" s="303">
        <v>655.14999999999986</v>
      </c>
      <c r="F150" s="303">
        <v>648.39999999999986</v>
      </c>
      <c r="G150" s="303">
        <v>641.99999999999977</v>
      </c>
      <c r="H150" s="303">
        <v>668.3</v>
      </c>
      <c r="I150" s="303">
        <v>674.7</v>
      </c>
      <c r="J150" s="303">
        <v>681.45</v>
      </c>
      <c r="K150" s="302">
        <v>667.95</v>
      </c>
      <c r="L150" s="302">
        <v>654.79999999999995</v>
      </c>
      <c r="M150" s="302">
        <v>0.25491000000000003</v>
      </c>
      <c r="N150" s="1"/>
      <c r="O150" s="1"/>
    </row>
    <row r="151" spans="1:15" ht="12.75" customHeight="1">
      <c r="A151" s="30">
        <v>141</v>
      </c>
      <c r="B151" s="312" t="s">
        <v>100</v>
      </c>
      <c r="C151" s="302">
        <v>1595.25</v>
      </c>
      <c r="D151" s="303">
        <v>1592.5166666666667</v>
      </c>
      <c r="E151" s="303">
        <v>1579.7833333333333</v>
      </c>
      <c r="F151" s="303">
        <v>1564.3166666666666</v>
      </c>
      <c r="G151" s="303">
        <v>1551.5833333333333</v>
      </c>
      <c r="H151" s="303">
        <v>1607.9833333333333</v>
      </c>
      <c r="I151" s="303">
        <v>1620.7166666666665</v>
      </c>
      <c r="J151" s="303">
        <v>1636.1833333333334</v>
      </c>
      <c r="K151" s="302">
        <v>1605.25</v>
      </c>
      <c r="L151" s="302">
        <v>1577.05</v>
      </c>
      <c r="M151" s="302">
        <v>1.8113300000000001</v>
      </c>
      <c r="N151" s="1"/>
      <c r="O151" s="1"/>
    </row>
    <row r="152" spans="1:15" ht="12.75" customHeight="1">
      <c r="A152" s="30">
        <v>142</v>
      </c>
      <c r="B152" s="312" t="s">
        <v>101</v>
      </c>
      <c r="C152" s="302">
        <v>146.55000000000001</v>
      </c>
      <c r="D152" s="303">
        <v>146.30000000000001</v>
      </c>
      <c r="E152" s="303">
        <v>144.80000000000001</v>
      </c>
      <c r="F152" s="303">
        <v>143.05000000000001</v>
      </c>
      <c r="G152" s="303">
        <v>141.55000000000001</v>
      </c>
      <c r="H152" s="303">
        <v>148.05000000000001</v>
      </c>
      <c r="I152" s="303">
        <v>149.55000000000001</v>
      </c>
      <c r="J152" s="303">
        <v>151.30000000000001</v>
      </c>
      <c r="K152" s="302">
        <v>147.80000000000001</v>
      </c>
      <c r="L152" s="302">
        <v>144.55000000000001</v>
      </c>
      <c r="M152" s="302">
        <v>9.1029199999999992</v>
      </c>
      <c r="N152" s="1"/>
      <c r="O152" s="1"/>
    </row>
    <row r="153" spans="1:15" ht="12.75" customHeight="1">
      <c r="A153" s="30">
        <v>143</v>
      </c>
      <c r="B153" s="312" t="s">
        <v>829</v>
      </c>
      <c r="C153" s="302">
        <v>127.55</v>
      </c>
      <c r="D153" s="303">
        <v>126.81666666666666</v>
      </c>
      <c r="E153" s="303">
        <v>124.28333333333333</v>
      </c>
      <c r="F153" s="303">
        <v>121.01666666666667</v>
      </c>
      <c r="G153" s="303">
        <v>118.48333333333333</v>
      </c>
      <c r="H153" s="303">
        <v>130.08333333333331</v>
      </c>
      <c r="I153" s="303">
        <v>132.61666666666662</v>
      </c>
      <c r="J153" s="303">
        <v>135.88333333333333</v>
      </c>
      <c r="K153" s="302">
        <v>129.35</v>
      </c>
      <c r="L153" s="302">
        <v>123.55</v>
      </c>
      <c r="M153" s="302">
        <v>3.0291100000000002</v>
      </c>
      <c r="N153" s="1"/>
      <c r="O153" s="1"/>
    </row>
    <row r="154" spans="1:15" ht="12.75" customHeight="1">
      <c r="A154" s="30">
        <v>144</v>
      </c>
      <c r="B154" s="312" t="s">
        <v>358</v>
      </c>
      <c r="C154" s="302">
        <v>244.25</v>
      </c>
      <c r="D154" s="303">
        <v>243.96666666666667</v>
      </c>
      <c r="E154" s="303">
        <v>241.13333333333333</v>
      </c>
      <c r="F154" s="303">
        <v>238.01666666666665</v>
      </c>
      <c r="G154" s="303">
        <v>235.18333333333331</v>
      </c>
      <c r="H154" s="303">
        <v>247.08333333333334</v>
      </c>
      <c r="I154" s="303">
        <v>249.91666666666666</v>
      </c>
      <c r="J154" s="303">
        <v>253.03333333333336</v>
      </c>
      <c r="K154" s="302">
        <v>246.8</v>
      </c>
      <c r="L154" s="302">
        <v>240.85</v>
      </c>
      <c r="M154" s="302">
        <v>0.21945999999999999</v>
      </c>
      <c r="N154" s="1"/>
      <c r="O154" s="1"/>
    </row>
    <row r="155" spans="1:15" ht="12.75" customHeight="1">
      <c r="A155" s="30">
        <v>145</v>
      </c>
      <c r="B155" s="312" t="s">
        <v>102</v>
      </c>
      <c r="C155" s="302">
        <v>90.8</v>
      </c>
      <c r="D155" s="303">
        <v>90.149999999999991</v>
      </c>
      <c r="E155" s="303">
        <v>89.149999999999977</v>
      </c>
      <c r="F155" s="303">
        <v>87.499999999999986</v>
      </c>
      <c r="G155" s="303">
        <v>86.499999999999972</v>
      </c>
      <c r="H155" s="303">
        <v>91.799999999999983</v>
      </c>
      <c r="I155" s="303">
        <v>92.800000000000011</v>
      </c>
      <c r="J155" s="303">
        <v>94.449999999999989</v>
      </c>
      <c r="K155" s="302">
        <v>91.15</v>
      </c>
      <c r="L155" s="302">
        <v>88.5</v>
      </c>
      <c r="M155" s="302">
        <v>116.63916999999999</v>
      </c>
      <c r="N155" s="1"/>
      <c r="O155" s="1"/>
    </row>
    <row r="156" spans="1:15" ht="12.75" customHeight="1">
      <c r="A156" s="30">
        <v>146</v>
      </c>
      <c r="B156" s="312" t="s">
        <v>360</v>
      </c>
      <c r="C156" s="302">
        <v>392.25</v>
      </c>
      <c r="D156" s="303">
        <v>392.76666666666665</v>
      </c>
      <c r="E156" s="303">
        <v>386.5333333333333</v>
      </c>
      <c r="F156" s="303">
        <v>380.81666666666666</v>
      </c>
      <c r="G156" s="303">
        <v>374.58333333333331</v>
      </c>
      <c r="H156" s="303">
        <v>398.48333333333329</v>
      </c>
      <c r="I156" s="303">
        <v>404.71666666666664</v>
      </c>
      <c r="J156" s="303">
        <v>410.43333333333328</v>
      </c>
      <c r="K156" s="302">
        <v>399</v>
      </c>
      <c r="L156" s="302">
        <v>387.05</v>
      </c>
      <c r="M156" s="302">
        <v>1.1316299999999999</v>
      </c>
      <c r="N156" s="1"/>
      <c r="O156" s="1"/>
    </row>
    <row r="157" spans="1:15" ht="12.75" customHeight="1">
      <c r="A157" s="30">
        <v>147</v>
      </c>
      <c r="B157" s="312" t="s">
        <v>359</v>
      </c>
      <c r="C157" s="302">
        <v>5162.3500000000004</v>
      </c>
      <c r="D157" s="303">
        <v>5188.1166666666668</v>
      </c>
      <c r="E157" s="303">
        <v>5001.2333333333336</v>
      </c>
      <c r="F157" s="303">
        <v>4840.1166666666668</v>
      </c>
      <c r="G157" s="303">
        <v>4653.2333333333336</v>
      </c>
      <c r="H157" s="303">
        <v>5349.2333333333336</v>
      </c>
      <c r="I157" s="303">
        <v>5536.1166666666668</v>
      </c>
      <c r="J157" s="303">
        <v>5697.2333333333336</v>
      </c>
      <c r="K157" s="302">
        <v>5375</v>
      </c>
      <c r="L157" s="302">
        <v>5027</v>
      </c>
      <c r="M157" s="302">
        <v>2.5575800000000002</v>
      </c>
      <c r="N157" s="1"/>
      <c r="O157" s="1"/>
    </row>
    <row r="158" spans="1:15" ht="12.75" customHeight="1">
      <c r="A158" s="30">
        <v>148</v>
      </c>
      <c r="B158" s="312" t="s">
        <v>361</v>
      </c>
      <c r="C158" s="302">
        <v>163.44999999999999</v>
      </c>
      <c r="D158" s="303">
        <v>161.26666666666665</v>
      </c>
      <c r="E158" s="303">
        <v>158.5333333333333</v>
      </c>
      <c r="F158" s="303">
        <v>153.61666666666665</v>
      </c>
      <c r="G158" s="303">
        <v>150.8833333333333</v>
      </c>
      <c r="H158" s="303">
        <v>166.18333333333331</v>
      </c>
      <c r="I158" s="303">
        <v>168.91666666666666</v>
      </c>
      <c r="J158" s="303">
        <v>173.83333333333331</v>
      </c>
      <c r="K158" s="302">
        <v>164</v>
      </c>
      <c r="L158" s="302">
        <v>156.35</v>
      </c>
      <c r="M158" s="302">
        <v>5.7868500000000003</v>
      </c>
      <c r="N158" s="1"/>
      <c r="O158" s="1"/>
    </row>
    <row r="159" spans="1:15" ht="12.75" customHeight="1">
      <c r="A159" s="30">
        <v>149</v>
      </c>
      <c r="B159" s="312" t="s">
        <v>378</v>
      </c>
      <c r="C159" s="302">
        <v>2786.65</v>
      </c>
      <c r="D159" s="303">
        <v>2815.2166666666667</v>
      </c>
      <c r="E159" s="303">
        <v>2746.4333333333334</v>
      </c>
      <c r="F159" s="303">
        <v>2706.2166666666667</v>
      </c>
      <c r="G159" s="303">
        <v>2637.4333333333334</v>
      </c>
      <c r="H159" s="303">
        <v>2855.4333333333334</v>
      </c>
      <c r="I159" s="303">
        <v>2924.2166666666672</v>
      </c>
      <c r="J159" s="303">
        <v>2964.4333333333334</v>
      </c>
      <c r="K159" s="302">
        <v>2884</v>
      </c>
      <c r="L159" s="302">
        <v>2775</v>
      </c>
      <c r="M159" s="302">
        <v>0.24715000000000001</v>
      </c>
      <c r="N159" s="1"/>
      <c r="O159" s="1"/>
    </row>
    <row r="160" spans="1:15" ht="12.75" customHeight="1">
      <c r="A160" s="30">
        <v>150</v>
      </c>
      <c r="B160" s="312" t="s">
        <v>256</v>
      </c>
      <c r="C160" s="302">
        <v>242.55</v>
      </c>
      <c r="D160" s="303">
        <v>242.11666666666665</v>
      </c>
      <c r="E160" s="303">
        <v>240.3833333333333</v>
      </c>
      <c r="F160" s="303">
        <v>238.21666666666664</v>
      </c>
      <c r="G160" s="303">
        <v>236.48333333333329</v>
      </c>
      <c r="H160" s="303">
        <v>244.2833333333333</v>
      </c>
      <c r="I160" s="303">
        <v>246.01666666666665</v>
      </c>
      <c r="J160" s="303">
        <v>248.18333333333331</v>
      </c>
      <c r="K160" s="302">
        <v>243.85</v>
      </c>
      <c r="L160" s="302">
        <v>239.95</v>
      </c>
      <c r="M160" s="302">
        <v>3.75684</v>
      </c>
      <c r="N160" s="1"/>
      <c r="O160" s="1"/>
    </row>
    <row r="161" spans="1:15" ht="12.75" customHeight="1">
      <c r="A161" s="30">
        <v>151</v>
      </c>
      <c r="B161" s="312" t="s">
        <v>364</v>
      </c>
      <c r="C161" s="302">
        <v>6.7</v>
      </c>
      <c r="D161" s="303">
        <v>6.7</v>
      </c>
      <c r="E161" s="303">
        <v>6.7</v>
      </c>
      <c r="F161" s="303">
        <v>6.7</v>
      </c>
      <c r="G161" s="303">
        <v>6.7</v>
      </c>
      <c r="H161" s="303">
        <v>6.7</v>
      </c>
      <c r="I161" s="303">
        <v>6.7</v>
      </c>
      <c r="J161" s="303">
        <v>6.7</v>
      </c>
      <c r="K161" s="302">
        <v>6.7</v>
      </c>
      <c r="L161" s="302">
        <v>6.7</v>
      </c>
      <c r="M161" s="302">
        <v>10.696949999999999</v>
      </c>
      <c r="N161" s="1"/>
      <c r="O161" s="1"/>
    </row>
    <row r="162" spans="1:15" ht="12.75" customHeight="1">
      <c r="A162" s="30">
        <v>152</v>
      </c>
      <c r="B162" s="312" t="s">
        <v>362</v>
      </c>
      <c r="C162" s="302">
        <v>113.05</v>
      </c>
      <c r="D162" s="303">
        <v>111.98333333333333</v>
      </c>
      <c r="E162" s="303">
        <v>110.56666666666666</v>
      </c>
      <c r="F162" s="303">
        <v>108.08333333333333</v>
      </c>
      <c r="G162" s="303">
        <v>106.66666666666666</v>
      </c>
      <c r="H162" s="303">
        <v>114.46666666666667</v>
      </c>
      <c r="I162" s="303">
        <v>115.88333333333333</v>
      </c>
      <c r="J162" s="303">
        <v>118.36666666666667</v>
      </c>
      <c r="K162" s="302">
        <v>113.4</v>
      </c>
      <c r="L162" s="302">
        <v>109.5</v>
      </c>
      <c r="M162" s="302">
        <v>16.31719</v>
      </c>
      <c r="N162" s="1"/>
      <c r="O162" s="1"/>
    </row>
    <row r="163" spans="1:15" ht="12.75" customHeight="1">
      <c r="A163" s="30">
        <v>153</v>
      </c>
      <c r="B163" s="312" t="s">
        <v>377</v>
      </c>
      <c r="C163" s="302">
        <v>322.45</v>
      </c>
      <c r="D163" s="303">
        <v>322.76666666666671</v>
      </c>
      <c r="E163" s="303">
        <v>315.53333333333342</v>
      </c>
      <c r="F163" s="303">
        <v>308.61666666666673</v>
      </c>
      <c r="G163" s="303">
        <v>301.38333333333344</v>
      </c>
      <c r="H163" s="303">
        <v>329.68333333333339</v>
      </c>
      <c r="I163" s="303">
        <v>336.91666666666663</v>
      </c>
      <c r="J163" s="303">
        <v>343.83333333333337</v>
      </c>
      <c r="K163" s="302">
        <v>330</v>
      </c>
      <c r="L163" s="302">
        <v>315.85000000000002</v>
      </c>
      <c r="M163" s="302">
        <v>3.6467999999999998</v>
      </c>
      <c r="N163" s="1"/>
      <c r="O163" s="1"/>
    </row>
    <row r="164" spans="1:15" ht="12.75" customHeight="1">
      <c r="A164" s="30">
        <v>154</v>
      </c>
      <c r="B164" s="312" t="s">
        <v>103</v>
      </c>
      <c r="C164" s="302">
        <v>148.15</v>
      </c>
      <c r="D164" s="303">
        <v>148.03333333333333</v>
      </c>
      <c r="E164" s="303">
        <v>146.11666666666667</v>
      </c>
      <c r="F164" s="303">
        <v>144.08333333333334</v>
      </c>
      <c r="G164" s="303">
        <v>142.16666666666669</v>
      </c>
      <c r="H164" s="303">
        <v>150.06666666666666</v>
      </c>
      <c r="I164" s="303">
        <v>151.98333333333335</v>
      </c>
      <c r="J164" s="303">
        <v>154.01666666666665</v>
      </c>
      <c r="K164" s="302">
        <v>149.94999999999999</v>
      </c>
      <c r="L164" s="302">
        <v>146</v>
      </c>
      <c r="M164" s="302">
        <v>50.769599999999997</v>
      </c>
      <c r="N164" s="1"/>
      <c r="O164" s="1"/>
    </row>
    <row r="165" spans="1:15" ht="12.75" customHeight="1">
      <c r="A165" s="30">
        <v>155</v>
      </c>
      <c r="B165" s="312" t="s">
        <v>366</v>
      </c>
      <c r="C165" s="302">
        <v>2908.8</v>
      </c>
      <c r="D165" s="303">
        <v>2926.2833333333333</v>
      </c>
      <c r="E165" s="303">
        <v>2865.1166666666668</v>
      </c>
      <c r="F165" s="303">
        <v>2821.4333333333334</v>
      </c>
      <c r="G165" s="303">
        <v>2760.2666666666669</v>
      </c>
      <c r="H165" s="303">
        <v>2969.9666666666667</v>
      </c>
      <c r="I165" s="303">
        <v>3031.1333333333337</v>
      </c>
      <c r="J165" s="303">
        <v>3074.8166666666666</v>
      </c>
      <c r="K165" s="302">
        <v>2987.45</v>
      </c>
      <c r="L165" s="302">
        <v>2882.6</v>
      </c>
      <c r="M165" s="302">
        <v>0.63376999999999994</v>
      </c>
      <c r="N165" s="1"/>
      <c r="O165" s="1"/>
    </row>
    <row r="166" spans="1:15" ht="12.75" customHeight="1">
      <c r="A166" s="30">
        <v>156</v>
      </c>
      <c r="B166" s="312" t="s">
        <v>367</v>
      </c>
      <c r="C166" s="302">
        <v>3162</v>
      </c>
      <c r="D166" s="303">
        <v>3193.5499999999997</v>
      </c>
      <c r="E166" s="303">
        <v>3108.7999999999993</v>
      </c>
      <c r="F166" s="303">
        <v>3055.5999999999995</v>
      </c>
      <c r="G166" s="303">
        <v>2970.849999999999</v>
      </c>
      <c r="H166" s="303">
        <v>3246.7499999999995</v>
      </c>
      <c r="I166" s="303">
        <v>3331.5000000000005</v>
      </c>
      <c r="J166" s="303">
        <v>3384.7</v>
      </c>
      <c r="K166" s="302">
        <v>3278.3</v>
      </c>
      <c r="L166" s="302">
        <v>3140.35</v>
      </c>
      <c r="M166" s="302">
        <v>0.31679000000000002</v>
      </c>
      <c r="N166" s="1"/>
      <c r="O166" s="1"/>
    </row>
    <row r="167" spans="1:15" ht="12.75" customHeight="1">
      <c r="A167" s="30">
        <v>157</v>
      </c>
      <c r="B167" s="312" t="s">
        <v>373</v>
      </c>
      <c r="C167" s="302">
        <v>405.6</v>
      </c>
      <c r="D167" s="303">
        <v>404.7166666666667</v>
      </c>
      <c r="E167" s="303">
        <v>398.53333333333342</v>
      </c>
      <c r="F167" s="303">
        <v>391.4666666666667</v>
      </c>
      <c r="G167" s="303">
        <v>385.28333333333342</v>
      </c>
      <c r="H167" s="303">
        <v>411.78333333333342</v>
      </c>
      <c r="I167" s="303">
        <v>417.9666666666667</v>
      </c>
      <c r="J167" s="303">
        <v>425.03333333333342</v>
      </c>
      <c r="K167" s="302">
        <v>410.9</v>
      </c>
      <c r="L167" s="302">
        <v>397.65</v>
      </c>
      <c r="M167" s="302">
        <v>1.6049599999999999</v>
      </c>
      <c r="N167" s="1"/>
      <c r="O167" s="1"/>
    </row>
    <row r="168" spans="1:15" ht="12.75" customHeight="1">
      <c r="A168" s="30">
        <v>158</v>
      </c>
      <c r="B168" s="312" t="s">
        <v>368</v>
      </c>
      <c r="C168" s="302">
        <v>121.35</v>
      </c>
      <c r="D168" s="303">
        <v>120.61666666666666</v>
      </c>
      <c r="E168" s="303">
        <v>119.43333333333332</v>
      </c>
      <c r="F168" s="303">
        <v>117.51666666666667</v>
      </c>
      <c r="G168" s="303">
        <v>116.33333333333333</v>
      </c>
      <c r="H168" s="303">
        <v>122.53333333333332</v>
      </c>
      <c r="I168" s="303">
        <v>123.71666666666665</v>
      </c>
      <c r="J168" s="303">
        <v>125.63333333333331</v>
      </c>
      <c r="K168" s="302">
        <v>121.8</v>
      </c>
      <c r="L168" s="302">
        <v>118.7</v>
      </c>
      <c r="M168" s="302">
        <v>4.0762799999999997</v>
      </c>
      <c r="N168" s="1"/>
      <c r="O168" s="1"/>
    </row>
    <row r="169" spans="1:15" ht="12.75" customHeight="1">
      <c r="A169" s="30">
        <v>159</v>
      </c>
      <c r="B169" s="312" t="s">
        <v>369</v>
      </c>
      <c r="C169" s="302">
        <v>4935.95</v>
      </c>
      <c r="D169" s="303">
        <v>4920.9833333333336</v>
      </c>
      <c r="E169" s="303">
        <v>4864.9666666666672</v>
      </c>
      <c r="F169" s="303">
        <v>4793.9833333333336</v>
      </c>
      <c r="G169" s="303">
        <v>4737.9666666666672</v>
      </c>
      <c r="H169" s="303">
        <v>4991.9666666666672</v>
      </c>
      <c r="I169" s="303">
        <v>5047.9833333333336</v>
      </c>
      <c r="J169" s="303">
        <v>5118.9666666666672</v>
      </c>
      <c r="K169" s="302">
        <v>4977</v>
      </c>
      <c r="L169" s="302">
        <v>4850</v>
      </c>
      <c r="M169" s="302">
        <v>1.6379999999999999E-2</v>
      </c>
      <c r="N169" s="1"/>
      <c r="O169" s="1"/>
    </row>
    <row r="170" spans="1:15" ht="12.75" customHeight="1">
      <c r="A170" s="30">
        <v>160</v>
      </c>
      <c r="B170" s="312" t="s">
        <v>257</v>
      </c>
      <c r="C170" s="302">
        <v>2843.5</v>
      </c>
      <c r="D170" s="303">
        <v>2833.4333333333329</v>
      </c>
      <c r="E170" s="303">
        <v>2798.3666666666659</v>
      </c>
      <c r="F170" s="303">
        <v>2753.2333333333331</v>
      </c>
      <c r="G170" s="303">
        <v>2718.1666666666661</v>
      </c>
      <c r="H170" s="303">
        <v>2878.5666666666657</v>
      </c>
      <c r="I170" s="303">
        <v>2913.6333333333323</v>
      </c>
      <c r="J170" s="303">
        <v>2958.7666666666655</v>
      </c>
      <c r="K170" s="302">
        <v>2868.5</v>
      </c>
      <c r="L170" s="302">
        <v>2788.3</v>
      </c>
      <c r="M170" s="302">
        <v>0.91581000000000001</v>
      </c>
      <c r="N170" s="1"/>
      <c r="O170" s="1"/>
    </row>
    <row r="171" spans="1:15" ht="12.75" customHeight="1">
      <c r="A171" s="30">
        <v>161</v>
      </c>
      <c r="B171" s="312" t="s">
        <v>370</v>
      </c>
      <c r="C171" s="302">
        <v>1507.9</v>
      </c>
      <c r="D171" s="303">
        <v>1505.9833333333333</v>
      </c>
      <c r="E171" s="303">
        <v>1491.9666666666667</v>
      </c>
      <c r="F171" s="303">
        <v>1476.0333333333333</v>
      </c>
      <c r="G171" s="303">
        <v>1462.0166666666667</v>
      </c>
      <c r="H171" s="303">
        <v>1521.9166666666667</v>
      </c>
      <c r="I171" s="303">
        <v>1535.9333333333336</v>
      </c>
      <c r="J171" s="303">
        <v>1551.8666666666668</v>
      </c>
      <c r="K171" s="302">
        <v>1520</v>
      </c>
      <c r="L171" s="302">
        <v>1490.05</v>
      </c>
      <c r="M171" s="302">
        <v>0.26089000000000001</v>
      </c>
      <c r="N171" s="1"/>
      <c r="O171" s="1"/>
    </row>
    <row r="172" spans="1:15" ht="12.75" customHeight="1">
      <c r="A172" s="30">
        <v>162</v>
      </c>
      <c r="B172" s="312" t="s">
        <v>104</v>
      </c>
      <c r="C172" s="302">
        <v>392.55</v>
      </c>
      <c r="D172" s="303">
        <v>393.76666666666671</v>
      </c>
      <c r="E172" s="303">
        <v>387.63333333333344</v>
      </c>
      <c r="F172" s="303">
        <v>382.71666666666675</v>
      </c>
      <c r="G172" s="303">
        <v>376.58333333333348</v>
      </c>
      <c r="H172" s="303">
        <v>398.68333333333339</v>
      </c>
      <c r="I172" s="303">
        <v>404.81666666666672</v>
      </c>
      <c r="J172" s="303">
        <v>409.73333333333335</v>
      </c>
      <c r="K172" s="302">
        <v>399.9</v>
      </c>
      <c r="L172" s="302">
        <v>388.85</v>
      </c>
      <c r="M172" s="302">
        <v>10.205450000000001</v>
      </c>
      <c r="N172" s="1"/>
      <c r="O172" s="1"/>
    </row>
    <row r="173" spans="1:15" ht="12.75" customHeight="1">
      <c r="A173" s="30">
        <v>163</v>
      </c>
      <c r="B173" s="312" t="s">
        <v>365</v>
      </c>
      <c r="C173" s="302">
        <v>4143.2</v>
      </c>
      <c r="D173" s="303">
        <v>4159.95</v>
      </c>
      <c r="E173" s="303">
        <v>4069.8999999999996</v>
      </c>
      <c r="F173" s="303">
        <v>3996.6</v>
      </c>
      <c r="G173" s="303">
        <v>3906.5499999999997</v>
      </c>
      <c r="H173" s="303">
        <v>4233.25</v>
      </c>
      <c r="I173" s="303">
        <v>4323.3000000000011</v>
      </c>
      <c r="J173" s="303">
        <v>4396.5999999999995</v>
      </c>
      <c r="K173" s="302">
        <v>4250</v>
      </c>
      <c r="L173" s="302">
        <v>4086.65</v>
      </c>
      <c r="M173" s="302">
        <v>0.38857999999999998</v>
      </c>
      <c r="N173" s="1"/>
      <c r="O173" s="1"/>
    </row>
    <row r="174" spans="1:15" ht="12.75" customHeight="1">
      <c r="A174" s="30">
        <v>164</v>
      </c>
      <c r="B174" s="312" t="s">
        <v>379</v>
      </c>
      <c r="C174" s="302">
        <v>668.45</v>
      </c>
      <c r="D174" s="303">
        <v>662.91666666666663</v>
      </c>
      <c r="E174" s="303">
        <v>654.08333333333326</v>
      </c>
      <c r="F174" s="303">
        <v>639.71666666666658</v>
      </c>
      <c r="G174" s="303">
        <v>630.88333333333321</v>
      </c>
      <c r="H174" s="303">
        <v>677.2833333333333</v>
      </c>
      <c r="I174" s="303">
        <v>686.11666666666656</v>
      </c>
      <c r="J174" s="303">
        <v>700.48333333333335</v>
      </c>
      <c r="K174" s="302">
        <v>671.75</v>
      </c>
      <c r="L174" s="302">
        <v>648.54999999999995</v>
      </c>
      <c r="M174" s="302">
        <v>14.58196</v>
      </c>
      <c r="N174" s="1"/>
      <c r="O174" s="1"/>
    </row>
    <row r="175" spans="1:15" ht="12.75" customHeight="1">
      <c r="A175" s="30">
        <v>165</v>
      </c>
      <c r="B175" s="312" t="s">
        <v>371</v>
      </c>
      <c r="C175" s="302">
        <v>1200.25</v>
      </c>
      <c r="D175" s="303">
        <v>1204.8166666666668</v>
      </c>
      <c r="E175" s="303">
        <v>1184.8333333333337</v>
      </c>
      <c r="F175" s="303">
        <v>1169.416666666667</v>
      </c>
      <c r="G175" s="303">
        <v>1149.4333333333338</v>
      </c>
      <c r="H175" s="303">
        <v>1220.2333333333336</v>
      </c>
      <c r="I175" s="303">
        <v>1240.2166666666667</v>
      </c>
      <c r="J175" s="303">
        <v>1255.6333333333334</v>
      </c>
      <c r="K175" s="302">
        <v>1224.8</v>
      </c>
      <c r="L175" s="302">
        <v>1189.4000000000001</v>
      </c>
      <c r="M175" s="302">
        <v>0.31791999999999998</v>
      </c>
      <c r="N175" s="1"/>
      <c r="O175" s="1"/>
    </row>
    <row r="176" spans="1:15" ht="12.75" customHeight="1">
      <c r="A176" s="30">
        <v>166</v>
      </c>
      <c r="B176" s="312" t="s">
        <v>258</v>
      </c>
      <c r="C176" s="302">
        <v>517.20000000000005</v>
      </c>
      <c r="D176" s="303">
        <v>520.20000000000005</v>
      </c>
      <c r="E176" s="303">
        <v>512.20000000000005</v>
      </c>
      <c r="F176" s="303">
        <v>507.20000000000005</v>
      </c>
      <c r="G176" s="303">
        <v>499.20000000000005</v>
      </c>
      <c r="H176" s="303">
        <v>525.20000000000005</v>
      </c>
      <c r="I176" s="303">
        <v>533.20000000000005</v>
      </c>
      <c r="J176" s="303">
        <v>538.20000000000005</v>
      </c>
      <c r="K176" s="302">
        <v>528.20000000000005</v>
      </c>
      <c r="L176" s="302">
        <v>515.20000000000005</v>
      </c>
      <c r="M176" s="302">
        <v>0.47365000000000002</v>
      </c>
      <c r="N176" s="1"/>
      <c r="O176" s="1"/>
    </row>
    <row r="177" spans="1:15" ht="12.75" customHeight="1">
      <c r="A177" s="30">
        <v>167</v>
      </c>
      <c r="B177" s="312" t="s">
        <v>107</v>
      </c>
      <c r="C177" s="302">
        <v>760.15</v>
      </c>
      <c r="D177" s="303">
        <v>755.88333333333321</v>
      </c>
      <c r="E177" s="303">
        <v>747.21666666666647</v>
      </c>
      <c r="F177" s="303">
        <v>734.2833333333333</v>
      </c>
      <c r="G177" s="303">
        <v>725.61666666666656</v>
      </c>
      <c r="H177" s="303">
        <v>768.81666666666638</v>
      </c>
      <c r="I177" s="303">
        <v>777.48333333333312</v>
      </c>
      <c r="J177" s="303">
        <v>790.41666666666629</v>
      </c>
      <c r="K177" s="302">
        <v>764.55</v>
      </c>
      <c r="L177" s="302">
        <v>742.95</v>
      </c>
      <c r="M177" s="302">
        <v>8.6475000000000009</v>
      </c>
      <c r="N177" s="1"/>
      <c r="O177" s="1"/>
    </row>
    <row r="178" spans="1:15" ht="12.75" customHeight="1">
      <c r="A178" s="30">
        <v>168</v>
      </c>
      <c r="B178" s="312" t="s">
        <v>259</v>
      </c>
      <c r="C178" s="302">
        <v>481.1</v>
      </c>
      <c r="D178" s="303">
        <v>478.9666666666667</v>
      </c>
      <c r="E178" s="303">
        <v>472.93333333333339</v>
      </c>
      <c r="F178" s="303">
        <v>464.76666666666671</v>
      </c>
      <c r="G178" s="303">
        <v>458.73333333333341</v>
      </c>
      <c r="H178" s="303">
        <v>487.13333333333338</v>
      </c>
      <c r="I178" s="303">
        <v>493.16666666666669</v>
      </c>
      <c r="J178" s="303">
        <v>501.33333333333337</v>
      </c>
      <c r="K178" s="302">
        <v>485</v>
      </c>
      <c r="L178" s="302">
        <v>470.8</v>
      </c>
      <c r="M178" s="302">
        <v>0.54185000000000005</v>
      </c>
      <c r="N178" s="1"/>
      <c r="O178" s="1"/>
    </row>
    <row r="179" spans="1:15" ht="12.75" customHeight="1">
      <c r="A179" s="30">
        <v>169</v>
      </c>
      <c r="B179" s="312" t="s">
        <v>108</v>
      </c>
      <c r="C179" s="302">
        <v>1364.1</v>
      </c>
      <c r="D179" s="303">
        <v>1355.0333333333333</v>
      </c>
      <c r="E179" s="303">
        <v>1340.0666666666666</v>
      </c>
      <c r="F179" s="303">
        <v>1316.0333333333333</v>
      </c>
      <c r="G179" s="303">
        <v>1301.0666666666666</v>
      </c>
      <c r="H179" s="303">
        <v>1379.0666666666666</v>
      </c>
      <c r="I179" s="303">
        <v>1394.0333333333333</v>
      </c>
      <c r="J179" s="303">
        <v>1418.0666666666666</v>
      </c>
      <c r="K179" s="302">
        <v>1370</v>
      </c>
      <c r="L179" s="302">
        <v>1331</v>
      </c>
      <c r="M179" s="302">
        <v>3.3424800000000001</v>
      </c>
      <c r="N179" s="1"/>
      <c r="O179" s="1"/>
    </row>
    <row r="180" spans="1:15" ht="12.75" customHeight="1">
      <c r="A180" s="30">
        <v>170</v>
      </c>
      <c r="B180" s="312" t="s">
        <v>380</v>
      </c>
      <c r="C180" s="302">
        <v>79</v>
      </c>
      <c r="D180" s="303">
        <v>79.266666666666666</v>
      </c>
      <c r="E180" s="303">
        <v>78.483333333333334</v>
      </c>
      <c r="F180" s="303">
        <v>77.966666666666669</v>
      </c>
      <c r="G180" s="303">
        <v>77.183333333333337</v>
      </c>
      <c r="H180" s="303">
        <v>79.783333333333331</v>
      </c>
      <c r="I180" s="303">
        <v>80.566666666666663</v>
      </c>
      <c r="J180" s="303">
        <v>81.083333333333329</v>
      </c>
      <c r="K180" s="302">
        <v>80.05</v>
      </c>
      <c r="L180" s="302">
        <v>78.75</v>
      </c>
      <c r="M180" s="302">
        <v>3.2703799999999998</v>
      </c>
      <c r="N180" s="1"/>
      <c r="O180" s="1"/>
    </row>
    <row r="181" spans="1:15" ht="12.75" customHeight="1">
      <c r="A181" s="30">
        <v>171</v>
      </c>
      <c r="B181" s="312" t="s">
        <v>109</v>
      </c>
      <c r="C181" s="302">
        <v>272.39999999999998</v>
      </c>
      <c r="D181" s="303">
        <v>270.48333333333329</v>
      </c>
      <c r="E181" s="303">
        <v>267.06666666666661</v>
      </c>
      <c r="F181" s="303">
        <v>261.73333333333329</v>
      </c>
      <c r="G181" s="303">
        <v>258.31666666666661</v>
      </c>
      <c r="H181" s="303">
        <v>275.81666666666661</v>
      </c>
      <c r="I181" s="303">
        <v>279.23333333333323</v>
      </c>
      <c r="J181" s="303">
        <v>284.56666666666661</v>
      </c>
      <c r="K181" s="302">
        <v>273.89999999999998</v>
      </c>
      <c r="L181" s="302">
        <v>265.14999999999998</v>
      </c>
      <c r="M181" s="302">
        <v>5.3250400000000004</v>
      </c>
      <c r="N181" s="1"/>
      <c r="O181" s="1"/>
    </row>
    <row r="182" spans="1:15" ht="12.75" customHeight="1">
      <c r="A182" s="30">
        <v>172</v>
      </c>
      <c r="B182" s="312" t="s">
        <v>372</v>
      </c>
      <c r="C182" s="302">
        <v>444.45</v>
      </c>
      <c r="D182" s="303">
        <v>447.68333333333339</v>
      </c>
      <c r="E182" s="303">
        <v>439.11666666666679</v>
      </c>
      <c r="F182" s="303">
        <v>433.78333333333342</v>
      </c>
      <c r="G182" s="303">
        <v>425.21666666666681</v>
      </c>
      <c r="H182" s="303">
        <v>453.01666666666677</v>
      </c>
      <c r="I182" s="303">
        <v>461.58333333333337</v>
      </c>
      <c r="J182" s="303">
        <v>466.91666666666674</v>
      </c>
      <c r="K182" s="302">
        <v>456.25</v>
      </c>
      <c r="L182" s="302">
        <v>442.35</v>
      </c>
      <c r="M182" s="302">
        <v>2.1947000000000001</v>
      </c>
      <c r="N182" s="1"/>
      <c r="O182" s="1"/>
    </row>
    <row r="183" spans="1:15" ht="12.75" customHeight="1">
      <c r="A183" s="30">
        <v>173</v>
      </c>
      <c r="B183" s="312" t="s">
        <v>110</v>
      </c>
      <c r="C183" s="302">
        <v>1326.7</v>
      </c>
      <c r="D183" s="303">
        <v>1325.5666666666666</v>
      </c>
      <c r="E183" s="303">
        <v>1311.1333333333332</v>
      </c>
      <c r="F183" s="303">
        <v>1295.5666666666666</v>
      </c>
      <c r="G183" s="303">
        <v>1281.1333333333332</v>
      </c>
      <c r="H183" s="303">
        <v>1341.1333333333332</v>
      </c>
      <c r="I183" s="303">
        <v>1355.5666666666666</v>
      </c>
      <c r="J183" s="303">
        <v>1371.1333333333332</v>
      </c>
      <c r="K183" s="302">
        <v>1340</v>
      </c>
      <c r="L183" s="302">
        <v>1310</v>
      </c>
      <c r="M183" s="302">
        <v>23.549659999999999</v>
      </c>
      <c r="N183" s="1"/>
      <c r="O183" s="1"/>
    </row>
    <row r="184" spans="1:15" ht="12.75" customHeight="1">
      <c r="A184" s="30">
        <v>174</v>
      </c>
      <c r="B184" s="312" t="s">
        <v>374</v>
      </c>
      <c r="C184" s="302">
        <v>158.15</v>
      </c>
      <c r="D184" s="303">
        <v>160.56666666666666</v>
      </c>
      <c r="E184" s="303">
        <v>155.13333333333333</v>
      </c>
      <c r="F184" s="303">
        <v>152.11666666666667</v>
      </c>
      <c r="G184" s="303">
        <v>146.68333333333334</v>
      </c>
      <c r="H184" s="303">
        <v>163.58333333333331</v>
      </c>
      <c r="I184" s="303">
        <v>169.01666666666665</v>
      </c>
      <c r="J184" s="303">
        <v>172.0333333333333</v>
      </c>
      <c r="K184" s="302">
        <v>166</v>
      </c>
      <c r="L184" s="302">
        <v>157.55000000000001</v>
      </c>
      <c r="M184" s="302">
        <v>20.450109999999999</v>
      </c>
      <c r="N184" s="1"/>
      <c r="O184" s="1"/>
    </row>
    <row r="185" spans="1:15" ht="12.75" customHeight="1">
      <c r="A185" s="30">
        <v>175</v>
      </c>
      <c r="B185" s="312" t="s">
        <v>375</v>
      </c>
      <c r="C185" s="302">
        <v>1721.55</v>
      </c>
      <c r="D185" s="303">
        <v>1721.8500000000001</v>
      </c>
      <c r="E185" s="303">
        <v>1712.7500000000002</v>
      </c>
      <c r="F185" s="303">
        <v>1703.95</v>
      </c>
      <c r="G185" s="303">
        <v>1694.8500000000001</v>
      </c>
      <c r="H185" s="303">
        <v>1730.6500000000003</v>
      </c>
      <c r="I185" s="303">
        <v>1739.7500000000002</v>
      </c>
      <c r="J185" s="303">
        <v>1748.5500000000004</v>
      </c>
      <c r="K185" s="302">
        <v>1730.95</v>
      </c>
      <c r="L185" s="302">
        <v>1713.05</v>
      </c>
      <c r="M185" s="302">
        <v>0.13411000000000001</v>
      </c>
      <c r="N185" s="1"/>
      <c r="O185" s="1"/>
    </row>
    <row r="186" spans="1:15" ht="12.75" customHeight="1">
      <c r="A186" s="30">
        <v>176</v>
      </c>
      <c r="B186" s="312" t="s">
        <v>381</v>
      </c>
      <c r="C186" s="302">
        <v>164</v>
      </c>
      <c r="D186" s="303">
        <v>164.28333333333333</v>
      </c>
      <c r="E186" s="303">
        <v>162.06666666666666</v>
      </c>
      <c r="F186" s="303">
        <v>160.13333333333333</v>
      </c>
      <c r="G186" s="303">
        <v>157.91666666666666</v>
      </c>
      <c r="H186" s="303">
        <v>166.21666666666667</v>
      </c>
      <c r="I186" s="303">
        <v>168.43333333333331</v>
      </c>
      <c r="J186" s="303">
        <v>170.36666666666667</v>
      </c>
      <c r="K186" s="302">
        <v>166.5</v>
      </c>
      <c r="L186" s="302">
        <v>162.35</v>
      </c>
      <c r="M186" s="302">
        <v>16.865690000000001</v>
      </c>
      <c r="N186" s="1"/>
      <c r="O186" s="1"/>
    </row>
    <row r="187" spans="1:15" ht="12.75" customHeight="1">
      <c r="A187" s="30">
        <v>177</v>
      </c>
      <c r="B187" s="312" t="s">
        <v>260</v>
      </c>
      <c r="C187" s="302">
        <v>253.6</v>
      </c>
      <c r="D187" s="303">
        <v>253.85</v>
      </c>
      <c r="E187" s="303">
        <v>251.95</v>
      </c>
      <c r="F187" s="303">
        <v>250.29999999999998</v>
      </c>
      <c r="G187" s="303">
        <v>248.39999999999998</v>
      </c>
      <c r="H187" s="303">
        <v>255.5</v>
      </c>
      <c r="I187" s="303">
        <v>257.40000000000003</v>
      </c>
      <c r="J187" s="303">
        <v>259.05</v>
      </c>
      <c r="K187" s="302">
        <v>255.75</v>
      </c>
      <c r="L187" s="302">
        <v>252.2</v>
      </c>
      <c r="M187" s="302">
        <v>2.1366499999999999</v>
      </c>
      <c r="N187" s="1"/>
      <c r="O187" s="1"/>
    </row>
    <row r="188" spans="1:15" ht="12.75" customHeight="1">
      <c r="A188" s="30">
        <v>178</v>
      </c>
      <c r="B188" s="312" t="s">
        <v>376</v>
      </c>
      <c r="C188" s="302">
        <v>809.35</v>
      </c>
      <c r="D188" s="303">
        <v>806.2166666666667</v>
      </c>
      <c r="E188" s="303">
        <v>794.53333333333342</v>
      </c>
      <c r="F188" s="303">
        <v>779.7166666666667</v>
      </c>
      <c r="G188" s="303">
        <v>768.03333333333342</v>
      </c>
      <c r="H188" s="303">
        <v>821.03333333333342</v>
      </c>
      <c r="I188" s="303">
        <v>832.71666666666681</v>
      </c>
      <c r="J188" s="303">
        <v>847.53333333333342</v>
      </c>
      <c r="K188" s="302">
        <v>817.9</v>
      </c>
      <c r="L188" s="302">
        <v>791.4</v>
      </c>
      <c r="M188" s="302">
        <v>3.08656</v>
      </c>
      <c r="N188" s="1"/>
      <c r="O188" s="1"/>
    </row>
    <row r="189" spans="1:15" ht="12.75" customHeight="1">
      <c r="A189" s="30">
        <v>179</v>
      </c>
      <c r="B189" s="312" t="s">
        <v>111</v>
      </c>
      <c r="C189" s="302">
        <v>551.6</v>
      </c>
      <c r="D189" s="303">
        <v>552.31666666666672</v>
      </c>
      <c r="E189" s="303">
        <v>544.83333333333348</v>
      </c>
      <c r="F189" s="303">
        <v>538.06666666666672</v>
      </c>
      <c r="G189" s="303">
        <v>530.58333333333348</v>
      </c>
      <c r="H189" s="303">
        <v>559.08333333333348</v>
      </c>
      <c r="I189" s="303">
        <v>566.56666666666683</v>
      </c>
      <c r="J189" s="303">
        <v>573.33333333333348</v>
      </c>
      <c r="K189" s="302">
        <v>559.79999999999995</v>
      </c>
      <c r="L189" s="302">
        <v>545.54999999999995</v>
      </c>
      <c r="M189" s="302">
        <v>7.4087199999999998</v>
      </c>
      <c r="N189" s="1"/>
      <c r="O189" s="1"/>
    </row>
    <row r="190" spans="1:15" ht="12.75" customHeight="1">
      <c r="A190" s="30">
        <v>180</v>
      </c>
      <c r="B190" s="312" t="s">
        <v>261</v>
      </c>
      <c r="C190" s="302">
        <v>1887.85</v>
      </c>
      <c r="D190" s="303">
        <v>1892.1833333333334</v>
      </c>
      <c r="E190" s="303">
        <v>1869.6166666666668</v>
      </c>
      <c r="F190" s="303">
        <v>1851.3833333333334</v>
      </c>
      <c r="G190" s="303">
        <v>1828.8166666666668</v>
      </c>
      <c r="H190" s="303">
        <v>1910.4166666666667</v>
      </c>
      <c r="I190" s="303">
        <v>1932.9833333333333</v>
      </c>
      <c r="J190" s="303">
        <v>1951.2166666666667</v>
      </c>
      <c r="K190" s="302">
        <v>1914.75</v>
      </c>
      <c r="L190" s="302">
        <v>1873.95</v>
      </c>
      <c r="M190" s="302">
        <v>7.1970000000000001</v>
      </c>
      <c r="N190" s="1"/>
      <c r="O190" s="1"/>
    </row>
    <row r="191" spans="1:15" ht="12.75" customHeight="1">
      <c r="A191" s="30">
        <v>181</v>
      </c>
      <c r="B191" s="312" t="s">
        <v>385</v>
      </c>
      <c r="C191" s="302">
        <v>920.6</v>
      </c>
      <c r="D191" s="303">
        <v>924.19999999999993</v>
      </c>
      <c r="E191" s="303">
        <v>901.39999999999986</v>
      </c>
      <c r="F191" s="303">
        <v>882.19999999999993</v>
      </c>
      <c r="G191" s="303">
        <v>859.39999999999986</v>
      </c>
      <c r="H191" s="303">
        <v>943.39999999999986</v>
      </c>
      <c r="I191" s="303">
        <v>966.19999999999982</v>
      </c>
      <c r="J191" s="303">
        <v>985.39999999999986</v>
      </c>
      <c r="K191" s="302">
        <v>947</v>
      </c>
      <c r="L191" s="302">
        <v>905</v>
      </c>
      <c r="M191" s="302">
        <v>4.8647299999999998</v>
      </c>
      <c r="N191" s="1"/>
      <c r="O191" s="1"/>
    </row>
    <row r="192" spans="1:15" ht="12.75" customHeight="1">
      <c r="A192" s="30">
        <v>182</v>
      </c>
      <c r="B192" s="312" t="s">
        <v>830</v>
      </c>
      <c r="C192" s="302">
        <v>17.5</v>
      </c>
      <c r="D192" s="303">
        <v>17.533333333333335</v>
      </c>
      <c r="E192" s="303">
        <v>17.116666666666671</v>
      </c>
      <c r="F192" s="303">
        <v>16.733333333333334</v>
      </c>
      <c r="G192" s="303">
        <v>16.31666666666667</v>
      </c>
      <c r="H192" s="303">
        <v>17.916666666666671</v>
      </c>
      <c r="I192" s="303">
        <v>18.333333333333336</v>
      </c>
      <c r="J192" s="303">
        <v>18.716666666666672</v>
      </c>
      <c r="K192" s="302">
        <v>17.95</v>
      </c>
      <c r="L192" s="302">
        <v>17.149999999999999</v>
      </c>
      <c r="M192" s="302">
        <v>13.52047</v>
      </c>
      <c r="N192" s="1"/>
      <c r="O192" s="1"/>
    </row>
    <row r="193" spans="1:15" ht="12.75" customHeight="1">
      <c r="A193" s="30">
        <v>183</v>
      </c>
      <c r="B193" s="312" t="s">
        <v>386</v>
      </c>
      <c r="C193" s="302">
        <v>891.65</v>
      </c>
      <c r="D193" s="303">
        <v>896.7166666666667</v>
      </c>
      <c r="E193" s="303">
        <v>884.93333333333339</v>
      </c>
      <c r="F193" s="303">
        <v>878.2166666666667</v>
      </c>
      <c r="G193" s="303">
        <v>866.43333333333339</v>
      </c>
      <c r="H193" s="303">
        <v>903.43333333333339</v>
      </c>
      <c r="I193" s="303">
        <v>915.2166666666667</v>
      </c>
      <c r="J193" s="303">
        <v>921.93333333333339</v>
      </c>
      <c r="K193" s="302">
        <v>908.5</v>
      </c>
      <c r="L193" s="302">
        <v>890</v>
      </c>
      <c r="M193" s="302">
        <v>0.13672999999999999</v>
      </c>
      <c r="N193" s="1"/>
      <c r="O193" s="1"/>
    </row>
    <row r="194" spans="1:15" ht="12.75" customHeight="1">
      <c r="A194" s="30">
        <v>184</v>
      </c>
      <c r="B194" s="312" t="s">
        <v>112</v>
      </c>
      <c r="C194" s="302">
        <v>1149.1500000000001</v>
      </c>
      <c r="D194" s="303">
        <v>1151.7833333333335</v>
      </c>
      <c r="E194" s="303">
        <v>1139.866666666667</v>
      </c>
      <c r="F194" s="303">
        <v>1130.5833333333335</v>
      </c>
      <c r="G194" s="303">
        <v>1118.666666666667</v>
      </c>
      <c r="H194" s="303">
        <v>1161.0666666666671</v>
      </c>
      <c r="I194" s="303">
        <v>1172.9833333333336</v>
      </c>
      <c r="J194" s="303">
        <v>1182.2666666666671</v>
      </c>
      <c r="K194" s="302">
        <v>1163.7</v>
      </c>
      <c r="L194" s="302">
        <v>1142.5</v>
      </c>
      <c r="M194" s="302">
        <v>3.3203900000000002</v>
      </c>
      <c r="N194" s="1"/>
      <c r="O194" s="1"/>
    </row>
    <row r="195" spans="1:15" ht="12.75" customHeight="1">
      <c r="A195" s="30">
        <v>185</v>
      </c>
      <c r="B195" s="312" t="s">
        <v>113</v>
      </c>
      <c r="C195" s="302">
        <v>1037.3</v>
      </c>
      <c r="D195" s="303">
        <v>1035.2666666666667</v>
      </c>
      <c r="E195" s="303">
        <v>1023.1833333333334</v>
      </c>
      <c r="F195" s="303">
        <v>1009.0666666666667</v>
      </c>
      <c r="G195" s="303">
        <v>996.98333333333346</v>
      </c>
      <c r="H195" s="303">
        <v>1049.3833333333332</v>
      </c>
      <c r="I195" s="303">
        <v>1061.4666666666667</v>
      </c>
      <c r="J195" s="303">
        <v>1075.5833333333333</v>
      </c>
      <c r="K195" s="302">
        <v>1047.3499999999999</v>
      </c>
      <c r="L195" s="302">
        <v>1021.15</v>
      </c>
      <c r="M195" s="302">
        <v>19.97494</v>
      </c>
      <c r="N195" s="1"/>
      <c r="O195" s="1"/>
    </row>
    <row r="196" spans="1:15" ht="12.75" customHeight="1">
      <c r="A196" s="30">
        <v>186</v>
      </c>
      <c r="B196" s="312" t="s">
        <v>114</v>
      </c>
      <c r="C196" s="302">
        <v>2274</v>
      </c>
      <c r="D196" s="303">
        <v>2272.6833333333334</v>
      </c>
      <c r="E196" s="303">
        <v>2257.3666666666668</v>
      </c>
      <c r="F196" s="303">
        <v>2240.7333333333336</v>
      </c>
      <c r="G196" s="303">
        <v>2225.416666666667</v>
      </c>
      <c r="H196" s="303">
        <v>2289.3166666666666</v>
      </c>
      <c r="I196" s="303">
        <v>2304.6333333333332</v>
      </c>
      <c r="J196" s="303">
        <v>2321.2666666666664</v>
      </c>
      <c r="K196" s="302">
        <v>2288</v>
      </c>
      <c r="L196" s="302">
        <v>2256.0500000000002</v>
      </c>
      <c r="M196" s="302">
        <v>28.975439999999999</v>
      </c>
      <c r="N196" s="1"/>
      <c r="O196" s="1"/>
    </row>
    <row r="197" spans="1:15" ht="12.75" customHeight="1">
      <c r="A197" s="30">
        <v>187</v>
      </c>
      <c r="B197" s="312" t="s">
        <v>115</v>
      </c>
      <c r="C197" s="302">
        <v>1858</v>
      </c>
      <c r="D197" s="303">
        <v>1850.1166666666668</v>
      </c>
      <c r="E197" s="303">
        <v>1825.8833333333337</v>
      </c>
      <c r="F197" s="303">
        <v>1793.7666666666669</v>
      </c>
      <c r="G197" s="303">
        <v>1769.5333333333338</v>
      </c>
      <c r="H197" s="303">
        <v>1882.2333333333336</v>
      </c>
      <c r="I197" s="303">
        <v>1906.4666666666667</v>
      </c>
      <c r="J197" s="303">
        <v>1938.5833333333335</v>
      </c>
      <c r="K197" s="302">
        <v>1874.35</v>
      </c>
      <c r="L197" s="302">
        <v>1818</v>
      </c>
      <c r="M197" s="302">
        <v>5.7271700000000001</v>
      </c>
      <c r="N197" s="1"/>
      <c r="O197" s="1"/>
    </row>
    <row r="198" spans="1:15" ht="12.75" customHeight="1">
      <c r="A198" s="30">
        <v>188</v>
      </c>
      <c r="B198" s="312" t="s">
        <v>116</v>
      </c>
      <c r="C198" s="302">
        <v>1378.45</v>
      </c>
      <c r="D198" s="303">
        <v>1375.3666666666668</v>
      </c>
      <c r="E198" s="303">
        <v>1363.7333333333336</v>
      </c>
      <c r="F198" s="303">
        <v>1349.0166666666669</v>
      </c>
      <c r="G198" s="303">
        <v>1337.3833333333337</v>
      </c>
      <c r="H198" s="303">
        <v>1390.0833333333335</v>
      </c>
      <c r="I198" s="303">
        <v>1401.7166666666667</v>
      </c>
      <c r="J198" s="303">
        <v>1416.4333333333334</v>
      </c>
      <c r="K198" s="302">
        <v>1387</v>
      </c>
      <c r="L198" s="302">
        <v>1360.65</v>
      </c>
      <c r="M198" s="302">
        <v>30.866330000000001</v>
      </c>
      <c r="N198" s="1"/>
      <c r="O198" s="1"/>
    </row>
    <row r="199" spans="1:15" ht="12.75" customHeight="1">
      <c r="A199" s="30">
        <v>189</v>
      </c>
      <c r="B199" s="312" t="s">
        <v>117</v>
      </c>
      <c r="C199" s="302">
        <v>606.1</v>
      </c>
      <c r="D199" s="303">
        <v>607.21666666666658</v>
      </c>
      <c r="E199" s="303">
        <v>599.93333333333317</v>
      </c>
      <c r="F199" s="303">
        <v>593.76666666666654</v>
      </c>
      <c r="G199" s="303">
        <v>586.48333333333312</v>
      </c>
      <c r="H199" s="303">
        <v>613.38333333333321</v>
      </c>
      <c r="I199" s="303">
        <v>620.66666666666674</v>
      </c>
      <c r="J199" s="303">
        <v>626.83333333333326</v>
      </c>
      <c r="K199" s="302">
        <v>614.5</v>
      </c>
      <c r="L199" s="302">
        <v>601.04999999999995</v>
      </c>
      <c r="M199" s="302">
        <v>33.487900000000003</v>
      </c>
      <c r="N199" s="1"/>
      <c r="O199" s="1"/>
    </row>
    <row r="200" spans="1:15" ht="12.75" customHeight="1">
      <c r="A200" s="30">
        <v>190</v>
      </c>
      <c r="B200" s="312" t="s">
        <v>383</v>
      </c>
      <c r="C200" s="302">
        <v>1117.3</v>
      </c>
      <c r="D200" s="303">
        <v>1113.7166666666667</v>
      </c>
      <c r="E200" s="303">
        <v>1099.7333333333333</v>
      </c>
      <c r="F200" s="303">
        <v>1082.1666666666667</v>
      </c>
      <c r="G200" s="303">
        <v>1068.1833333333334</v>
      </c>
      <c r="H200" s="303">
        <v>1131.2833333333333</v>
      </c>
      <c r="I200" s="303">
        <v>1145.2666666666669</v>
      </c>
      <c r="J200" s="303">
        <v>1162.8333333333333</v>
      </c>
      <c r="K200" s="302">
        <v>1127.7</v>
      </c>
      <c r="L200" s="302">
        <v>1096.1500000000001</v>
      </c>
      <c r="M200" s="302">
        <v>0.89815999999999996</v>
      </c>
      <c r="N200" s="1"/>
      <c r="O200" s="1"/>
    </row>
    <row r="201" spans="1:15" ht="12.75" customHeight="1">
      <c r="A201" s="30">
        <v>191</v>
      </c>
      <c r="B201" s="312" t="s">
        <v>387</v>
      </c>
      <c r="C201" s="302">
        <v>184.55</v>
      </c>
      <c r="D201" s="303">
        <v>183.35</v>
      </c>
      <c r="E201" s="303">
        <v>181.2</v>
      </c>
      <c r="F201" s="303">
        <v>177.85</v>
      </c>
      <c r="G201" s="303">
        <v>175.7</v>
      </c>
      <c r="H201" s="303">
        <v>186.7</v>
      </c>
      <c r="I201" s="303">
        <v>188.85000000000002</v>
      </c>
      <c r="J201" s="303">
        <v>192.2</v>
      </c>
      <c r="K201" s="302">
        <v>185.5</v>
      </c>
      <c r="L201" s="302">
        <v>180</v>
      </c>
      <c r="M201" s="302">
        <v>0.64637999999999995</v>
      </c>
      <c r="N201" s="1"/>
      <c r="O201" s="1"/>
    </row>
    <row r="202" spans="1:15" ht="12.75" customHeight="1">
      <c r="A202" s="30">
        <v>192</v>
      </c>
      <c r="B202" s="312" t="s">
        <v>388</v>
      </c>
      <c r="C202" s="302">
        <v>118.95</v>
      </c>
      <c r="D202" s="303">
        <v>117.33333333333333</v>
      </c>
      <c r="E202" s="303">
        <v>113.36666666666666</v>
      </c>
      <c r="F202" s="303">
        <v>107.78333333333333</v>
      </c>
      <c r="G202" s="303">
        <v>103.81666666666666</v>
      </c>
      <c r="H202" s="303">
        <v>122.91666666666666</v>
      </c>
      <c r="I202" s="303">
        <v>126.88333333333333</v>
      </c>
      <c r="J202" s="303">
        <v>132.46666666666664</v>
      </c>
      <c r="K202" s="302">
        <v>121.3</v>
      </c>
      <c r="L202" s="302">
        <v>111.75</v>
      </c>
      <c r="M202" s="302">
        <v>36.074039999999997</v>
      </c>
      <c r="N202" s="1"/>
      <c r="O202" s="1"/>
    </row>
    <row r="203" spans="1:15" ht="12.75" customHeight="1">
      <c r="A203" s="30">
        <v>193</v>
      </c>
      <c r="B203" s="312" t="s">
        <v>118</v>
      </c>
      <c r="C203" s="302">
        <v>2540.75</v>
      </c>
      <c r="D203" s="303">
        <v>2553.4333333333329</v>
      </c>
      <c r="E203" s="303">
        <v>2512.4166666666661</v>
      </c>
      <c r="F203" s="303">
        <v>2484.083333333333</v>
      </c>
      <c r="G203" s="303">
        <v>2443.0666666666662</v>
      </c>
      <c r="H203" s="303">
        <v>2581.766666666666</v>
      </c>
      <c r="I203" s="303">
        <v>2622.7833333333333</v>
      </c>
      <c r="J203" s="303">
        <v>2651.1166666666659</v>
      </c>
      <c r="K203" s="302">
        <v>2594.4499999999998</v>
      </c>
      <c r="L203" s="302">
        <v>2525.1</v>
      </c>
      <c r="M203" s="302">
        <v>9.6534700000000004</v>
      </c>
      <c r="N203" s="1"/>
      <c r="O203" s="1"/>
    </row>
    <row r="204" spans="1:15" ht="12.75" customHeight="1">
      <c r="A204" s="30">
        <v>194</v>
      </c>
      <c r="B204" s="312" t="s">
        <v>384</v>
      </c>
      <c r="C204" s="302">
        <v>63.8</v>
      </c>
      <c r="D204" s="303">
        <v>63.65</v>
      </c>
      <c r="E204" s="303">
        <v>63</v>
      </c>
      <c r="F204" s="303">
        <v>62.2</v>
      </c>
      <c r="G204" s="303">
        <v>61.550000000000004</v>
      </c>
      <c r="H204" s="303">
        <v>64.449999999999989</v>
      </c>
      <c r="I204" s="303">
        <v>65.099999999999994</v>
      </c>
      <c r="J204" s="303">
        <v>65.899999999999991</v>
      </c>
      <c r="K204" s="302">
        <v>64.3</v>
      </c>
      <c r="L204" s="302">
        <v>62.85</v>
      </c>
      <c r="M204" s="302">
        <v>30.89453</v>
      </c>
      <c r="N204" s="1"/>
      <c r="O204" s="1"/>
    </row>
    <row r="205" spans="1:15" ht="12.75" customHeight="1">
      <c r="A205" s="30">
        <v>195</v>
      </c>
      <c r="B205" s="312" t="s">
        <v>831</v>
      </c>
      <c r="C205" s="302">
        <v>968.05</v>
      </c>
      <c r="D205" s="303">
        <v>968.48333333333323</v>
      </c>
      <c r="E205" s="303">
        <v>951.96666666666647</v>
      </c>
      <c r="F205" s="303">
        <v>935.88333333333321</v>
      </c>
      <c r="G205" s="303">
        <v>919.36666666666645</v>
      </c>
      <c r="H205" s="303">
        <v>984.56666666666649</v>
      </c>
      <c r="I205" s="303">
        <v>1001.0833333333331</v>
      </c>
      <c r="J205" s="303">
        <v>1017.1666666666665</v>
      </c>
      <c r="K205" s="302">
        <v>985</v>
      </c>
      <c r="L205" s="302">
        <v>952.4</v>
      </c>
      <c r="M205" s="302">
        <v>0.2651</v>
      </c>
      <c r="N205" s="1"/>
      <c r="O205" s="1"/>
    </row>
    <row r="206" spans="1:15" ht="12.75" customHeight="1">
      <c r="A206" s="30">
        <v>196</v>
      </c>
      <c r="B206" s="312" t="s">
        <v>820</v>
      </c>
      <c r="C206" s="302">
        <v>297.60000000000002</v>
      </c>
      <c r="D206" s="303">
        <v>293.63333333333333</v>
      </c>
      <c r="E206" s="303">
        <v>284.31666666666666</v>
      </c>
      <c r="F206" s="303">
        <v>271.03333333333336</v>
      </c>
      <c r="G206" s="303">
        <v>261.7166666666667</v>
      </c>
      <c r="H206" s="303">
        <v>306.91666666666663</v>
      </c>
      <c r="I206" s="303">
        <v>316.23333333333323</v>
      </c>
      <c r="J206" s="303">
        <v>329.51666666666659</v>
      </c>
      <c r="K206" s="302">
        <v>302.95</v>
      </c>
      <c r="L206" s="302">
        <v>280.35000000000002</v>
      </c>
      <c r="M206" s="302">
        <v>9.1246600000000004</v>
      </c>
      <c r="N206" s="1"/>
      <c r="O206" s="1"/>
    </row>
    <row r="207" spans="1:15" ht="12.75" customHeight="1">
      <c r="A207" s="30">
        <v>197</v>
      </c>
      <c r="B207" s="312" t="s">
        <v>120</v>
      </c>
      <c r="C207" s="302">
        <v>409.15</v>
      </c>
      <c r="D207" s="303">
        <v>405.26666666666665</v>
      </c>
      <c r="E207" s="303">
        <v>399.83333333333331</v>
      </c>
      <c r="F207" s="303">
        <v>390.51666666666665</v>
      </c>
      <c r="G207" s="303">
        <v>385.08333333333331</v>
      </c>
      <c r="H207" s="303">
        <v>414.58333333333331</v>
      </c>
      <c r="I207" s="303">
        <v>420.01666666666671</v>
      </c>
      <c r="J207" s="303">
        <v>429.33333333333331</v>
      </c>
      <c r="K207" s="302">
        <v>410.7</v>
      </c>
      <c r="L207" s="302">
        <v>395.95</v>
      </c>
      <c r="M207" s="302">
        <v>88.100579999999994</v>
      </c>
      <c r="N207" s="1"/>
      <c r="O207" s="1"/>
    </row>
    <row r="208" spans="1:15" ht="12.75" customHeight="1">
      <c r="A208" s="30">
        <v>198</v>
      </c>
      <c r="B208" s="312" t="s">
        <v>389</v>
      </c>
      <c r="C208" s="302">
        <v>106.25</v>
      </c>
      <c r="D208" s="303">
        <v>105.53333333333335</v>
      </c>
      <c r="E208" s="303">
        <v>104.4666666666667</v>
      </c>
      <c r="F208" s="303">
        <v>102.68333333333335</v>
      </c>
      <c r="G208" s="303">
        <v>101.6166666666667</v>
      </c>
      <c r="H208" s="303">
        <v>107.31666666666669</v>
      </c>
      <c r="I208" s="303">
        <v>108.38333333333333</v>
      </c>
      <c r="J208" s="303">
        <v>110.16666666666669</v>
      </c>
      <c r="K208" s="302">
        <v>106.6</v>
      </c>
      <c r="L208" s="302">
        <v>103.75</v>
      </c>
      <c r="M208" s="302">
        <v>28.564219999999999</v>
      </c>
      <c r="N208" s="1"/>
      <c r="O208" s="1"/>
    </row>
    <row r="209" spans="1:15" ht="12.75" customHeight="1">
      <c r="A209" s="30">
        <v>199</v>
      </c>
      <c r="B209" s="312" t="s">
        <v>121</v>
      </c>
      <c r="C209" s="302">
        <v>227.7</v>
      </c>
      <c r="D209" s="303">
        <v>228.53333333333333</v>
      </c>
      <c r="E209" s="303">
        <v>224.26666666666665</v>
      </c>
      <c r="F209" s="303">
        <v>220.83333333333331</v>
      </c>
      <c r="G209" s="303">
        <v>216.56666666666663</v>
      </c>
      <c r="H209" s="303">
        <v>231.96666666666667</v>
      </c>
      <c r="I209" s="303">
        <v>236.23333333333338</v>
      </c>
      <c r="J209" s="303">
        <v>239.66666666666669</v>
      </c>
      <c r="K209" s="302">
        <v>232.8</v>
      </c>
      <c r="L209" s="302">
        <v>225.1</v>
      </c>
      <c r="M209" s="302">
        <v>42.164830000000002</v>
      </c>
      <c r="N209" s="1"/>
      <c r="O209" s="1"/>
    </row>
    <row r="210" spans="1:15" ht="12.75" customHeight="1">
      <c r="A210" s="30">
        <v>200</v>
      </c>
      <c r="B210" s="312" t="s">
        <v>122</v>
      </c>
      <c r="C210" s="302">
        <v>2280.5</v>
      </c>
      <c r="D210" s="303">
        <v>2276.6833333333329</v>
      </c>
      <c r="E210" s="303">
        <v>2251.4166666666661</v>
      </c>
      <c r="F210" s="303">
        <v>2222.333333333333</v>
      </c>
      <c r="G210" s="303">
        <v>2197.0666666666662</v>
      </c>
      <c r="H210" s="303">
        <v>2305.766666666666</v>
      </c>
      <c r="I210" s="303">
        <v>2331.0333333333333</v>
      </c>
      <c r="J210" s="303">
        <v>2360.1166666666659</v>
      </c>
      <c r="K210" s="302">
        <v>2301.9499999999998</v>
      </c>
      <c r="L210" s="302">
        <v>2247.6</v>
      </c>
      <c r="M210" s="302">
        <v>21.314050000000002</v>
      </c>
      <c r="N210" s="1"/>
      <c r="O210" s="1"/>
    </row>
    <row r="211" spans="1:15" ht="12.75" customHeight="1">
      <c r="A211" s="30">
        <v>201</v>
      </c>
      <c r="B211" s="312" t="s">
        <v>262</v>
      </c>
      <c r="C211" s="302">
        <v>299.55</v>
      </c>
      <c r="D211" s="303">
        <v>299.16666666666669</v>
      </c>
      <c r="E211" s="303">
        <v>297.03333333333336</v>
      </c>
      <c r="F211" s="303">
        <v>294.51666666666665</v>
      </c>
      <c r="G211" s="303">
        <v>292.38333333333333</v>
      </c>
      <c r="H211" s="303">
        <v>301.68333333333339</v>
      </c>
      <c r="I211" s="303">
        <v>303.81666666666672</v>
      </c>
      <c r="J211" s="303">
        <v>306.33333333333343</v>
      </c>
      <c r="K211" s="302">
        <v>301.3</v>
      </c>
      <c r="L211" s="302">
        <v>296.64999999999998</v>
      </c>
      <c r="M211" s="302">
        <v>1.5473600000000001</v>
      </c>
      <c r="N211" s="1"/>
      <c r="O211" s="1"/>
    </row>
    <row r="212" spans="1:15" ht="12.75" customHeight="1">
      <c r="A212" s="30">
        <v>202</v>
      </c>
      <c r="B212" s="312" t="s">
        <v>832</v>
      </c>
      <c r="C212" s="302">
        <v>759.5</v>
      </c>
      <c r="D212" s="303">
        <v>766.01666666666677</v>
      </c>
      <c r="E212" s="303">
        <v>743.48333333333358</v>
      </c>
      <c r="F212" s="303">
        <v>727.46666666666681</v>
      </c>
      <c r="G212" s="303">
        <v>704.93333333333362</v>
      </c>
      <c r="H212" s="303">
        <v>782.03333333333353</v>
      </c>
      <c r="I212" s="303">
        <v>804.56666666666661</v>
      </c>
      <c r="J212" s="303">
        <v>820.58333333333348</v>
      </c>
      <c r="K212" s="302">
        <v>788.55</v>
      </c>
      <c r="L212" s="302">
        <v>750</v>
      </c>
      <c r="M212" s="302">
        <v>0.60558000000000001</v>
      </c>
      <c r="N212" s="1"/>
      <c r="O212" s="1"/>
    </row>
    <row r="213" spans="1:15" ht="12.75" customHeight="1">
      <c r="A213" s="30">
        <v>203</v>
      </c>
      <c r="B213" s="312" t="s">
        <v>390</v>
      </c>
      <c r="C213" s="302">
        <v>31377.5</v>
      </c>
      <c r="D213" s="303">
        <v>31492.483333333334</v>
      </c>
      <c r="E213" s="303">
        <v>30985.016666666666</v>
      </c>
      <c r="F213" s="303">
        <v>30592.533333333333</v>
      </c>
      <c r="G213" s="303">
        <v>30085.066666666666</v>
      </c>
      <c r="H213" s="303">
        <v>31884.966666666667</v>
      </c>
      <c r="I213" s="303">
        <v>32392.433333333334</v>
      </c>
      <c r="J213" s="303">
        <v>32784.916666666672</v>
      </c>
      <c r="K213" s="302">
        <v>31999.95</v>
      </c>
      <c r="L213" s="302">
        <v>31100</v>
      </c>
      <c r="M213" s="302">
        <v>5.0709999999999998E-2</v>
      </c>
      <c r="N213" s="1"/>
      <c r="O213" s="1"/>
    </row>
    <row r="214" spans="1:15" ht="12.75" customHeight="1">
      <c r="A214" s="30">
        <v>204</v>
      </c>
      <c r="B214" s="312" t="s">
        <v>391</v>
      </c>
      <c r="C214" s="302">
        <v>35.700000000000003</v>
      </c>
      <c r="D214" s="303">
        <v>35.6</v>
      </c>
      <c r="E214" s="303">
        <v>35.200000000000003</v>
      </c>
      <c r="F214" s="303">
        <v>34.700000000000003</v>
      </c>
      <c r="G214" s="303">
        <v>34.300000000000004</v>
      </c>
      <c r="H214" s="303">
        <v>36.1</v>
      </c>
      <c r="I214" s="303">
        <v>36.499999999999993</v>
      </c>
      <c r="J214" s="303">
        <v>37</v>
      </c>
      <c r="K214" s="302">
        <v>36</v>
      </c>
      <c r="L214" s="302">
        <v>35.1</v>
      </c>
      <c r="M214" s="302">
        <v>8.4398800000000005</v>
      </c>
      <c r="N214" s="1"/>
      <c r="O214" s="1"/>
    </row>
    <row r="215" spans="1:15" ht="12.75" customHeight="1">
      <c r="A215" s="30">
        <v>205</v>
      </c>
      <c r="B215" s="312" t="s">
        <v>403</v>
      </c>
      <c r="C215" s="302">
        <v>75.05</v>
      </c>
      <c r="D215" s="303">
        <v>74.666666666666671</v>
      </c>
      <c r="E215" s="303">
        <v>73.283333333333346</v>
      </c>
      <c r="F215" s="303">
        <v>71.51666666666668</v>
      </c>
      <c r="G215" s="303">
        <v>70.133333333333354</v>
      </c>
      <c r="H215" s="303">
        <v>76.433333333333337</v>
      </c>
      <c r="I215" s="303">
        <v>77.816666666666663</v>
      </c>
      <c r="J215" s="303">
        <v>79.583333333333329</v>
      </c>
      <c r="K215" s="302">
        <v>76.05</v>
      </c>
      <c r="L215" s="302">
        <v>72.900000000000006</v>
      </c>
      <c r="M215" s="302">
        <v>73.476640000000003</v>
      </c>
      <c r="N215" s="1"/>
      <c r="O215" s="1"/>
    </row>
    <row r="216" spans="1:15" ht="12.75" customHeight="1">
      <c r="A216" s="30">
        <v>206</v>
      </c>
      <c r="B216" s="312" t="s">
        <v>123</v>
      </c>
      <c r="C216" s="302">
        <v>116.1</v>
      </c>
      <c r="D216" s="303">
        <v>117.21666666666665</v>
      </c>
      <c r="E216" s="303">
        <v>111.63333333333331</v>
      </c>
      <c r="F216" s="303">
        <v>107.16666666666666</v>
      </c>
      <c r="G216" s="303">
        <v>101.58333333333331</v>
      </c>
      <c r="H216" s="303">
        <v>121.68333333333331</v>
      </c>
      <c r="I216" s="303">
        <v>127.26666666666665</v>
      </c>
      <c r="J216" s="303">
        <v>131.73333333333329</v>
      </c>
      <c r="K216" s="302">
        <v>122.8</v>
      </c>
      <c r="L216" s="302">
        <v>112.75</v>
      </c>
      <c r="M216" s="302">
        <v>242.14049</v>
      </c>
      <c r="N216" s="1"/>
      <c r="O216" s="1"/>
    </row>
    <row r="217" spans="1:15" ht="12.75" customHeight="1">
      <c r="A217" s="30">
        <v>207</v>
      </c>
      <c r="B217" s="312" t="s">
        <v>124</v>
      </c>
      <c r="C217" s="302">
        <v>746.75</v>
      </c>
      <c r="D217" s="303">
        <v>745.76666666666677</v>
      </c>
      <c r="E217" s="303">
        <v>740.58333333333348</v>
      </c>
      <c r="F217" s="303">
        <v>734.41666666666674</v>
      </c>
      <c r="G217" s="303">
        <v>729.23333333333346</v>
      </c>
      <c r="H217" s="303">
        <v>751.93333333333351</v>
      </c>
      <c r="I217" s="303">
        <v>757.11666666666667</v>
      </c>
      <c r="J217" s="303">
        <v>763.28333333333353</v>
      </c>
      <c r="K217" s="302">
        <v>750.95</v>
      </c>
      <c r="L217" s="302">
        <v>739.6</v>
      </c>
      <c r="M217" s="302">
        <v>91.078310000000002</v>
      </c>
      <c r="N217" s="1"/>
      <c r="O217" s="1"/>
    </row>
    <row r="218" spans="1:15" ht="12.75" customHeight="1">
      <c r="A218" s="30">
        <v>208</v>
      </c>
      <c r="B218" s="312" t="s">
        <v>125</v>
      </c>
      <c r="C218" s="302">
        <v>1200.8499999999999</v>
      </c>
      <c r="D218" s="303">
        <v>1207.2666666666667</v>
      </c>
      <c r="E218" s="303">
        <v>1192.5833333333333</v>
      </c>
      <c r="F218" s="303">
        <v>1184.3166666666666</v>
      </c>
      <c r="G218" s="303">
        <v>1169.6333333333332</v>
      </c>
      <c r="H218" s="303">
        <v>1215.5333333333333</v>
      </c>
      <c r="I218" s="303">
        <v>1230.2166666666667</v>
      </c>
      <c r="J218" s="303">
        <v>1238.4833333333333</v>
      </c>
      <c r="K218" s="302">
        <v>1221.95</v>
      </c>
      <c r="L218" s="302">
        <v>1199</v>
      </c>
      <c r="M218" s="302">
        <v>7.5084400000000002</v>
      </c>
      <c r="N218" s="1"/>
      <c r="O218" s="1"/>
    </row>
    <row r="219" spans="1:15" ht="12.75" customHeight="1">
      <c r="A219" s="30">
        <v>209</v>
      </c>
      <c r="B219" s="312" t="s">
        <v>126</v>
      </c>
      <c r="C219" s="302">
        <v>565.04999999999995</v>
      </c>
      <c r="D219" s="303">
        <v>558.61666666666667</v>
      </c>
      <c r="E219" s="303">
        <v>550.98333333333335</v>
      </c>
      <c r="F219" s="303">
        <v>536.91666666666663</v>
      </c>
      <c r="G219" s="303">
        <v>529.2833333333333</v>
      </c>
      <c r="H219" s="303">
        <v>572.68333333333339</v>
      </c>
      <c r="I219" s="303">
        <v>580.31666666666683</v>
      </c>
      <c r="J219" s="303">
        <v>594.38333333333344</v>
      </c>
      <c r="K219" s="302">
        <v>566.25</v>
      </c>
      <c r="L219" s="302">
        <v>544.54999999999995</v>
      </c>
      <c r="M219" s="302">
        <v>15.376440000000001</v>
      </c>
      <c r="N219" s="1"/>
      <c r="O219" s="1"/>
    </row>
    <row r="220" spans="1:15" ht="12.75" customHeight="1">
      <c r="A220" s="30">
        <v>210</v>
      </c>
      <c r="B220" s="312" t="s">
        <v>407</v>
      </c>
      <c r="C220" s="302">
        <v>145.85</v>
      </c>
      <c r="D220" s="303">
        <v>146.68333333333331</v>
      </c>
      <c r="E220" s="303">
        <v>143.66666666666663</v>
      </c>
      <c r="F220" s="303">
        <v>141.48333333333332</v>
      </c>
      <c r="G220" s="303">
        <v>138.46666666666664</v>
      </c>
      <c r="H220" s="303">
        <v>148.86666666666662</v>
      </c>
      <c r="I220" s="303">
        <v>151.88333333333333</v>
      </c>
      <c r="J220" s="303">
        <v>154.06666666666661</v>
      </c>
      <c r="K220" s="302">
        <v>149.69999999999999</v>
      </c>
      <c r="L220" s="302">
        <v>144.5</v>
      </c>
      <c r="M220" s="302">
        <v>1.32064</v>
      </c>
      <c r="N220" s="1"/>
      <c r="O220" s="1"/>
    </row>
    <row r="221" spans="1:15" ht="12.75" customHeight="1">
      <c r="A221" s="30">
        <v>211</v>
      </c>
      <c r="B221" s="312" t="s">
        <v>393</v>
      </c>
      <c r="C221" s="302">
        <v>37.049999999999997</v>
      </c>
      <c r="D221" s="303">
        <v>37.18333333333333</v>
      </c>
      <c r="E221" s="303">
        <v>36.666666666666657</v>
      </c>
      <c r="F221" s="303">
        <v>36.283333333333324</v>
      </c>
      <c r="G221" s="303">
        <v>35.766666666666652</v>
      </c>
      <c r="H221" s="303">
        <v>37.566666666666663</v>
      </c>
      <c r="I221" s="303">
        <v>38.083333333333329</v>
      </c>
      <c r="J221" s="303">
        <v>38.466666666666669</v>
      </c>
      <c r="K221" s="302">
        <v>37.700000000000003</v>
      </c>
      <c r="L221" s="302">
        <v>36.799999999999997</v>
      </c>
      <c r="M221" s="302">
        <v>69.533680000000004</v>
      </c>
      <c r="N221" s="1"/>
      <c r="O221" s="1"/>
    </row>
    <row r="222" spans="1:15" ht="12.75" customHeight="1">
      <c r="A222" s="30">
        <v>212</v>
      </c>
      <c r="B222" s="312" t="s">
        <v>127</v>
      </c>
      <c r="C222" s="302">
        <v>9.25</v>
      </c>
      <c r="D222" s="303">
        <v>9.2000000000000011</v>
      </c>
      <c r="E222" s="303">
        <v>9.0500000000000025</v>
      </c>
      <c r="F222" s="303">
        <v>8.8500000000000014</v>
      </c>
      <c r="G222" s="303">
        <v>8.7000000000000028</v>
      </c>
      <c r="H222" s="303">
        <v>9.4000000000000021</v>
      </c>
      <c r="I222" s="303">
        <v>9.5500000000000007</v>
      </c>
      <c r="J222" s="303">
        <v>9.7500000000000018</v>
      </c>
      <c r="K222" s="302">
        <v>9.35</v>
      </c>
      <c r="L222" s="302">
        <v>9</v>
      </c>
      <c r="M222" s="302">
        <v>842.50725999999997</v>
      </c>
      <c r="N222" s="1"/>
      <c r="O222" s="1"/>
    </row>
    <row r="223" spans="1:15" ht="12.75" customHeight="1">
      <c r="A223" s="30">
        <v>213</v>
      </c>
      <c r="B223" s="312" t="s">
        <v>394</v>
      </c>
      <c r="C223" s="302">
        <v>49.65</v>
      </c>
      <c r="D223" s="303">
        <v>49.4</v>
      </c>
      <c r="E223" s="303">
        <v>48.9</v>
      </c>
      <c r="F223" s="303">
        <v>48.15</v>
      </c>
      <c r="G223" s="303">
        <v>47.65</v>
      </c>
      <c r="H223" s="303">
        <v>50.15</v>
      </c>
      <c r="I223" s="303">
        <v>50.65</v>
      </c>
      <c r="J223" s="303">
        <v>51.4</v>
      </c>
      <c r="K223" s="302">
        <v>49.9</v>
      </c>
      <c r="L223" s="302">
        <v>48.65</v>
      </c>
      <c r="M223" s="302">
        <v>35.23265</v>
      </c>
      <c r="N223" s="1"/>
      <c r="O223" s="1"/>
    </row>
    <row r="224" spans="1:15" ht="12.75" customHeight="1">
      <c r="A224" s="30">
        <v>214</v>
      </c>
      <c r="B224" s="312" t="s">
        <v>128</v>
      </c>
      <c r="C224" s="302">
        <v>35.1</v>
      </c>
      <c r="D224" s="303">
        <v>35.133333333333333</v>
      </c>
      <c r="E224" s="303">
        <v>34.616666666666667</v>
      </c>
      <c r="F224" s="303">
        <v>34.133333333333333</v>
      </c>
      <c r="G224" s="303">
        <v>33.616666666666667</v>
      </c>
      <c r="H224" s="303">
        <v>35.616666666666667</v>
      </c>
      <c r="I224" s="303">
        <v>36.133333333333333</v>
      </c>
      <c r="J224" s="303">
        <v>36.616666666666667</v>
      </c>
      <c r="K224" s="302">
        <v>35.65</v>
      </c>
      <c r="L224" s="302">
        <v>34.65</v>
      </c>
      <c r="M224" s="302">
        <v>139.59696</v>
      </c>
      <c r="N224" s="1"/>
      <c r="O224" s="1"/>
    </row>
    <row r="225" spans="1:15" ht="12.75" customHeight="1">
      <c r="A225" s="30">
        <v>215</v>
      </c>
      <c r="B225" s="312" t="s">
        <v>405</v>
      </c>
      <c r="C225" s="302">
        <v>175.25</v>
      </c>
      <c r="D225" s="303">
        <v>176.75</v>
      </c>
      <c r="E225" s="303">
        <v>170.65</v>
      </c>
      <c r="F225" s="303">
        <v>166.05</v>
      </c>
      <c r="G225" s="303">
        <v>159.95000000000002</v>
      </c>
      <c r="H225" s="303">
        <v>181.35</v>
      </c>
      <c r="I225" s="303">
        <v>187.45000000000002</v>
      </c>
      <c r="J225" s="303">
        <v>192.04999999999998</v>
      </c>
      <c r="K225" s="302">
        <v>182.85</v>
      </c>
      <c r="L225" s="302">
        <v>172.15</v>
      </c>
      <c r="M225" s="302">
        <v>142.09880999999999</v>
      </c>
      <c r="N225" s="1"/>
      <c r="O225" s="1"/>
    </row>
    <row r="226" spans="1:15" ht="12.75" customHeight="1">
      <c r="A226" s="30">
        <v>216</v>
      </c>
      <c r="B226" s="312" t="s">
        <v>395</v>
      </c>
      <c r="C226" s="302">
        <v>864.35</v>
      </c>
      <c r="D226" s="303">
        <v>871.44999999999993</v>
      </c>
      <c r="E226" s="303">
        <v>852.89999999999986</v>
      </c>
      <c r="F226" s="303">
        <v>841.44999999999993</v>
      </c>
      <c r="G226" s="303">
        <v>822.89999999999986</v>
      </c>
      <c r="H226" s="303">
        <v>882.89999999999986</v>
      </c>
      <c r="I226" s="303">
        <v>901.44999999999982</v>
      </c>
      <c r="J226" s="303">
        <v>912.89999999999986</v>
      </c>
      <c r="K226" s="302">
        <v>890</v>
      </c>
      <c r="L226" s="302">
        <v>860</v>
      </c>
      <c r="M226" s="302">
        <v>0.1166</v>
      </c>
      <c r="N226" s="1"/>
      <c r="O226" s="1"/>
    </row>
    <row r="227" spans="1:15" ht="12.75" customHeight="1">
      <c r="A227" s="30">
        <v>217</v>
      </c>
      <c r="B227" s="312" t="s">
        <v>129</v>
      </c>
      <c r="C227" s="302">
        <v>357.2</v>
      </c>
      <c r="D227" s="303">
        <v>354.90000000000003</v>
      </c>
      <c r="E227" s="303">
        <v>351.80000000000007</v>
      </c>
      <c r="F227" s="303">
        <v>346.40000000000003</v>
      </c>
      <c r="G227" s="303">
        <v>343.30000000000007</v>
      </c>
      <c r="H227" s="303">
        <v>360.30000000000007</v>
      </c>
      <c r="I227" s="303">
        <v>363.40000000000009</v>
      </c>
      <c r="J227" s="303">
        <v>368.80000000000007</v>
      </c>
      <c r="K227" s="302">
        <v>358</v>
      </c>
      <c r="L227" s="302">
        <v>349.5</v>
      </c>
      <c r="M227" s="302">
        <v>26.50535</v>
      </c>
      <c r="N227" s="1"/>
      <c r="O227" s="1"/>
    </row>
    <row r="228" spans="1:15" ht="12.75" customHeight="1">
      <c r="A228" s="30">
        <v>218</v>
      </c>
      <c r="B228" s="312" t="s">
        <v>396</v>
      </c>
      <c r="C228" s="302">
        <v>333.2</v>
      </c>
      <c r="D228" s="303">
        <v>330.8</v>
      </c>
      <c r="E228" s="303">
        <v>320.40000000000003</v>
      </c>
      <c r="F228" s="303">
        <v>307.60000000000002</v>
      </c>
      <c r="G228" s="303">
        <v>297.20000000000005</v>
      </c>
      <c r="H228" s="303">
        <v>343.6</v>
      </c>
      <c r="I228" s="303">
        <v>354</v>
      </c>
      <c r="J228" s="303">
        <v>366.8</v>
      </c>
      <c r="K228" s="302">
        <v>341.2</v>
      </c>
      <c r="L228" s="302">
        <v>318</v>
      </c>
      <c r="M228" s="302">
        <v>7.42347</v>
      </c>
      <c r="N228" s="1"/>
      <c r="O228" s="1"/>
    </row>
    <row r="229" spans="1:15" ht="12.75" customHeight="1">
      <c r="A229" s="30">
        <v>219</v>
      </c>
      <c r="B229" s="312" t="s">
        <v>397</v>
      </c>
      <c r="C229" s="302">
        <v>1525.1</v>
      </c>
      <c r="D229" s="303">
        <v>1525.4333333333334</v>
      </c>
      <c r="E229" s="303">
        <v>1500.8666666666668</v>
      </c>
      <c r="F229" s="303">
        <v>1476.6333333333334</v>
      </c>
      <c r="G229" s="303">
        <v>1452.0666666666668</v>
      </c>
      <c r="H229" s="303">
        <v>1549.6666666666667</v>
      </c>
      <c r="I229" s="303">
        <v>1574.2333333333333</v>
      </c>
      <c r="J229" s="303">
        <v>1598.4666666666667</v>
      </c>
      <c r="K229" s="302">
        <v>1550</v>
      </c>
      <c r="L229" s="302">
        <v>1501.2</v>
      </c>
      <c r="M229" s="302">
        <v>0.27413999999999999</v>
      </c>
      <c r="N229" s="1"/>
      <c r="O229" s="1"/>
    </row>
    <row r="230" spans="1:15" ht="12.75" customHeight="1">
      <c r="A230" s="30">
        <v>220</v>
      </c>
      <c r="B230" s="312" t="s">
        <v>130</v>
      </c>
      <c r="C230" s="302">
        <v>228.75</v>
      </c>
      <c r="D230" s="303">
        <v>228.81666666666669</v>
      </c>
      <c r="E230" s="303">
        <v>225.28333333333339</v>
      </c>
      <c r="F230" s="303">
        <v>221.81666666666669</v>
      </c>
      <c r="G230" s="303">
        <v>218.28333333333339</v>
      </c>
      <c r="H230" s="303">
        <v>232.28333333333339</v>
      </c>
      <c r="I230" s="303">
        <v>235.81666666666669</v>
      </c>
      <c r="J230" s="303">
        <v>239.28333333333339</v>
      </c>
      <c r="K230" s="302">
        <v>232.35</v>
      </c>
      <c r="L230" s="302">
        <v>225.35</v>
      </c>
      <c r="M230" s="302">
        <v>24.72118</v>
      </c>
      <c r="N230" s="1"/>
      <c r="O230" s="1"/>
    </row>
    <row r="231" spans="1:15" ht="12.75" customHeight="1">
      <c r="A231" s="30">
        <v>221</v>
      </c>
      <c r="B231" s="312" t="s">
        <v>402</v>
      </c>
      <c r="C231" s="302">
        <v>165.45</v>
      </c>
      <c r="D231" s="303">
        <v>164.6</v>
      </c>
      <c r="E231" s="303">
        <v>162</v>
      </c>
      <c r="F231" s="303">
        <v>158.55000000000001</v>
      </c>
      <c r="G231" s="303">
        <v>155.95000000000002</v>
      </c>
      <c r="H231" s="303">
        <v>168.04999999999998</v>
      </c>
      <c r="I231" s="303">
        <v>170.64999999999995</v>
      </c>
      <c r="J231" s="303">
        <v>174.09999999999997</v>
      </c>
      <c r="K231" s="302">
        <v>167.2</v>
      </c>
      <c r="L231" s="302">
        <v>161.15</v>
      </c>
      <c r="M231" s="302">
        <v>18.00441</v>
      </c>
      <c r="N231" s="1"/>
      <c r="O231" s="1"/>
    </row>
    <row r="232" spans="1:15" ht="12.75" customHeight="1">
      <c r="A232" s="30">
        <v>222</v>
      </c>
      <c r="B232" s="312" t="s">
        <v>264</v>
      </c>
      <c r="C232" s="302">
        <v>4425.5</v>
      </c>
      <c r="D232" s="303">
        <v>4443.166666666667</v>
      </c>
      <c r="E232" s="303">
        <v>4347.3333333333339</v>
      </c>
      <c r="F232" s="303">
        <v>4269.166666666667</v>
      </c>
      <c r="G232" s="303">
        <v>4173.3333333333339</v>
      </c>
      <c r="H232" s="303">
        <v>4521.3333333333339</v>
      </c>
      <c r="I232" s="303">
        <v>4617.1666666666679</v>
      </c>
      <c r="J232" s="303">
        <v>4695.3333333333339</v>
      </c>
      <c r="K232" s="302">
        <v>4539</v>
      </c>
      <c r="L232" s="302">
        <v>4365</v>
      </c>
      <c r="M232" s="302">
        <v>0.88566</v>
      </c>
      <c r="N232" s="1"/>
      <c r="O232" s="1"/>
    </row>
    <row r="233" spans="1:15" ht="12.75" customHeight="1">
      <c r="A233" s="30">
        <v>223</v>
      </c>
      <c r="B233" s="312" t="s">
        <v>404</v>
      </c>
      <c r="C233" s="302">
        <v>163.65</v>
      </c>
      <c r="D233" s="303">
        <v>163.08333333333334</v>
      </c>
      <c r="E233" s="303">
        <v>160.7166666666667</v>
      </c>
      <c r="F233" s="303">
        <v>157.78333333333336</v>
      </c>
      <c r="G233" s="303">
        <v>155.41666666666671</v>
      </c>
      <c r="H233" s="303">
        <v>166.01666666666668</v>
      </c>
      <c r="I233" s="303">
        <v>168.3833333333333</v>
      </c>
      <c r="J233" s="303">
        <v>171.31666666666666</v>
      </c>
      <c r="K233" s="302">
        <v>165.45</v>
      </c>
      <c r="L233" s="302">
        <v>160.15</v>
      </c>
      <c r="M233" s="302">
        <v>8.7257400000000001</v>
      </c>
      <c r="N233" s="1"/>
      <c r="O233" s="1"/>
    </row>
    <row r="234" spans="1:15" ht="12.75" customHeight="1">
      <c r="A234" s="30">
        <v>224</v>
      </c>
      <c r="B234" s="312" t="s">
        <v>131</v>
      </c>
      <c r="C234" s="302">
        <v>1819.8</v>
      </c>
      <c r="D234" s="303">
        <v>1810.4833333333333</v>
      </c>
      <c r="E234" s="303">
        <v>1795.3666666666668</v>
      </c>
      <c r="F234" s="303">
        <v>1770.9333333333334</v>
      </c>
      <c r="G234" s="303">
        <v>1755.8166666666668</v>
      </c>
      <c r="H234" s="303">
        <v>1834.9166666666667</v>
      </c>
      <c r="I234" s="303">
        <v>1850.0333333333331</v>
      </c>
      <c r="J234" s="303">
        <v>1874.4666666666667</v>
      </c>
      <c r="K234" s="302">
        <v>1825.6</v>
      </c>
      <c r="L234" s="302">
        <v>1786.05</v>
      </c>
      <c r="M234" s="302">
        <v>3.0804999999999998</v>
      </c>
      <c r="N234" s="1"/>
      <c r="O234" s="1"/>
    </row>
    <row r="235" spans="1:15" ht="12.75" customHeight="1">
      <c r="A235" s="30">
        <v>225</v>
      </c>
      <c r="B235" s="312" t="s">
        <v>833</v>
      </c>
      <c r="C235" s="302">
        <v>1540.85</v>
      </c>
      <c r="D235" s="303">
        <v>1550.3333333333333</v>
      </c>
      <c r="E235" s="303">
        <v>1514.5166666666664</v>
      </c>
      <c r="F235" s="303">
        <v>1488.1833333333332</v>
      </c>
      <c r="G235" s="303">
        <v>1452.3666666666663</v>
      </c>
      <c r="H235" s="303">
        <v>1576.6666666666665</v>
      </c>
      <c r="I235" s="303">
        <v>1612.4833333333336</v>
      </c>
      <c r="J235" s="303">
        <v>1638.8166666666666</v>
      </c>
      <c r="K235" s="302">
        <v>1586.15</v>
      </c>
      <c r="L235" s="302">
        <v>1524</v>
      </c>
      <c r="M235" s="302">
        <v>0.34710000000000002</v>
      </c>
      <c r="N235" s="1"/>
      <c r="O235" s="1"/>
    </row>
    <row r="236" spans="1:15" ht="12.75" customHeight="1">
      <c r="A236" s="30">
        <v>226</v>
      </c>
      <c r="B236" s="312" t="s">
        <v>408</v>
      </c>
      <c r="C236" s="302">
        <v>380</v>
      </c>
      <c r="D236" s="303">
        <v>375.2833333333333</v>
      </c>
      <c r="E236" s="303">
        <v>360.76666666666659</v>
      </c>
      <c r="F236" s="303">
        <v>341.5333333333333</v>
      </c>
      <c r="G236" s="303">
        <v>327.01666666666659</v>
      </c>
      <c r="H236" s="303">
        <v>394.51666666666659</v>
      </c>
      <c r="I236" s="303">
        <v>409.03333333333325</v>
      </c>
      <c r="J236" s="303">
        <v>428.26666666666659</v>
      </c>
      <c r="K236" s="302">
        <v>389.8</v>
      </c>
      <c r="L236" s="302">
        <v>356.05</v>
      </c>
      <c r="M236" s="302">
        <v>3.1306500000000002</v>
      </c>
      <c r="N236" s="1"/>
      <c r="O236" s="1"/>
    </row>
    <row r="237" spans="1:15" ht="12.75" customHeight="1">
      <c r="A237" s="30">
        <v>227</v>
      </c>
      <c r="B237" s="312" t="s">
        <v>132</v>
      </c>
      <c r="C237" s="302">
        <v>928.75</v>
      </c>
      <c r="D237" s="303">
        <v>927.06666666666661</v>
      </c>
      <c r="E237" s="303">
        <v>920.18333333333317</v>
      </c>
      <c r="F237" s="303">
        <v>911.61666666666656</v>
      </c>
      <c r="G237" s="303">
        <v>904.73333333333312</v>
      </c>
      <c r="H237" s="303">
        <v>935.63333333333321</v>
      </c>
      <c r="I237" s="303">
        <v>942.51666666666665</v>
      </c>
      <c r="J237" s="303">
        <v>951.08333333333326</v>
      </c>
      <c r="K237" s="302">
        <v>933.95</v>
      </c>
      <c r="L237" s="302">
        <v>918.5</v>
      </c>
      <c r="M237" s="302">
        <v>14.17254</v>
      </c>
      <c r="N237" s="1"/>
      <c r="O237" s="1"/>
    </row>
    <row r="238" spans="1:15" ht="12.75" customHeight="1">
      <c r="A238" s="30">
        <v>228</v>
      </c>
      <c r="B238" s="312" t="s">
        <v>133</v>
      </c>
      <c r="C238" s="302">
        <v>201.25</v>
      </c>
      <c r="D238" s="303">
        <v>199.6</v>
      </c>
      <c r="E238" s="303">
        <v>196.75</v>
      </c>
      <c r="F238" s="303">
        <v>192.25</v>
      </c>
      <c r="G238" s="303">
        <v>189.4</v>
      </c>
      <c r="H238" s="303">
        <v>204.1</v>
      </c>
      <c r="I238" s="303">
        <v>206.94999999999996</v>
      </c>
      <c r="J238" s="303">
        <v>211.45</v>
      </c>
      <c r="K238" s="302">
        <v>202.45</v>
      </c>
      <c r="L238" s="302">
        <v>195.1</v>
      </c>
      <c r="M238" s="302">
        <v>20.968340000000001</v>
      </c>
      <c r="N238" s="1"/>
      <c r="O238" s="1"/>
    </row>
    <row r="239" spans="1:15" ht="12.75" customHeight="1">
      <c r="A239" s="30">
        <v>229</v>
      </c>
      <c r="B239" s="312" t="s">
        <v>409</v>
      </c>
      <c r="C239" s="302">
        <v>14.9</v>
      </c>
      <c r="D239" s="303">
        <v>14.833333333333334</v>
      </c>
      <c r="E239" s="303">
        <v>14.466666666666669</v>
      </c>
      <c r="F239" s="303">
        <v>14.033333333333335</v>
      </c>
      <c r="G239" s="303">
        <v>13.66666666666667</v>
      </c>
      <c r="H239" s="303">
        <v>15.266666666666667</v>
      </c>
      <c r="I239" s="303">
        <v>15.633333333333331</v>
      </c>
      <c r="J239" s="303">
        <v>16.066666666666666</v>
      </c>
      <c r="K239" s="302">
        <v>15.2</v>
      </c>
      <c r="L239" s="302">
        <v>14.4</v>
      </c>
      <c r="M239" s="302">
        <v>11.151210000000001</v>
      </c>
      <c r="N239" s="1"/>
      <c r="O239" s="1"/>
    </row>
    <row r="240" spans="1:15" ht="12.75" customHeight="1">
      <c r="A240" s="30">
        <v>230</v>
      </c>
      <c r="B240" s="312" t="s">
        <v>134</v>
      </c>
      <c r="C240" s="302">
        <v>1530.05</v>
      </c>
      <c r="D240" s="303">
        <v>1519.8833333333332</v>
      </c>
      <c r="E240" s="303">
        <v>1503.1666666666665</v>
      </c>
      <c r="F240" s="303">
        <v>1476.2833333333333</v>
      </c>
      <c r="G240" s="303">
        <v>1459.5666666666666</v>
      </c>
      <c r="H240" s="303">
        <v>1546.7666666666664</v>
      </c>
      <c r="I240" s="303">
        <v>1563.4833333333331</v>
      </c>
      <c r="J240" s="303">
        <v>1590.3666666666663</v>
      </c>
      <c r="K240" s="302">
        <v>1536.6</v>
      </c>
      <c r="L240" s="302">
        <v>1493</v>
      </c>
      <c r="M240" s="302">
        <v>66.248829999999998</v>
      </c>
      <c r="N240" s="1"/>
      <c r="O240" s="1"/>
    </row>
    <row r="241" spans="1:15" ht="12.75" customHeight="1">
      <c r="A241" s="30">
        <v>231</v>
      </c>
      <c r="B241" s="312" t="s">
        <v>410</v>
      </c>
      <c r="C241" s="302">
        <v>1511.05</v>
      </c>
      <c r="D241" s="303">
        <v>1512.9833333333333</v>
      </c>
      <c r="E241" s="303">
        <v>1496.0666666666666</v>
      </c>
      <c r="F241" s="303">
        <v>1481.0833333333333</v>
      </c>
      <c r="G241" s="303">
        <v>1464.1666666666665</v>
      </c>
      <c r="H241" s="303">
        <v>1527.9666666666667</v>
      </c>
      <c r="I241" s="303">
        <v>1544.8833333333332</v>
      </c>
      <c r="J241" s="303">
        <v>1559.8666666666668</v>
      </c>
      <c r="K241" s="302">
        <v>1529.9</v>
      </c>
      <c r="L241" s="302">
        <v>1498</v>
      </c>
      <c r="M241" s="302">
        <v>9.1090000000000004E-2</v>
      </c>
      <c r="N241" s="1"/>
      <c r="O241" s="1"/>
    </row>
    <row r="242" spans="1:15" ht="12.75" customHeight="1">
      <c r="A242" s="30">
        <v>232</v>
      </c>
      <c r="B242" s="312" t="s">
        <v>411</v>
      </c>
      <c r="C242" s="302">
        <v>476.55</v>
      </c>
      <c r="D242" s="303">
        <v>482.25</v>
      </c>
      <c r="E242" s="303">
        <v>468.55</v>
      </c>
      <c r="F242" s="303">
        <v>460.55</v>
      </c>
      <c r="G242" s="303">
        <v>446.85</v>
      </c>
      <c r="H242" s="303">
        <v>490.25</v>
      </c>
      <c r="I242" s="303">
        <v>503.95000000000005</v>
      </c>
      <c r="J242" s="303">
        <v>511.95</v>
      </c>
      <c r="K242" s="302">
        <v>495.95</v>
      </c>
      <c r="L242" s="302">
        <v>474.25</v>
      </c>
      <c r="M242" s="302">
        <v>8.8222000000000005</v>
      </c>
      <c r="N242" s="1"/>
      <c r="O242" s="1"/>
    </row>
    <row r="243" spans="1:15" ht="12.75" customHeight="1">
      <c r="A243" s="30">
        <v>233</v>
      </c>
      <c r="B243" s="312" t="s">
        <v>412</v>
      </c>
      <c r="C243" s="302">
        <v>668.75</v>
      </c>
      <c r="D243" s="303">
        <v>669.61666666666667</v>
      </c>
      <c r="E243" s="303">
        <v>655.43333333333339</v>
      </c>
      <c r="F243" s="303">
        <v>642.11666666666667</v>
      </c>
      <c r="G243" s="303">
        <v>627.93333333333339</v>
      </c>
      <c r="H243" s="303">
        <v>682.93333333333339</v>
      </c>
      <c r="I243" s="303">
        <v>697.11666666666656</v>
      </c>
      <c r="J243" s="303">
        <v>710.43333333333339</v>
      </c>
      <c r="K243" s="302">
        <v>683.8</v>
      </c>
      <c r="L243" s="302">
        <v>656.3</v>
      </c>
      <c r="M243" s="302">
        <v>4.9750399999999999</v>
      </c>
      <c r="N243" s="1"/>
      <c r="O243" s="1"/>
    </row>
    <row r="244" spans="1:15" ht="12.75" customHeight="1">
      <c r="A244" s="30">
        <v>234</v>
      </c>
      <c r="B244" s="312" t="s">
        <v>406</v>
      </c>
      <c r="C244" s="302">
        <v>17.399999999999999</v>
      </c>
      <c r="D244" s="303">
        <v>17.483333333333331</v>
      </c>
      <c r="E244" s="303">
        <v>17.266666666666662</v>
      </c>
      <c r="F244" s="303">
        <v>17.133333333333333</v>
      </c>
      <c r="G244" s="303">
        <v>16.916666666666664</v>
      </c>
      <c r="H244" s="303">
        <v>17.61666666666666</v>
      </c>
      <c r="I244" s="303">
        <v>17.833333333333329</v>
      </c>
      <c r="J244" s="303">
        <v>17.966666666666658</v>
      </c>
      <c r="K244" s="302">
        <v>17.7</v>
      </c>
      <c r="L244" s="302">
        <v>17.350000000000001</v>
      </c>
      <c r="M244" s="302">
        <v>11.982340000000001</v>
      </c>
      <c r="N244" s="1"/>
      <c r="O244" s="1"/>
    </row>
    <row r="245" spans="1:15" ht="12.75" customHeight="1">
      <c r="A245" s="30">
        <v>235</v>
      </c>
      <c r="B245" s="312" t="s">
        <v>135</v>
      </c>
      <c r="C245" s="302">
        <v>117.55</v>
      </c>
      <c r="D245" s="303">
        <v>117.53333333333332</v>
      </c>
      <c r="E245" s="303">
        <v>116.46666666666664</v>
      </c>
      <c r="F245" s="303">
        <v>115.38333333333333</v>
      </c>
      <c r="G245" s="303">
        <v>114.31666666666665</v>
      </c>
      <c r="H245" s="303">
        <v>118.61666666666663</v>
      </c>
      <c r="I245" s="303">
        <v>119.68333333333332</v>
      </c>
      <c r="J245" s="303">
        <v>120.76666666666662</v>
      </c>
      <c r="K245" s="302">
        <v>118.6</v>
      </c>
      <c r="L245" s="302">
        <v>116.45</v>
      </c>
      <c r="M245" s="302">
        <v>81.085610000000003</v>
      </c>
      <c r="N245" s="1"/>
      <c r="O245" s="1"/>
    </row>
    <row r="246" spans="1:15" ht="12.75" customHeight="1">
      <c r="A246" s="30">
        <v>236</v>
      </c>
      <c r="B246" s="312" t="s">
        <v>398</v>
      </c>
      <c r="C246" s="302">
        <v>337.75</v>
      </c>
      <c r="D246" s="303">
        <v>341.60000000000008</v>
      </c>
      <c r="E246" s="303">
        <v>332.25000000000017</v>
      </c>
      <c r="F246" s="303">
        <v>326.75000000000011</v>
      </c>
      <c r="G246" s="303">
        <v>317.4000000000002</v>
      </c>
      <c r="H246" s="303">
        <v>347.10000000000014</v>
      </c>
      <c r="I246" s="303">
        <v>356.45000000000005</v>
      </c>
      <c r="J246" s="303">
        <v>361.9500000000001</v>
      </c>
      <c r="K246" s="302">
        <v>350.95</v>
      </c>
      <c r="L246" s="302">
        <v>336.1</v>
      </c>
      <c r="M246" s="302">
        <v>1.8715900000000001</v>
      </c>
      <c r="N246" s="1"/>
      <c r="O246" s="1"/>
    </row>
    <row r="247" spans="1:15" ht="12.75" customHeight="1">
      <c r="A247" s="30">
        <v>237</v>
      </c>
      <c r="B247" s="312" t="s">
        <v>265</v>
      </c>
      <c r="C247" s="302">
        <v>863.75</v>
      </c>
      <c r="D247" s="303">
        <v>862.65</v>
      </c>
      <c r="E247" s="303">
        <v>851.09999999999991</v>
      </c>
      <c r="F247" s="303">
        <v>838.44999999999993</v>
      </c>
      <c r="G247" s="303">
        <v>826.89999999999986</v>
      </c>
      <c r="H247" s="303">
        <v>875.3</v>
      </c>
      <c r="I247" s="303">
        <v>886.84999999999991</v>
      </c>
      <c r="J247" s="303">
        <v>899.5</v>
      </c>
      <c r="K247" s="302">
        <v>874.2</v>
      </c>
      <c r="L247" s="302">
        <v>850</v>
      </c>
      <c r="M247" s="302">
        <v>2.3151600000000001</v>
      </c>
      <c r="N247" s="1"/>
      <c r="O247" s="1"/>
    </row>
    <row r="248" spans="1:15" ht="12.75" customHeight="1">
      <c r="A248" s="30">
        <v>238</v>
      </c>
      <c r="B248" s="312" t="s">
        <v>399</v>
      </c>
      <c r="C248" s="302">
        <v>227.5</v>
      </c>
      <c r="D248" s="303">
        <v>226.61666666666667</v>
      </c>
      <c r="E248" s="303">
        <v>224.13333333333335</v>
      </c>
      <c r="F248" s="303">
        <v>220.76666666666668</v>
      </c>
      <c r="G248" s="303">
        <v>218.28333333333336</v>
      </c>
      <c r="H248" s="303">
        <v>229.98333333333335</v>
      </c>
      <c r="I248" s="303">
        <v>232.4666666666667</v>
      </c>
      <c r="J248" s="303">
        <v>235.83333333333334</v>
      </c>
      <c r="K248" s="302">
        <v>229.1</v>
      </c>
      <c r="L248" s="302">
        <v>223.25</v>
      </c>
      <c r="M248" s="302">
        <v>4.5143500000000003</v>
      </c>
      <c r="N248" s="1"/>
      <c r="O248" s="1"/>
    </row>
    <row r="249" spans="1:15" ht="12.75" customHeight="1">
      <c r="A249" s="30">
        <v>239</v>
      </c>
      <c r="B249" s="312" t="s">
        <v>400</v>
      </c>
      <c r="C249" s="302">
        <v>39.049999999999997</v>
      </c>
      <c r="D249" s="303">
        <v>39.18333333333333</v>
      </c>
      <c r="E249" s="303">
        <v>38.566666666666663</v>
      </c>
      <c r="F249" s="303">
        <v>38.083333333333336</v>
      </c>
      <c r="G249" s="303">
        <v>37.466666666666669</v>
      </c>
      <c r="H249" s="303">
        <v>39.666666666666657</v>
      </c>
      <c r="I249" s="303">
        <v>40.283333333333317</v>
      </c>
      <c r="J249" s="303">
        <v>40.766666666666652</v>
      </c>
      <c r="K249" s="302">
        <v>39.799999999999997</v>
      </c>
      <c r="L249" s="302">
        <v>38.700000000000003</v>
      </c>
      <c r="M249" s="302">
        <v>4.9282399999999997</v>
      </c>
      <c r="N249" s="1"/>
      <c r="O249" s="1"/>
    </row>
    <row r="250" spans="1:15" ht="12.75" customHeight="1">
      <c r="A250" s="30">
        <v>240</v>
      </c>
      <c r="B250" s="312" t="s">
        <v>136</v>
      </c>
      <c r="C250" s="302">
        <v>657.9</v>
      </c>
      <c r="D250" s="303">
        <v>657.01666666666677</v>
      </c>
      <c r="E250" s="303">
        <v>649.03333333333353</v>
      </c>
      <c r="F250" s="303">
        <v>640.16666666666674</v>
      </c>
      <c r="G250" s="303">
        <v>632.18333333333351</v>
      </c>
      <c r="H250" s="303">
        <v>665.88333333333355</v>
      </c>
      <c r="I250" s="303">
        <v>673.8666666666669</v>
      </c>
      <c r="J250" s="303">
        <v>682.73333333333358</v>
      </c>
      <c r="K250" s="302">
        <v>665</v>
      </c>
      <c r="L250" s="302">
        <v>648.15</v>
      </c>
      <c r="M250" s="302">
        <v>18.198869999999999</v>
      </c>
      <c r="N250" s="1"/>
      <c r="O250" s="1"/>
    </row>
    <row r="251" spans="1:15" ht="12.75" customHeight="1">
      <c r="A251" s="30">
        <v>241</v>
      </c>
      <c r="B251" s="312" t="s">
        <v>826</v>
      </c>
      <c r="C251" s="302">
        <v>21.25</v>
      </c>
      <c r="D251" s="303">
        <v>21.283333333333331</v>
      </c>
      <c r="E251" s="303">
        <v>21.166666666666664</v>
      </c>
      <c r="F251" s="303">
        <v>21.083333333333332</v>
      </c>
      <c r="G251" s="303">
        <v>20.966666666666665</v>
      </c>
      <c r="H251" s="303">
        <v>21.366666666666664</v>
      </c>
      <c r="I251" s="303">
        <v>21.483333333333331</v>
      </c>
      <c r="J251" s="303">
        <v>21.566666666666663</v>
      </c>
      <c r="K251" s="302">
        <v>21.4</v>
      </c>
      <c r="L251" s="302">
        <v>21.2</v>
      </c>
      <c r="M251" s="302">
        <v>30.585750000000001</v>
      </c>
      <c r="N251" s="1"/>
      <c r="O251" s="1"/>
    </row>
    <row r="252" spans="1:15" ht="12.75" customHeight="1">
      <c r="A252" s="30">
        <v>242</v>
      </c>
      <c r="B252" s="312" t="s">
        <v>263</v>
      </c>
      <c r="C252" s="302">
        <v>456.25</v>
      </c>
      <c r="D252" s="303">
        <v>455.90000000000003</v>
      </c>
      <c r="E252" s="303">
        <v>450.10000000000008</v>
      </c>
      <c r="F252" s="303">
        <v>443.95000000000005</v>
      </c>
      <c r="G252" s="303">
        <v>438.15000000000009</v>
      </c>
      <c r="H252" s="303">
        <v>462.05000000000007</v>
      </c>
      <c r="I252" s="303">
        <v>467.85</v>
      </c>
      <c r="J252" s="303">
        <v>474.00000000000006</v>
      </c>
      <c r="K252" s="302">
        <v>461.7</v>
      </c>
      <c r="L252" s="302">
        <v>449.75</v>
      </c>
      <c r="M252" s="302">
        <v>2.61076</v>
      </c>
      <c r="N252" s="1"/>
      <c r="O252" s="1"/>
    </row>
    <row r="253" spans="1:15" ht="12.75" customHeight="1">
      <c r="A253" s="30">
        <v>243</v>
      </c>
      <c r="B253" s="312" t="s">
        <v>137</v>
      </c>
      <c r="C253" s="302">
        <v>274.8</v>
      </c>
      <c r="D253" s="303">
        <v>273.43333333333334</v>
      </c>
      <c r="E253" s="303">
        <v>271.06666666666666</v>
      </c>
      <c r="F253" s="303">
        <v>267.33333333333331</v>
      </c>
      <c r="G253" s="303">
        <v>264.96666666666664</v>
      </c>
      <c r="H253" s="303">
        <v>277.16666666666669</v>
      </c>
      <c r="I253" s="303">
        <v>279.53333333333336</v>
      </c>
      <c r="J253" s="303">
        <v>283.26666666666671</v>
      </c>
      <c r="K253" s="302">
        <v>275.8</v>
      </c>
      <c r="L253" s="302">
        <v>269.7</v>
      </c>
      <c r="M253" s="302">
        <v>109.25182</v>
      </c>
      <c r="N253" s="1"/>
      <c r="O253" s="1"/>
    </row>
    <row r="254" spans="1:15" ht="12.75" customHeight="1">
      <c r="A254" s="30">
        <v>244</v>
      </c>
      <c r="B254" s="312" t="s">
        <v>401</v>
      </c>
      <c r="C254" s="302">
        <v>92.55</v>
      </c>
      <c r="D254" s="303">
        <v>92.783333333333346</v>
      </c>
      <c r="E254" s="303">
        <v>91.566666666666691</v>
      </c>
      <c r="F254" s="303">
        <v>90.583333333333343</v>
      </c>
      <c r="G254" s="303">
        <v>89.366666666666688</v>
      </c>
      <c r="H254" s="303">
        <v>93.766666666666694</v>
      </c>
      <c r="I254" s="303">
        <v>94.983333333333363</v>
      </c>
      <c r="J254" s="303">
        <v>95.966666666666697</v>
      </c>
      <c r="K254" s="302">
        <v>94</v>
      </c>
      <c r="L254" s="302">
        <v>91.8</v>
      </c>
      <c r="M254" s="302">
        <v>2.0386799999999998</v>
      </c>
      <c r="N254" s="1"/>
      <c r="O254" s="1"/>
    </row>
    <row r="255" spans="1:15" ht="12.75" customHeight="1">
      <c r="A255" s="30">
        <v>245</v>
      </c>
      <c r="B255" s="312" t="s">
        <v>419</v>
      </c>
      <c r="C255" s="302">
        <v>112.3</v>
      </c>
      <c r="D255" s="303">
        <v>112.06666666666666</v>
      </c>
      <c r="E255" s="303">
        <v>110.28333333333333</v>
      </c>
      <c r="F255" s="303">
        <v>108.26666666666667</v>
      </c>
      <c r="G255" s="303">
        <v>106.48333333333333</v>
      </c>
      <c r="H255" s="303">
        <v>114.08333333333333</v>
      </c>
      <c r="I255" s="303">
        <v>115.86666666666666</v>
      </c>
      <c r="J255" s="303">
        <v>117.88333333333333</v>
      </c>
      <c r="K255" s="302">
        <v>113.85</v>
      </c>
      <c r="L255" s="302">
        <v>110.05</v>
      </c>
      <c r="M255" s="302">
        <v>5.57308</v>
      </c>
      <c r="N255" s="1"/>
      <c r="O255" s="1"/>
    </row>
    <row r="256" spans="1:15" ht="12.75" customHeight="1">
      <c r="A256" s="30">
        <v>246</v>
      </c>
      <c r="B256" s="312" t="s">
        <v>413</v>
      </c>
      <c r="C256" s="302">
        <v>1591.3</v>
      </c>
      <c r="D256" s="303">
        <v>1581.3999999999999</v>
      </c>
      <c r="E256" s="303">
        <v>1560.1499999999996</v>
      </c>
      <c r="F256" s="303">
        <v>1528.9999999999998</v>
      </c>
      <c r="G256" s="303">
        <v>1507.7499999999995</v>
      </c>
      <c r="H256" s="303">
        <v>1612.5499999999997</v>
      </c>
      <c r="I256" s="303">
        <v>1633.8000000000002</v>
      </c>
      <c r="J256" s="303">
        <v>1664.9499999999998</v>
      </c>
      <c r="K256" s="302">
        <v>1602.65</v>
      </c>
      <c r="L256" s="302">
        <v>1550.25</v>
      </c>
      <c r="M256" s="302">
        <v>0.24399000000000001</v>
      </c>
      <c r="N256" s="1"/>
      <c r="O256" s="1"/>
    </row>
    <row r="257" spans="1:15" ht="12.75" customHeight="1">
      <c r="A257" s="30">
        <v>247</v>
      </c>
      <c r="B257" s="312" t="s">
        <v>423</v>
      </c>
      <c r="C257" s="302">
        <v>1720.7</v>
      </c>
      <c r="D257" s="303">
        <v>1735.7</v>
      </c>
      <c r="E257" s="303">
        <v>1693.65</v>
      </c>
      <c r="F257" s="303">
        <v>1666.6000000000001</v>
      </c>
      <c r="G257" s="303">
        <v>1624.5500000000002</v>
      </c>
      <c r="H257" s="303">
        <v>1762.75</v>
      </c>
      <c r="I257" s="303">
        <v>1804.7999999999997</v>
      </c>
      <c r="J257" s="303">
        <v>1831.85</v>
      </c>
      <c r="K257" s="302">
        <v>1777.75</v>
      </c>
      <c r="L257" s="302">
        <v>1708.65</v>
      </c>
      <c r="M257" s="302">
        <v>5.355E-2</v>
      </c>
      <c r="N257" s="1"/>
      <c r="O257" s="1"/>
    </row>
    <row r="258" spans="1:15" ht="12.75" customHeight="1">
      <c r="A258" s="30">
        <v>248</v>
      </c>
      <c r="B258" s="312" t="s">
        <v>420</v>
      </c>
      <c r="C258" s="302">
        <v>88.55</v>
      </c>
      <c r="D258" s="303">
        <v>88.09999999999998</v>
      </c>
      <c r="E258" s="303">
        <v>87.049999999999955</v>
      </c>
      <c r="F258" s="303">
        <v>85.549999999999969</v>
      </c>
      <c r="G258" s="303">
        <v>84.499999999999943</v>
      </c>
      <c r="H258" s="303">
        <v>89.599999999999966</v>
      </c>
      <c r="I258" s="303">
        <v>90.65</v>
      </c>
      <c r="J258" s="303">
        <v>92.149999999999977</v>
      </c>
      <c r="K258" s="302">
        <v>89.15</v>
      </c>
      <c r="L258" s="302">
        <v>86.6</v>
      </c>
      <c r="M258" s="302">
        <v>4.2981199999999999</v>
      </c>
      <c r="N258" s="1"/>
      <c r="O258" s="1"/>
    </row>
    <row r="259" spans="1:15" ht="12.75" customHeight="1">
      <c r="A259" s="30">
        <v>249</v>
      </c>
      <c r="B259" s="312" t="s">
        <v>138</v>
      </c>
      <c r="C259" s="302">
        <v>370.1</v>
      </c>
      <c r="D259" s="303">
        <v>365.41666666666669</v>
      </c>
      <c r="E259" s="303">
        <v>359.88333333333338</v>
      </c>
      <c r="F259" s="303">
        <v>349.66666666666669</v>
      </c>
      <c r="G259" s="303">
        <v>344.13333333333338</v>
      </c>
      <c r="H259" s="303">
        <v>375.63333333333338</v>
      </c>
      <c r="I259" s="303">
        <v>381.16666666666669</v>
      </c>
      <c r="J259" s="303">
        <v>391.38333333333338</v>
      </c>
      <c r="K259" s="302">
        <v>370.95</v>
      </c>
      <c r="L259" s="302">
        <v>355.2</v>
      </c>
      <c r="M259" s="302">
        <v>70.393540000000002</v>
      </c>
      <c r="N259" s="1"/>
      <c r="O259" s="1"/>
    </row>
    <row r="260" spans="1:15" ht="12.75" customHeight="1">
      <c r="A260" s="30">
        <v>250</v>
      </c>
      <c r="B260" s="312" t="s">
        <v>414</v>
      </c>
      <c r="C260" s="302">
        <v>2086.5</v>
      </c>
      <c r="D260" s="303">
        <v>2102.1833333333334</v>
      </c>
      <c r="E260" s="303">
        <v>2056.3666666666668</v>
      </c>
      <c r="F260" s="303">
        <v>2026.2333333333336</v>
      </c>
      <c r="G260" s="303">
        <v>1980.416666666667</v>
      </c>
      <c r="H260" s="303">
        <v>2132.3166666666666</v>
      </c>
      <c r="I260" s="303">
        <v>2178.1333333333332</v>
      </c>
      <c r="J260" s="303">
        <v>2208.2666666666664</v>
      </c>
      <c r="K260" s="302">
        <v>2148</v>
      </c>
      <c r="L260" s="302">
        <v>2072.0500000000002</v>
      </c>
      <c r="M260" s="302">
        <v>3.7837299999999998</v>
      </c>
      <c r="N260" s="1"/>
      <c r="O260" s="1"/>
    </row>
    <row r="261" spans="1:15" ht="12.75" customHeight="1">
      <c r="A261" s="30">
        <v>251</v>
      </c>
      <c r="B261" s="312" t="s">
        <v>415</v>
      </c>
      <c r="C261" s="302">
        <v>414.35</v>
      </c>
      <c r="D261" s="303">
        <v>418.73333333333329</v>
      </c>
      <c r="E261" s="303">
        <v>406.01666666666659</v>
      </c>
      <c r="F261" s="303">
        <v>397.68333333333328</v>
      </c>
      <c r="G261" s="303">
        <v>384.96666666666658</v>
      </c>
      <c r="H261" s="303">
        <v>427.06666666666661</v>
      </c>
      <c r="I261" s="303">
        <v>439.7833333333333</v>
      </c>
      <c r="J261" s="303">
        <v>448.11666666666662</v>
      </c>
      <c r="K261" s="302">
        <v>431.45</v>
      </c>
      <c r="L261" s="302">
        <v>410.4</v>
      </c>
      <c r="M261" s="302">
        <v>2.6209899999999999</v>
      </c>
      <c r="N261" s="1"/>
      <c r="O261" s="1"/>
    </row>
    <row r="262" spans="1:15" ht="12.75" customHeight="1">
      <c r="A262" s="30">
        <v>252</v>
      </c>
      <c r="B262" s="312" t="s">
        <v>416</v>
      </c>
      <c r="C262" s="302">
        <v>337.35</v>
      </c>
      <c r="D262" s="303">
        <v>337.88333333333333</v>
      </c>
      <c r="E262" s="303">
        <v>331.86666666666667</v>
      </c>
      <c r="F262" s="303">
        <v>326.38333333333333</v>
      </c>
      <c r="G262" s="303">
        <v>320.36666666666667</v>
      </c>
      <c r="H262" s="303">
        <v>343.36666666666667</v>
      </c>
      <c r="I262" s="303">
        <v>349.38333333333333</v>
      </c>
      <c r="J262" s="303">
        <v>354.86666666666667</v>
      </c>
      <c r="K262" s="302">
        <v>343.9</v>
      </c>
      <c r="L262" s="302">
        <v>332.4</v>
      </c>
      <c r="M262" s="302">
        <v>5.7473599999999996</v>
      </c>
      <c r="N262" s="1"/>
      <c r="O262" s="1"/>
    </row>
    <row r="263" spans="1:15" ht="12.75" customHeight="1">
      <c r="A263" s="30">
        <v>253</v>
      </c>
      <c r="B263" s="312" t="s">
        <v>417</v>
      </c>
      <c r="C263" s="302">
        <v>109.6</v>
      </c>
      <c r="D263" s="303">
        <v>110.78333333333332</v>
      </c>
      <c r="E263" s="303">
        <v>108.26666666666664</v>
      </c>
      <c r="F263" s="303">
        <v>106.93333333333332</v>
      </c>
      <c r="G263" s="303">
        <v>104.41666666666664</v>
      </c>
      <c r="H263" s="303">
        <v>112.11666666666663</v>
      </c>
      <c r="I263" s="303">
        <v>114.63333333333331</v>
      </c>
      <c r="J263" s="303">
        <v>115.96666666666663</v>
      </c>
      <c r="K263" s="302">
        <v>113.3</v>
      </c>
      <c r="L263" s="302">
        <v>109.45</v>
      </c>
      <c r="M263" s="302">
        <v>8.2988700000000009</v>
      </c>
      <c r="N263" s="1"/>
      <c r="O263" s="1"/>
    </row>
    <row r="264" spans="1:15" ht="12.75" customHeight="1">
      <c r="A264" s="30">
        <v>254</v>
      </c>
      <c r="B264" s="312" t="s">
        <v>418</v>
      </c>
      <c r="C264" s="302">
        <v>64.2</v>
      </c>
      <c r="D264" s="303">
        <v>63.866666666666674</v>
      </c>
      <c r="E264" s="303">
        <v>63.083333333333343</v>
      </c>
      <c r="F264" s="303">
        <v>61.966666666666669</v>
      </c>
      <c r="G264" s="303">
        <v>61.183333333333337</v>
      </c>
      <c r="H264" s="303">
        <v>64.983333333333348</v>
      </c>
      <c r="I264" s="303">
        <v>65.76666666666668</v>
      </c>
      <c r="J264" s="303">
        <v>66.883333333333354</v>
      </c>
      <c r="K264" s="302">
        <v>64.650000000000006</v>
      </c>
      <c r="L264" s="302">
        <v>62.75</v>
      </c>
      <c r="M264" s="302">
        <v>2.1712600000000002</v>
      </c>
      <c r="N264" s="1"/>
      <c r="O264" s="1"/>
    </row>
    <row r="265" spans="1:15" ht="12.75" customHeight="1">
      <c r="A265" s="30">
        <v>255</v>
      </c>
      <c r="B265" s="312" t="s">
        <v>422</v>
      </c>
      <c r="C265" s="302">
        <v>114.65</v>
      </c>
      <c r="D265" s="303">
        <v>114.41666666666667</v>
      </c>
      <c r="E265" s="303">
        <v>112.78333333333335</v>
      </c>
      <c r="F265" s="303">
        <v>110.91666666666667</v>
      </c>
      <c r="G265" s="303">
        <v>109.28333333333335</v>
      </c>
      <c r="H265" s="303">
        <v>116.28333333333335</v>
      </c>
      <c r="I265" s="303">
        <v>117.91666666666667</v>
      </c>
      <c r="J265" s="303">
        <v>119.78333333333335</v>
      </c>
      <c r="K265" s="302">
        <v>116.05</v>
      </c>
      <c r="L265" s="302">
        <v>112.55</v>
      </c>
      <c r="M265" s="302">
        <v>7.7266300000000001</v>
      </c>
      <c r="N265" s="1"/>
      <c r="O265" s="1"/>
    </row>
    <row r="266" spans="1:15" ht="12.75" customHeight="1">
      <c r="A266" s="30">
        <v>256</v>
      </c>
      <c r="B266" s="312" t="s">
        <v>421</v>
      </c>
      <c r="C266" s="302">
        <v>229.4</v>
      </c>
      <c r="D266" s="303">
        <v>227.04999999999998</v>
      </c>
      <c r="E266" s="303">
        <v>222.99999999999997</v>
      </c>
      <c r="F266" s="303">
        <v>216.6</v>
      </c>
      <c r="G266" s="303">
        <v>212.54999999999998</v>
      </c>
      <c r="H266" s="303">
        <v>233.44999999999996</v>
      </c>
      <c r="I266" s="303">
        <v>237.49999999999997</v>
      </c>
      <c r="J266" s="303">
        <v>243.89999999999995</v>
      </c>
      <c r="K266" s="302">
        <v>231.1</v>
      </c>
      <c r="L266" s="302">
        <v>220.65</v>
      </c>
      <c r="M266" s="302">
        <v>1.4747399999999999</v>
      </c>
      <c r="N266" s="1"/>
      <c r="O266" s="1"/>
    </row>
    <row r="267" spans="1:15" ht="12.75" customHeight="1">
      <c r="A267" s="30">
        <v>257</v>
      </c>
      <c r="B267" s="312" t="s">
        <v>266</v>
      </c>
      <c r="C267" s="302">
        <v>255.7</v>
      </c>
      <c r="D267" s="303">
        <v>258.23333333333335</v>
      </c>
      <c r="E267" s="303">
        <v>251.4666666666667</v>
      </c>
      <c r="F267" s="303">
        <v>247.23333333333335</v>
      </c>
      <c r="G267" s="303">
        <v>240.4666666666667</v>
      </c>
      <c r="H267" s="303">
        <v>262.4666666666667</v>
      </c>
      <c r="I267" s="303">
        <v>269.23333333333335</v>
      </c>
      <c r="J267" s="303">
        <v>273.4666666666667</v>
      </c>
      <c r="K267" s="302">
        <v>265</v>
      </c>
      <c r="L267" s="302">
        <v>254</v>
      </c>
      <c r="M267" s="302">
        <v>5.8023100000000003</v>
      </c>
      <c r="N267" s="1"/>
      <c r="O267" s="1"/>
    </row>
    <row r="268" spans="1:15" ht="12.75" customHeight="1">
      <c r="A268" s="30">
        <v>258</v>
      </c>
      <c r="B268" s="312" t="s">
        <v>139</v>
      </c>
      <c r="C268" s="302">
        <v>579</v>
      </c>
      <c r="D268" s="303">
        <v>571.75</v>
      </c>
      <c r="E268" s="303">
        <v>560.25</v>
      </c>
      <c r="F268" s="303">
        <v>541.5</v>
      </c>
      <c r="G268" s="303">
        <v>530</v>
      </c>
      <c r="H268" s="303">
        <v>590.5</v>
      </c>
      <c r="I268" s="303">
        <v>602</v>
      </c>
      <c r="J268" s="303">
        <v>620.75</v>
      </c>
      <c r="K268" s="302">
        <v>583.25</v>
      </c>
      <c r="L268" s="302">
        <v>553</v>
      </c>
      <c r="M268" s="302">
        <v>103.83944</v>
      </c>
      <c r="N268" s="1"/>
      <c r="O268" s="1"/>
    </row>
    <row r="269" spans="1:15" ht="12.75" customHeight="1">
      <c r="A269" s="30">
        <v>259</v>
      </c>
      <c r="B269" s="312" t="s">
        <v>140</v>
      </c>
      <c r="C269" s="302">
        <v>531.04999999999995</v>
      </c>
      <c r="D269" s="303">
        <v>534.69999999999993</v>
      </c>
      <c r="E269" s="303">
        <v>525.39999999999986</v>
      </c>
      <c r="F269" s="303">
        <v>519.74999999999989</v>
      </c>
      <c r="G269" s="303">
        <v>510.44999999999982</v>
      </c>
      <c r="H269" s="303">
        <v>540.34999999999991</v>
      </c>
      <c r="I269" s="303">
        <v>549.64999999999986</v>
      </c>
      <c r="J269" s="303">
        <v>555.29999999999995</v>
      </c>
      <c r="K269" s="302">
        <v>544</v>
      </c>
      <c r="L269" s="302">
        <v>529.04999999999995</v>
      </c>
      <c r="M269" s="302">
        <v>16.4177</v>
      </c>
      <c r="N269" s="1"/>
      <c r="O269" s="1"/>
    </row>
    <row r="270" spans="1:15" ht="12.75" customHeight="1">
      <c r="A270" s="30">
        <v>260</v>
      </c>
      <c r="B270" s="312" t="s">
        <v>834</v>
      </c>
      <c r="C270" s="302">
        <v>490.9</v>
      </c>
      <c r="D270" s="303">
        <v>491.91666666666669</v>
      </c>
      <c r="E270" s="303">
        <v>484.08333333333337</v>
      </c>
      <c r="F270" s="303">
        <v>477.26666666666671</v>
      </c>
      <c r="G270" s="303">
        <v>469.43333333333339</v>
      </c>
      <c r="H270" s="303">
        <v>498.73333333333335</v>
      </c>
      <c r="I270" s="303">
        <v>506.56666666666672</v>
      </c>
      <c r="J270" s="303">
        <v>513.38333333333333</v>
      </c>
      <c r="K270" s="302">
        <v>499.75</v>
      </c>
      <c r="L270" s="302">
        <v>485.1</v>
      </c>
      <c r="M270" s="302">
        <v>2.0050599999999998</v>
      </c>
      <c r="N270" s="1"/>
      <c r="O270" s="1"/>
    </row>
    <row r="271" spans="1:15" ht="12.75" customHeight="1">
      <c r="A271" s="30">
        <v>261</v>
      </c>
      <c r="B271" s="312" t="s">
        <v>835</v>
      </c>
      <c r="C271" s="302">
        <v>398.95</v>
      </c>
      <c r="D271" s="303">
        <v>398.06666666666666</v>
      </c>
      <c r="E271" s="303">
        <v>391.13333333333333</v>
      </c>
      <c r="F271" s="303">
        <v>383.31666666666666</v>
      </c>
      <c r="G271" s="303">
        <v>376.38333333333333</v>
      </c>
      <c r="H271" s="303">
        <v>405.88333333333333</v>
      </c>
      <c r="I271" s="303">
        <v>412.81666666666661</v>
      </c>
      <c r="J271" s="303">
        <v>420.63333333333333</v>
      </c>
      <c r="K271" s="302">
        <v>405</v>
      </c>
      <c r="L271" s="302">
        <v>390.25</v>
      </c>
      <c r="M271" s="302">
        <v>1.35101</v>
      </c>
      <c r="N271" s="1"/>
      <c r="O271" s="1"/>
    </row>
    <row r="272" spans="1:15" ht="12.75" customHeight="1">
      <c r="A272" s="30">
        <v>262</v>
      </c>
      <c r="B272" s="312" t="s">
        <v>424</v>
      </c>
      <c r="C272" s="302">
        <v>634.29999999999995</v>
      </c>
      <c r="D272" s="303">
        <v>638.33333333333337</v>
      </c>
      <c r="E272" s="303">
        <v>626.9666666666667</v>
      </c>
      <c r="F272" s="303">
        <v>619.63333333333333</v>
      </c>
      <c r="G272" s="303">
        <v>608.26666666666665</v>
      </c>
      <c r="H272" s="303">
        <v>645.66666666666674</v>
      </c>
      <c r="I272" s="303">
        <v>657.0333333333333</v>
      </c>
      <c r="J272" s="303">
        <v>664.36666666666679</v>
      </c>
      <c r="K272" s="302">
        <v>649.70000000000005</v>
      </c>
      <c r="L272" s="302">
        <v>631</v>
      </c>
      <c r="M272" s="302">
        <v>3.1564800000000002</v>
      </c>
      <c r="N272" s="1"/>
      <c r="O272" s="1"/>
    </row>
    <row r="273" spans="1:15" ht="12.75" customHeight="1">
      <c r="A273" s="30">
        <v>263</v>
      </c>
      <c r="B273" s="312" t="s">
        <v>425</v>
      </c>
      <c r="C273" s="302">
        <v>154.19999999999999</v>
      </c>
      <c r="D273" s="303">
        <v>155.28333333333333</v>
      </c>
      <c r="E273" s="303">
        <v>151.86666666666667</v>
      </c>
      <c r="F273" s="303">
        <v>149.53333333333333</v>
      </c>
      <c r="G273" s="303">
        <v>146.11666666666667</v>
      </c>
      <c r="H273" s="303">
        <v>157.61666666666667</v>
      </c>
      <c r="I273" s="303">
        <v>161.03333333333336</v>
      </c>
      <c r="J273" s="303">
        <v>163.36666666666667</v>
      </c>
      <c r="K273" s="302">
        <v>158.69999999999999</v>
      </c>
      <c r="L273" s="302">
        <v>152.94999999999999</v>
      </c>
      <c r="M273" s="302">
        <v>2.4175399999999998</v>
      </c>
      <c r="N273" s="1"/>
      <c r="O273" s="1"/>
    </row>
    <row r="274" spans="1:15" ht="12.75" customHeight="1">
      <c r="A274" s="30">
        <v>264</v>
      </c>
      <c r="B274" s="312" t="s">
        <v>432</v>
      </c>
      <c r="C274" s="302">
        <v>998.75</v>
      </c>
      <c r="D274" s="303">
        <v>1002.9833333333332</v>
      </c>
      <c r="E274" s="303">
        <v>976.96666666666647</v>
      </c>
      <c r="F274" s="303">
        <v>955.18333333333328</v>
      </c>
      <c r="G274" s="303">
        <v>929.16666666666652</v>
      </c>
      <c r="H274" s="303">
        <v>1024.7666666666664</v>
      </c>
      <c r="I274" s="303">
        <v>1050.7833333333331</v>
      </c>
      <c r="J274" s="303">
        <v>1072.5666666666664</v>
      </c>
      <c r="K274" s="302">
        <v>1029</v>
      </c>
      <c r="L274" s="302">
        <v>981.2</v>
      </c>
      <c r="M274" s="302">
        <v>1.74735</v>
      </c>
      <c r="N274" s="1"/>
      <c r="O274" s="1"/>
    </row>
    <row r="275" spans="1:15" ht="12.75" customHeight="1">
      <c r="A275" s="30">
        <v>265</v>
      </c>
      <c r="B275" s="312" t="s">
        <v>433</v>
      </c>
      <c r="C275" s="302">
        <v>364.5</v>
      </c>
      <c r="D275" s="303">
        <v>363.01666666666665</v>
      </c>
      <c r="E275" s="303">
        <v>360.0333333333333</v>
      </c>
      <c r="F275" s="303">
        <v>355.56666666666666</v>
      </c>
      <c r="G275" s="303">
        <v>352.58333333333331</v>
      </c>
      <c r="H275" s="303">
        <v>367.48333333333329</v>
      </c>
      <c r="I275" s="303">
        <v>370.46666666666664</v>
      </c>
      <c r="J275" s="303">
        <v>374.93333333333328</v>
      </c>
      <c r="K275" s="302">
        <v>366</v>
      </c>
      <c r="L275" s="302">
        <v>358.55</v>
      </c>
      <c r="M275" s="302">
        <v>1.37869</v>
      </c>
      <c r="N275" s="1"/>
      <c r="O275" s="1"/>
    </row>
    <row r="276" spans="1:15" ht="12.75" customHeight="1">
      <c r="A276" s="30">
        <v>266</v>
      </c>
      <c r="B276" s="312" t="s">
        <v>836</v>
      </c>
      <c r="C276" s="302">
        <v>60.7</v>
      </c>
      <c r="D276" s="303">
        <v>60.65</v>
      </c>
      <c r="E276" s="303">
        <v>60.099999999999994</v>
      </c>
      <c r="F276" s="303">
        <v>59.499999999999993</v>
      </c>
      <c r="G276" s="303">
        <v>58.949999999999989</v>
      </c>
      <c r="H276" s="303">
        <v>61.25</v>
      </c>
      <c r="I276" s="303">
        <v>61.8</v>
      </c>
      <c r="J276" s="303">
        <v>62.400000000000006</v>
      </c>
      <c r="K276" s="302">
        <v>61.2</v>
      </c>
      <c r="L276" s="302">
        <v>60.05</v>
      </c>
      <c r="M276" s="302">
        <v>2.69171</v>
      </c>
      <c r="N276" s="1"/>
      <c r="O276" s="1"/>
    </row>
    <row r="277" spans="1:15" ht="12.75" customHeight="1">
      <c r="A277" s="30">
        <v>267</v>
      </c>
      <c r="B277" s="312" t="s">
        <v>434</v>
      </c>
      <c r="C277" s="302">
        <v>413.3</v>
      </c>
      <c r="D277" s="303">
        <v>412.63333333333338</v>
      </c>
      <c r="E277" s="303">
        <v>407.26666666666677</v>
      </c>
      <c r="F277" s="303">
        <v>401.23333333333341</v>
      </c>
      <c r="G277" s="303">
        <v>395.86666666666679</v>
      </c>
      <c r="H277" s="303">
        <v>418.66666666666674</v>
      </c>
      <c r="I277" s="303">
        <v>424.03333333333342</v>
      </c>
      <c r="J277" s="303">
        <v>430.06666666666672</v>
      </c>
      <c r="K277" s="302">
        <v>418</v>
      </c>
      <c r="L277" s="302">
        <v>406.6</v>
      </c>
      <c r="M277" s="302">
        <v>0.62887000000000004</v>
      </c>
      <c r="N277" s="1"/>
      <c r="O277" s="1"/>
    </row>
    <row r="278" spans="1:15" ht="12.75" customHeight="1">
      <c r="A278" s="30">
        <v>268</v>
      </c>
      <c r="B278" s="312" t="s">
        <v>435</v>
      </c>
      <c r="C278" s="302">
        <v>47.15</v>
      </c>
      <c r="D278" s="303">
        <v>47.449999999999996</v>
      </c>
      <c r="E278" s="303">
        <v>46.749999999999993</v>
      </c>
      <c r="F278" s="303">
        <v>46.349999999999994</v>
      </c>
      <c r="G278" s="303">
        <v>45.649999999999991</v>
      </c>
      <c r="H278" s="303">
        <v>47.849999999999994</v>
      </c>
      <c r="I278" s="303">
        <v>48.55</v>
      </c>
      <c r="J278" s="303">
        <v>48.949999999999996</v>
      </c>
      <c r="K278" s="302">
        <v>48.15</v>
      </c>
      <c r="L278" s="302">
        <v>47.05</v>
      </c>
      <c r="M278" s="302">
        <v>17.088560000000001</v>
      </c>
      <c r="N278" s="1"/>
      <c r="O278" s="1"/>
    </row>
    <row r="279" spans="1:15" ht="12.75" customHeight="1">
      <c r="A279" s="30">
        <v>269</v>
      </c>
      <c r="B279" s="312" t="s">
        <v>437</v>
      </c>
      <c r="C279" s="302">
        <v>394.45</v>
      </c>
      <c r="D279" s="303">
        <v>390.91666666666669</v>
      </c>
      <c r="E279" s="303">
        <v>383.83333333333337</v>
      </c>
      <c r="F279" s="303">
        <v>373.2166666666667</v>
      </c>
      <c r="G279" s="303">
        <v>366.13333333333338</v>
      </c>
      <c r="H279" s="303">
        <v>401.53333333333336</v>
      </c>
      <c r="I279" s="303">
        <v>408.61666666666673</v>
      </c>
      <c r="J279" s="303">
        <v>419.23333333333335</v>
      </c>
      <c r="K279" s="302">
        <v>398</v>
      </c>
      <c r="L279" s="302">
        <v>380.3</v>
      </c>
      <c r="M279" s="302">
        <v>0.56164000000000003</v>
      </c>
      <c r="N279" s="1"/>
      <c r="O279" s="1"/>
    </row>
    <row r="280" spans="1:15" ht="12.75" customHeight="1">
      <c r="A280" s="30">
        <v>270</v>
      </c>
      <c r="B280" s="312" t="s">
        <v>427</v>
      </c>
      <c r="C280" s="302">
        <v>1299.5</v>
      </c>
      <c r="D280" s="303">
        <v>1300.1666666666667</v>
      </c>
      <c r="E280" s="303">
        <v>1287.3833333333334</v>
      </c>
      <c r="F280" s="303">
        <v>1275.2666666666667</v>
      </c>
      <c r="G280" s="303">
        <v>1262.4833333333333</v>
      </c>
      <c r="H280" s="303">
        <v>1312.2833333333335</v>
      </c>
      <c r="I280" s="303">
        <v>1325.0666666666668</v>
      </c>
      <c r="J280" s="303">
        <v>1337.1833333333336</v>
      </c>
      <c r="K280" s="302">
        <v>1312.95</v>
      </c>
      <c r="L280" s="302">
        <v>1288.05</v>
      </c>
      <c r="M280" s="302">
        <v>1.2691699999999999</v>
      </c>
      <c r="N280" s="1"/>
      <c r="O280" s="1"/>
    </row>
    <row r="281" spans="1:15" ht="12.75" customHeight="1">
      <c r="A281" s="30">
        <v>271</v>
      </c>
      <c r="B281" s="312" t="s">
        <v>428</v>
      </c>
      <c r="C281" s="302">
        <v>256.25</v>
      </c>
      <c r="D281" s="303">
        <v>253.1</v>
      </c>
      <c r="E281" s="303">
        <v>248.2</v>
      </c>
      <c r="F281" s="303">
        <v>240.15</v>
      </c>
      <c r="G281" s="303">
        <v>235.25</v>
      </c>
      <c r="H281" s="303">
        <v>261.14999999999998</v>
      </c>
      <c r="I281" s="303">
        <v>266.05</v>
      </c>
      <c r="J281" s="303">
        <v>274.09999999999997</v>
      </c>
      <c r="K281" s="302">
        <v>258</v>
      </c>
      <c r="L281" s="302">
        <v>245.05</v>
      </c>
      <c r="M281" s="302">
        <v>4.2128800000000002</v>
      </c>
      <c r="N281" s="1"/>
      <c r="O281" s="1"/>
    </row>
    <row r="282" spans="1:15" ht="12.75" customHeight="1">
      <c r="A282" s="30">
        <v>272</v>
      </c>
      <c r="B282" s="312" t="s">
        <v>141</v>
      </c>
      <c r="C282" s="302">
        <v>1869.3</v>
      </c>
      <c r="D282" s="303">
        <v>1863.1500000000003</v>
      </c>
      <c r="E282" s="303">
        <v>1849.3000000000006</v>
      </c>
      <c r="F282" s="303">
        <v>1829.3000000000004</v>
      </c>
      <c r="G282" s="303">
        <v>1815.4500000000007</v>
      </c>
      <c r="H282" s="303">
        <v>1883.1500000000005</v>
      </c>
      <c r="I282" s="303">
        <v>1897.0000000000005</v>
      </c>
      <c r="J282" s="303">
        <v>1917.0000000000005</v>
      </c>
      <c r="K282" s="302">
        <v>1877</v>
      </c>
      <c r="L282" s="302">
        <v>1843.15</v>
      </c>
      <c r="M282" s="302">
        <v>25.880970000000001</v>
      </c>
      <c r="N282" s="1"/>
      <c r="O282" s="1"/>
    </row>
    <row r="283" spans="1:15" ht="12.75" customHeight="1">
      <c r="A283" s="30">
        <v>273</v>
      </c>
      <c r="B283" s="312" t="s">
        <v>429</v>
      </c>
      <c r="C283" s="302">
        <v>538.4</v>
      </c>
      <c r="D283" s="303">
        <v>538.2833333333333</v>
      </c>
      <c r="E283" s="303">
        <v>525.66666666666663</v>
      </c>
      <c r="F283" s="303">
        <v>512.93333333333328</v>
      </c>
      <c r="G283" s="303">
        <v>500.31666666666661</v>
      </c>
      <c r="H283" s="303">
        <v>551.01666666666665</v>
      </c>
      <c r="I283" s="303">
        <v>563.63333333333344</v>
      </c>
      <c r="J283" s="303">
        <v>576.36666666666667</v>
      </c>
      <c r="K283" s="302">
        <v>550.9</v>
      </c>
      <c r="L283" s="302">
        <v>525.54999999999995</v>
      </c>
      <c r="M283" s="302">
        <v>8.6421799999999998</v>
      </c>
      <c r="N283" s="1"/>
      <c r="O283" s="1"/>
    </row>
    <row r="284" spans="1:15" ht="12.75" customHeight="1">
      <c r="A284" s="30">
        <v>274</v>
      </c>
      <c r="B284" s="312" t="s">
        <v>426</v>
      </c>
      <c r="C284" s="302">
        <v>580.45000000000005</v>
      </c>
      <c r="D284" s="303">
        <v>583</v>
      </c>
      <c r="E284" s="303">
        <v>573.04999999999995</v>
      </c>
      <c r="F284" s="303">
        <v>565.65</v>
      </c>
      <c r="G284" s="303">
        <v>555.69999999999993</v>
      </c>
      <c r="H284" s="303">
        <v>590.4</v>
      </c>
      <c r="I284" s="303">
        <v>600.35</v>
      </c>
      <c r="J284" s="303">
        <v>607.75</v>
      </c>
      <c r="K284" s="302">
        <v>592.95000000000005</v>
      </c>
      <c r="L284" s="302">
        <v>575.6</v>
      </c>
      <c r="M284" s="302">
        <v>2.38537</v>
      </c>
      <c r="N284" s="1"/>
      <c r="O284" s="1"/>
    </row>
    <row r="285" spans="1:15" ht="12.75" customHeight="1">
      <c r="A285" s="30">
        <v>275</v>
      </c>
      <c r="B285" s="312" t="s">
        <v>430</v>
      </c>
      <c r="C285" s="302">
        <v>219.25</v>
      </c>
      <c r="D285" s="303">
        <v>221.1</v>
      </c>
      <c r="E285" s="303">
        <v>216.2</v>
      </c>
      <c r="F285" s="303">
        <v>213.15</v>
      </c>
      <c r="G285" s="303">
        <v>208.25</v>
      </c>
      <c r="H285" s="303">
        <v>224.14999999999998</v>
      </c>
      <c r="I285" s="303">
        <v>229.05</v>
      </c>
      <c r="J285" s="303">
        <v>232.09999999999997</v>
      </c>
      <c r="K285" s="302">
        <v>226</v>
      </c>
      <c r="L285" s="302">
        <v>218.05</v>
      </c>
      <c r="M285" s="302">
        <v>2.57639</v>
      </c>
      <c r="N285" s="1"/>
      <c r="O285" s="1"/>
    </row>
    <row r="286" spans="1:15" ht="12.75" customHeight="1">
      <c r="A286" s="30">
        <v>276</v>
      </c>
      <c r="B286" s="312" t="s">
        <v>431</v>
      </c>
      <c r="C286" s="302">
        <v>1411.15</v>
      </c>
      <c r="D286" s="303">
        <v>1409.1500000000003</v>
      </c>
      <c r="E286" s="303">
        <v>1397.1000000000006</v>
      </c>
      <c r="F286" s="303">
        <v>1383.0500000000002</v>
      </c>
      <c r="G286" s="303">
        <v>1371.0000000000005</v>
      </c>
      <c r="H286" s="303">
        <v>1423.2000000000007</v>
      </c>
      <c r="I286" s="303">
        <v>1435.2500000000005</v>
      </c>
      <c r="J286" s="303">
        <v>1449.3000000000009</v>
      </c>
      <c r="K286" s="302">
        <v>1421.2</v>
      </c>
      <c r="L286" s="302">
        <v>1395.1</v>
      </c>
      <c r="M286" s="302">
        <v>7.8369999999999995E-2</v>
      </c>
      <c r="N286" s="1"/>
      <c r="O286" s="1"/>
    </row>
    <row r="287" spans="1:15" ht="12.75" customHeight="1">
      <c r="A287" s="30">
        <v>277</v>
      </c>
      <c r="B287" s="312" t="s">
        <v>436</v>
      </c>
      <c r="C287" s="302">
        <v>573.4</v>
      </c>
      <c r="D287" s="303">
        <v>573.69999999999993</v>
      </c>
      <c r="E287" s="303">
        <v>564.99999999999989</v>
      </c>
      <c r="F287" s="303">
        <v>556.59999999999991</v>
      </c>
      <c r="G287" s="303">
        <v>547.89999999999986</v>
      </c>
      <c r="H287" s="303">
        <v>582.09999999999991</v>
      </c>
      <c r="I287" s="303">
        <v>590.79999999999995</v>
      </c>
      <c r="J287" s="303">
        <v>599.19999999999993</v>
      </c>
      <c r="K287" s="302">
        <v>582.4</v>
      </c>
      <c r="L287" s="302">
        <v>565.29999999999995</v>
      </c>
      <c r="M287" s="302">
        <v>0.36682999999999999</v>
      </c>
      <c r="N287" s="1"/>
      <c r="O287" s="1"/>
    </row>
    <row r="288" spans="1:15" ht="12.75" customHeight="1">
      <c r="A288" s="30">
        <v>278</v>
      </c>
      <c r="B288" s="312" t="s">
        <v>142</v>
      </c>
      <c r="C288" s="302">
        <v>76.05</v>
      </c>
      <c r="D288" s="303">
        <v>75.633333333333326</v>
      </c>
      <c r="E288" s="303">
        <v>74.916666666666657</v>
      </c>
      <c r="F288" s="303">
        <v>73.783333333333331</v>
      </c>
      <c r="G288" s="303">
        <v>73.066666666666663</v>
      </c>
      <c r="H288" s="303">
        <v>76.766666666666652</v>
      </c>
      <c r="I288" s="303">
        <v>77.48333333333332</v>
      </c>
      <c r="J288" s="303">
        <v>78.616666666666646</v>
      </c>
      <c r="K288" s="302">
        <v>76.349999999999994</v>
      </c>
      <c r="L288" s="302">
        <v>74.5</v>
      </c>
      <c r="M288" s="302">
        <v>35.050739999999998</v>
      </c>
      <c r="N288" s="1"/>
      <c r="O288" s="1"/>
    </row>
    <row r="289" spans="1:15" ht="12.75" customHeight="1">
      <c r="A289" s="30">
        <v>279</v>
      </c>
      <c r="B289" s="312" t="s">
        <v>143</v>
      </c>
      <c r="C289" s="302">
        <v>2177.25</v>
      </c>
      <c r="D289" s="303">
        <v>2192.5166666666669</v>
      </c>
      <c r="E289" s="303">
        <v>2127.0333333333338</v>
      </c>
      <c r="F289" s="303">
        <v>2076.8166666666671</v>
      </c>
      <c r="G289" s="303">
        <v>2011.3333333333339</v>
      </c>
      <c r="H289" s="303">
        <v>2242.7333333333336</v>
      </c>
      <c r="I289" s="303">
        <v>2308.2166666666662</v>
      </c>
      <c r="J289" s="303">
        <v>2358.4333333333334</v>
      </c>
      <c r="K289" s="302">
        <v>2258</v>
      </c>
      <c r="L289" s="302">
        <v>2142.3000000000002</v>
      </c>
      <c r="M289" s="302">
        <v>8.2745499999999996</v>
      </c>
      <c r="N289" s="1"/>
      <c r="O289" s="1"/>
    </row>
    <row r="290" spans="1:15" ht="12.75" customHeight="1">
      <c r="A290" s="30">
        <v>280</v>
      </c>
      <c r="B290" s="312" t="s">
        <v>438</v>
      </c>
      <c r="C290" s="302">
        <v>263.10000000000002</v>
      </c>
      <c r="D290" s="303">
        <v>262.18333333333334</v>
      </c>
      <c r="E290" s="303">
        <v>257.91666666666669</v>
      </c>
      <c r="F290" s="303">
        <v>252.73333333333335</v>
      </c>
      <c r="G290" s="303">
        <v>248.4666666666667</v>
      </c>
      <c r="H290" s="303">
        <v>267.36666666666667</v>
      </c>
      <c r="I290" s="303">
        <v>271.63333333333333</v>
      </c>
      <c r="J290" s="303">
        <v>276.81666666666666</v>
      </c>
      <c r="K290" s="302">
        <v>266.45</v>
      </c>
      <c r="L290" s="302">
        <v>257</v>
      </c>
      <c r="M290" s="302">
        <v>0.85091000000000006</v>
      </c>
      <c r="N290" s="1"/>
      <c r="O290" s="1"/>
    </row>
    <row r="291" spans="1:15" ht="12.75" customHeight="1">
      <c r="A291" s="30">
        <v>281</v>
      </c>
      <c r="B291" s="312" t="s">
        <v>267</v>
      </c>
      <c r="C291" s="302">
        <v>551.45000000000005</v>
      </c>
      <c r="D291" s="303">
        <v>552.18333333333339</v>
      </c>
      <c r="E291" s="303">
        <v>546.36666666666679</v>
      </c>
      <c r="F291" s="303">
        <v>541.28333333333342</v>
      </c>
      <c r="G291" s="303">
        <v>535.46666666666681</v>
      </c>
      <c r="H291" s="303">
        <v>557.26666666666677</v>
      </c>
      <c r="I291" s="303">
        <v>563.08333333333337</v>
      </c>
      <c r="J291" s="303">
        <v>568.16666666666674</v>
      </c>
      <c r="K291" s="302">
        <v>558</v>
      </c>
      <c r="L291" s="302">
        <v>547.1</v>
      </c>
      <c r="M291" s="302">
        <v>8.8074100000000008</v>
      </c>
      <c r="N291" s="1"/>
      <c r="O291" s="1"/>
    </row>
    <row r="292" spans="1:15" ht="12.75" customHeight="1">
      <c r="A292" s="30">
        <v>282</v>
      </c>
      <c r="B292" s="312" t="s">
        <v>439</v>
      </c>
      <c r="C292" s="302">
        <v>9217.6</v>
      </c>
      <c r="D292" s="303">
        <v>9242.4166666666661</v>
      </c>
      <c r="E292" s="303">
        <v>9136.8333333333321</v>
      </c>
      <c r="F292" s="303">
        <v>9056.0666666666657</v>
      </c>
      <c r="G292" s="303">
        <v>8950.4833333333318</v>
      </c>
      <c r="H292" s="303">
        <v>9323.1833333333325</v>
      </c>
      <c r="I292" s="303">
        <v>9428.7666666666646</v>
      </c>
      <c r="J292" s="303">
        <v>9509.5333333333328</v>
      </c>
      <c r="K292" s="302">
        <v>9348</v>
      </c>
      <c r="L292" s="302">
        <v>9161.65</v>
      </c>
      <c r="M292" s="302">
        <v>1.47E-2</v>
      </c>
      <c r="N292" s="1"/>
      <c r="O292" s="1"/>
    </row>
    <row r="293" spans="1:15" ht="12.75" customHeight="1">
      <c r="A293" s="30">
        <v>283</v>
      </c>
      <c r="B293" s="312" t="s">
        <v>440</v>
      </c>
      <c r="C293" s="302">
        <v>66</v>
      </c>
      <c r="D293" s="303">
        <v>66.55</v>
      </c>
      <c r="E293" s="303">
        <v>64.75</v>
      </c>
      <c r="F293" s="303">
        <v>63.5</v>
      </c>
      <c r="G293" s="303">
        <v>61.7</v>
      </c>
      <c r="H293" s="303">
        <v>67.8</v>
      </c>
      <c r="I293" s="303">
        <v>69.59999999999998</v>
      </c>
      <c r="J293" s="303">
        <v>70.849999999999994</v>
      </c>
      <c r="K293" s="302">
        <v>68.349999999999994</v>
      </c>
      <c r="L293" s="302">
        <v>65.3</v>
      </c>
      <c r="M293" s="302">
        <v>30.44567</v>
      </c>
      <c r="N293" s="1"/>
      <c r="O293" s="1"/>
    </row>
    <row r="294" spans="1:15" ht="12.75" customHeight="1">
      <c r="A294" s="30">
        <v>284</v>
      </c>
      <c r="B294" s="312" t="s">
        <v>144</v>
      </c>
      <c r="C294" s="302">
        <v>373.05</v>
      </c>
      <c r="D294" s="303">
        <v>372.7</v>
      </c>
      <c r="E294" s="303">
        <v>369.4</v>
      </c>
      <c r="F294" s="303">
        <v>365.75</v>
      </c>
      <c r="G294" s="303">
        <v>362.45</v>
      </c>
      <c r="H294" s="303">
        <v>376.34999999999997</v>
      </c>
      <c r="I294" s="303">
        <v>379.65000000000003</v>
      </c>
      <c r="J294" s="303">
        <v>383.29999999999995</v>
      </c>
      <c r="K294" s="302">
        <v>376</v>
      </c>
      <c r="L294" s="302">
        <v>369.05</v>
      </c>
      <c r="M294" s="302">
        <v>14.51229</v>
      </c>
      <c r="N294" s="1"/>
      <c r="O294" s="1"/>
    </row>
    <row r="295" spans="1:15" ht="12.75" customHeight="1">
      <c r="A295" s="30">
        <v>285</v>
      </c>
      <c r="B295" s="312" t="s">
        <v>441</v>
      </c>
      <c r="C295" s="302">
        <v>3023.3</v>
      </c>
      <c r="D295" s="303">
        <v>3006.4666666666667</v>
      </c>
      <c r="E295" s="303">
        <v>2966.9333333333334</v>
      </c>
      <c r="F295" s="303">
        <v>2910.5666666666666</v>
      </c>
      <c r="G295" s="303">
        <v>2871.0333333333333</v>
      </c>
      <c r="H295" s="303">
        <v>3062.8333333333335</v>
      </c>
      <c r="I295" s="303">
        <v>3102.3666666666672</v>
      </c>
      <c r="J295" s="303">
        <v>3158.7333333333336</v>
      </c>
      <c r="K295" s="302">
        <v>3046</v>
      </c>
      <c r="L295" s="302">
        <v>2950.1</v>
      </c>
      <c r="M295" s="302">
        <v>0.47555999999999998</v>
      </c>
      <c r="N295" s="1"/>
      <c r="O295" s="1"/>
    </row>
    <row r="296" spans="1:15" ht="12.75" customHeight="1">
      <c r="A296" s="30">
        <v>286</v>
      </c>
      <c r="B296" s="312" t="s">
        <v>837</v>
      </c>
      <c r="C296" s="302">
        <v>1071.95</v>
      </c>
      <c r="D296" s="303">
        <v>1078.6499999999999</v>
      </c>
      <c r="E296" s="303">
        <v>1045.2999999999997</v>
      </c>
      <c r="F296" s="303">
        <v>1018.6499999999999</v>
      </c>
      <c r="G296" s="303">
        <v>985.29999999999973</v>
      </c>
      <c r="H296" s="303">
        <v>1105.2999999999997</v>
      </c>
      <c r="I296" s="303">
        <v>1138.6499999999996</v>
      </c>
      <c r="J296" s="303">
        <v>1165.2999999999997</v>
      </c>
      <c r="K296" s="302">
        <v>1112</v>
      </c>
      <c r="L296" s="302">
        <v>1052</v>
      </c>
      <c r="M296" s="302">
        <v>4.7475500000000004</v>
      </c>
      <c r="N296" s="1"/>
      <c r="O296" s="1"/>
    </row>
    <row r="297" spans="1:15" ht="12.75" customHeight="1">
      <c r="A297" s="30">
        <v>287</v>
      </c>
      <c r="B297" s="312" t="s">
        <v>145</v>
      </c>
      <c r="C297" s="302">
        <v>1640.2</v>
      </c>
      <c r="D297" s="303">
        <v>1645.5333333333335</v>
      </c>
      <c r="E297" s="303">
        <v>1628.7666666666671</v>
      </c>
      <c r="F297" s="303">
        <v>1617.3333333333335</v>
      </c>
      <c r="G297" s="303">
        <v>1600.5666666666671</v>
      </c>
      <c r="H297" s="303">
        <v>1656.9666666666672</v>
      </c>
      <c r="I297" s="303">
        <v>1673.7333333333336</v>
      </c>
      <c r="J297" s="303">
        <v>1685.1666666666672</v>
      </c>
      <c r="K297" s="302">
        <v>1662.3</v>
      </c>
      <c r="L297" s="302">
        <v>1634.1</v>
      </c>
      <c r="M297" s="302">
        <v>15.380050000000001</v>
      </c>
      <c r="N297" s="1"/>
      <c r="O297" s="1"/>
    </row>
    <row r="298" spans="1:15" ht="12.75" customHeight="1">
      <c r="A298" s="30">
        <v>288</v>
      </c>
      <c r="B298" s="312" t="s">
        <v>146</v>
      </c>
      <c r="C298" s="302">
        <v>4335.1000000000004</v>
      </c>
      <c r="D298" s="303">
        <v>4301.7166666666672</v>
      </c>
      <c r="E298" s="303">
        <v>4249.3833333333341</v>
      </c>
      <c r="F298" s="303">
        <v>4163.666666666667</v>
      </c>
      <c r="G298" s="303">
        <v>4111.3333333333339</v>
      </c>
      <c r="H298" s="303">
        <v>4387.4333333333343</v>
      </c>
      <c r="I298" s="303">
        <v>4439.7666666666664</v>
      </c>
      <c r="J298" s="303">
        <v>4525.4833333333345</v>
      </c>
      <c r="K298" s="302">
        <v>4354.05</v>
      </c>
      <c r="L298" s="302">
        <v>4216</v>
      </c>
      <c r="M298" s="302">
        <v>3.22336</v>
      </c>
      <c r="N298" s="1"/>
      <c r="O298" s="1"/>
    </row>
    <row r="299" spans="1:15" ht="12.75" customHeight="1">
      <c r="A299" s="30">
        <v>289</v>
      </c>
      <c r="B299" s="312" t="s">
        <v>147</v>
      </c>
      <c r="C299" s="302">
        <v>3488.4</v>
      </c>
      <c r="D299" s="303">
        <v>3488.8333333333335</v>
      </c>
      <c r="E299" s="303">
        <v>3409.666666666667</v>
      </c>
      <c r="F299" s="303">
        <v>3330.9333333333334</v>
      </c>
      <c r="G299" s="303">
        <v>3251.7666666666669</v>
      </c>
      <c r="H299" s="303">
        <v>3567.5666666666671</v>
      </c>
      <c r="I299" s="303">
        <v>3646.733333333334</v>
      </c>
      <c r="J299" s="303">
        <v>3725.4666666666672</v>
      </c>
      <c r="K299" s="302">
        <v>3568</v>
      </c>
      <c r="L299" s="302">
        <v>3410.1</v>
      </c>
      <c r="M299" s="302">
        <v>3.4134799999999998</v>
      </c>
      <c r="N299" s="1"/>
      <c r="O299" s="1"/>
    </row>
    <row r="300" spans="1:15" ht="12.75" customHeight="1">
      <c r="A300" s="30">
        <v>290</v>
      </c>
      <c r="B300" s="312" t="s">
        <v>148</v>
      </c>
      <c r="C300" s="302">
        <v>605.45000000000005</v>
      </c>
      <c r="D300" s="303">
        <v>605.94999999999993</v>
      </c>
      <c r="E300" s="303">
        <v>598.49999999999989</v>
      </c>
      <c r="F300" s="303">
        <v>591.54999999999995</v>
      </c>
      <c r="G300" s="303">
        <v>584.09999999999991</v>
      </c>
      <c r="H300" s="303">
        <v>612.89999999999986</v>
      </c>
      <c r="I300" s="303">
        <v>620.34999999999991</v>
      </c>
      <c r="J300" s="303">
        <v>627.29999999999984</v>
      </c>
      <c r="K300" s="302">
        <v>613.4</v>
      </c>
      <c r="L300" s="302">
        <v>599</v>
      </c>
      <c r="M300" s="302">
        <v>15.485010000000001</v>
      </c>
      <c r="N300" s="1"/>
      <c r="O300" s="1"/>
    </row>
    <row r="301" spans="1:15" ht="12.75" customHeight="1">
      <c r="A301" s="30">
        <v>291</v>
      </c>
      <c r="B301" s="312" t="s">
        <v>442</v>
      </c>
      <c r="C301" s="302">
        <v>1964.35</v>
      </c>
      <c r="D301" s="303">
        <v>1973.4666666666665</v>
      </c>
      <c r="E301" s="303">
        <v>1950.9333333333329</v>
      </c>
      <c r="F301" s="303">
        <v>1937.5166666666664</v>
      </c>
      <c r="G301" s="303">
        <v>1914.9833333333329</v>
      </c>
      <c r="H301" s="303">
        <v>1986.883333333333</v>
      </c>
      <c r="I301" s="303">
        <v>2009.4166666666663</v>
      </c>
      <c r="J301" s="303">
        <v>2022.833333333333</v>
      </c>
      <c r="K301" s="302">
        <v>1996</v>
      </c>
      <c r="L301" s="302">
        <v>1960.05</v>
      </c>
      <c r="M301" s="302">
        <v>0.29347000000000001</v>
      </c>
      <c r="N301" s="1"/>
      <c r="O301" s="1"/>
    </row>
    <row r="302" spans="1:15" ht="12.75" customHeight="1">
      <c r="A302" s="30">
        <v>292</v>
      </c>
      <c r="B302" s="312" t="s">
        <v>838</v>
      </c>
      <c r="C302" s="302">
        <v>355</v>
      </c>
      <c r="D302" s="303">
        <v>358.55</v>
      </c>
      <c r="E302" s="303">
        <v>350</v>
      </c>
      <c r="F302" s="303">
        <v>345</v>
      </c>
      <c r="G302" s="303">
        <v>336.45</v>
      </c>
      <c r="H302" s="303">
        <v>363.55</v>
      </c>
      <c r="I302" s="303">
        <v>372.10000000000008</v>
      </c>
      <c r="J302" s="303">
        <v>377.1</v>
      </c>
      <c r="K302" s="302">
        <v>367.1</v>
      </c>
      <c r="L302" s="302">
        <v>353.55</v>
      </c>
      <c r="M302" s="302">
        <v>4.2491899999999996</v>
      </c>
      <c r="N302" s="1"/>
      <c r="O302" s="1"/>
    </row>
    <row r="303" spans="1:15" ht="12.75" customHeight="1">
      <c r="A303" s="30">
        <v>293</v>
      </c>
      <c r="B303" s="312" t="s">
        <v>149</v>
      </c>
      <c r="C303" s="302">
        <v>1035.95</v>
      </c>
      <c r="D303" s="303">
        <v>1034.1833333333334</v>
      </c>
      <c r="E303" s="303">
        <v>1019.7666666666669</v>
      </c>
      <c r="F303" s="303">
        <v>1003.5833333333335</v>
      </c>
      <c r="G303" s="303">
        <v>989.16666666666697</v>
      </c>
      <c r="H303" s="303">
        <v>1050.3666666666668</v>
      </c>
      <c r="I303" s="303">
        <v>1064.7833333333333</v>
      </c>
      <c r="J303" s="303">
        <v>1080.9666666666667</v>
      </c>
      <c r="K303" s="302">
        <v>1048.5999999999999</v>
      </c>
      <c r="L303" s="302">
        <v>1018</v>
      </c>
      <c r="M303" s="302">
        <v>34.434060000000002</v>
      </c>
      <c r="N303" s="1"/>
      <c r="O303" s="1"/>
    </row>
    <row r="304" spans="1:15" ht="12.75" customHeight="1">
      <c r="A304" s="30">
        <v>294</v>
      </c>
      <c r="B304" s="312" t="s">
        <v>150</v>
      </c>
      <c r="C304" s="302">
        <v>186.55</v>
      </c>
      <c r="D304" s="303">
        <v>185.63333333333333</v>
      </c>
      <c r="E304" s="303">
        <v>183.06666666666666</v>
      </c>
      <c r="F304" s="303">
        <v>179.58333333333334</v>
      </c>
      <c r="G304" s="303">
        <v>177.01666666666668</v>
      </c>
      <c r="H304" s="303">
        <v>189.11666666666665</v>
      </c>
      <c r="I304" s="303">
        <v>191.68333333333331</v>
      </c>
      <c r="J304" s="303">
        <v>195.16666666666663</v>
      </c>
      <c r="K304" s="302">
        <v>188.2</v>
      </c>
      <c r="L304" s="302">
        <v>182.15</v>
      </c>
      <c r="M304" s="302">
        <v>28.345369999999999</v>
      </c>
      <c r="N304" s="1"/>
      <c r="O304" s="1"/>
    </row>
    <row r="305" spans="1:15" ht="12.75" customHeight="1">
      <c r="A305" s="30">
        <v>295</v>
      </c>
      <c r="B305" s="312" t="s">
        <v>316</v>
      </c>
      <c r="C305" s="302">
        <v>16.899999999999999</v>
      </c>
      <c r="D305" s="303">
        <v>17</v>
      </c>
      <c r="E305" s="303">
        <v>16.75</v>
      </c>
      <c r="F305" s="303">
        <v>16.600000000000001</v>
      </c>
      <c r="G305" s="303">
        <v>16.350000000000001</v>
      </c>
      <c r="H305" s="303">
        <v>17.149999999999999</v>
      </c>
      <c r="I305" s="303">
        <v>17.399999999999999</v>
      </c>
      <c r="J305" s="303">
        <v>17.549999999999997</v>
      </c>
      <c r="K305" s="302">
        <v>17.25</v>
      </c>
      <c r="L305" s="302">
        <v>16.850000000000001</v>
      </c>
      <c r="M305" s="302">
        <v>10.281319999999999</v>
      </c>
      <c r="N305" s="1"/>
      <c r="O305" s="1"/>
    </row>
    <row r="306" spans="1:15" ht="12.75" customHeight="1">
      <c r="A306" s="30">
        <v>296</v>
      </c>
      <c r="B306" s="312" t="s">
        <v>445</v>
      </c>
      <c r="C306" s="302">
        <v>194.05</v>
      </c>
      <c r="D306" s="303">
        <v>193.53333333333333</v>
      </c>
      <c r="E306" s="303">
        <v>191.76666666666665</v>
      </c>
      <c r="F306" s="303">
        <v>189.48333333333332</v>
      </c>
      <c r="G306" s="303">
        <v>187.71666666666664</v>
      </c>
      <c r="H306" s="303">
        <v>195.81666666666666</v>
      </c>
      <c r="I306" s="303">
        <v>197.58333333333337</v>
      </c>
      <c r="J306" s="303">
        <v>199.86666666666667</v>
      </c>
      <c r="K306" s="302">
        <v>195.3</v>
      </c>
      <c r="L306" s="302">
        <v>191.25</v>
      </c>
      <c r="M306" s="302">
        <v>3.12656</v>
      </c>
      <c r="N306" s="1"/>
      <c r="O306" s="1"/>
    </row>
    <row r="307" spans="1:15" ht="12.75" customHeight="1">
      <c r="A307" s="30">
        <v>297</v>
      </c>
      <c r="B307" s="312" t="s">
        <v>447</v>
      </c>
      <c r="C307" s="302">
        <v>469.35</v>
      </c>
      <c r="D307" s="303">
        <v>472.7833333333333</v>
      </c>
      <c r="E307" s="303">
        <v>462.66666666666663</v>
      </c>
      <c r="F307" s="303">
        <v>455.98333333333335</v>
      </c>
      <c r="G307" s="303">
        <v>445.86666666666667</v>
      </c>
      <c r="H307" s="303">
        <v>479.46666666666658</v>
      </c>
      <c r="I307" s="303">
        <v>489.58333333333326</v>
      </c>
      <c r="J307" s="303">
        <v>496.26666666666654</v>
      </c>
      <c r="K307" s="302">
        <v>482.9</v>
      </c>
      <c r="L307" s="302">
        <v>466.1</v>
      </c>
      <c r="M307" s="302">
        <v>0.21401000000000001</v>
      </c>
      <c r="N307" s="1"/>
      <c r="O307" s="1"/>
    </row>
    <row r="308" spans="1:15" ht="12.75" customHeight="1">
      <c r="A308" s="30">
        <v>298</v>
      </c>
      <c r="B308" s="312" t="s">
        <v>151</v>
      </c>
      <c r="C308" s="302">
        <v>94.7</v>
      </c>
      <c r="D308" s="303">
        <v>93.766666666666666</v>
      </c>
      <c r="E308" s="303">
        <v>92.433333333333337</v>
      </c>
      <c r="F308" s="303">
        <v>90.166666666666671</v>
      </c>
      <c r="G308" s="303">
        <v>88.833333333333343</v>
      </c>
      <c r="H308" s="303">
        <v>96.033333333333331</v>
      </c>
      <c r="I308" s="303">
        <v>97.366666666666674</v>
      </c>
      <c r="J308" s="303">
        <v>99.633333333333326</v>
      </c>
      <c r="K308" s="302">
        <v>95.1</v>
      </c>
      <c r="L308" s="302">
        <v>91.5</v>
      </c>
      <c r="M308" s="302">
        <v>49.915849999999999</v>
      </c>
      <c r="N308" s="1"/>
      <c r="O308" s="1"/>
    </row>
    <row r="309" spans="1:15" ht="12.75" customHeight="1">
      <c r="A309" s="30">
        <v>299</v>
      </c>
      <c r="B309" s="312" t="s">
        <v>152</v>
      </c>
      <c r="C309" s="302">
        <v>512.75</v>
      </c>
      <c r="D309" s="303">
        <v>511.7</v>
      </c>
      <c r="E309" s="303">
        <v>507.4</v>
      </c>
      <c r="F309" s="303">
        <v>502.05</v>
      </c>
      <c r="G309" s="303">
        <v>497.75</v>
      </c>
      <c r="H309" s="303">
        <v>517.04999999999995</v>
      </c>
      <c r="I309" s="303">
        <v>521.35</v>
      </c>
      <c r="J309" s="303">
        <v>526.69999999999993</v>
      </c>
      <c r="K309" s="302">
        <v>516</v>
      </c>
      <c r="L309" s="302">
        <v>506.35</v>
      </c>
      <c r="M309" s="302">
        <v>5.83249</v>
      </c>
      <c r="N309" s="1"/>
      <c r="O309" s="1"/>
    </row>
    <row r="310" spans="1:15" ht="12.75" customHeight="1">
      <c r="A310" s="30">
        <v>300</v>
      </c>
      <c r="B310" s="312" t="s">
        <v>153</v>
      </c>
      <c r="C310" s="302">
        <v>7710.55</v>
      </c>
      <c r="D310" s="303">
        <v>7692.9666666666672</v>
      </c>
      <c r="E310" s="303">
        <v>7609.0333333333347</v>
      </c>
      <c r="F310" s="303">
        <v>7507.5166666666673</v>
      </c>
      <c r="G310" s="303">
        <v>7423.5833333333348</v>
      </c>
      <c r="H310" s="303">
        <v>7794.4833333333345</v>
      </c>
      <c r="I310" s="303">
        <v>7878.416666666667</v>
      </c>
      <c r="J310" s="303">
        <v>7979.9333333333343</v>
      </c>
      <c r="K310" s="302">
        <v>7776.9</v>
      </c>
      <c r="L310" s="302">
        <v>7591.45</v>
      </c>
      <c r="M310" s="302">
        <v>6.0698999999999996</v>
      </c>
      <c r="N310" s="1"/>
      <c r="O310" s="1"/>
    </row>
    <row r="311" spans="1:15" ht="12.75" customHeight="1">
      <c r="A311" s="30">
        <v>301</v>
      </c>
      <c r="B311" s="312" t="s">
        <v>839</v>
      </c>
      <c r="C311" s="302">
        <v>2591.5500000000002</v>
      </c>
      <c r="D311" s="303">
        <v>2591.1333333333332</v>
      </c>
      <c r="E311" s="303">
        <v>2558.4166666666665</v>
      </c>
      <c r="F311" s="303">
        <v>2525.2833333333333</v>
      </c>
      <c r="G311" s="303">
        <v>2492.5666666666666</v>
      </c>
      <c r="H311" s="303">
        <v>2624.2666666666664</v>
      </c>
      <c r="I311" s="303">
        <v>2656.9833333333336</v>
      </c>
      <c r="J311" s="303">
        <v>2690.1166666666663</v>
      </c>
      <c r="K311" s="302">
        <v>2623.85</v>
      </c>
      <c r="L311" s="302">
        <v>2558</v>
      </c>
      <c r="M311" s="302">
        <v>0.25874000000000003</v>
      </c>
      <c r="N311" s="1"/>
      <c r="O311" s="1"/>
    </row>
    <row r="312" spans="1:15" ht="12.75" customHeight="1">
      <c r="A312" s="30">
        <v>302</v>
      </c>
      <c r="B312" s="312" t="s">
        <v>449</v>
      </c>
      <c r="C312" s="302">
        <v>364.6</v>
      </c>
      <c r="D312" s="303">
        <v>368.2</v>
      </c>
      <c r="E312" s="303">
        <v>359.4</v>
      </c>
      <c r="F312" s="303">
        <v>354.2</v>
      </c>
      <c r="G312" s="303">
        <v>345.4</v>
      </c>
      <c r="H312" s="303">
        <v>373.4</v>
      </c>
      <c r="I312" s="303">
        <v>382.20000000000005</v>
      </c>
      <c r="J312" s="303">
        <v>387.4</v>
      </c>
      <c r="K312" s="302">
        <v>377</v>
      </c>
      <c r="L312" s="302">
        <v>363</v>
      </c>
      <c r="M312" s="302">
        <v>2.6522600000000001</v>
      </c>
      <c r="N312" s="1"/>
      <c r="O312" s="1"/>
    </row>
    <row r="313" spans="1:15" ht="12.75" customHeight="1">
      <c r="A313" s="30">
        <v>303</v>
      </c>
      <c r="B313" s="312" t="s">
        <v>450</v>
      </c>
      <c r="C313" s="302">
        <v>277.55</v>
      </c>
      <c r="D313" s="303">
        <v>279.01666666666665</v>
      </c>
      <c r="E313" s="303">
        <v>274.33333333333331</v>
      </c>
      <c r="F313" s="303">
        <v>271.11666666666667</v>
      </c>
      <c r="G313" s="303">
        <v>266.43333333333334</v>
      </c>
      <c r="H313" s="303">
        <v>282.23333333333329</v>
      </c>
      <c r="I313" s="303">
        <v>286.91666666666669</v>
      </c>
      <c r="J313" s="303">
        <v>290.13333333333327</v>
      </c>
      <c r="K313" s="302">
        <v>283.7</v>
      </c>
      <c r="L313" s="302">
        <v>275.8</v>
      </c>
      <c r="M313" s="302">
        <v>3.1119300000000001</v>
      </c>
      <c r="N313" s="1"/>
      <c r="O313" s="1"/>
    </row>
    <row r="314" spans="1:15" ht="12.75" customHeight="1">
      <c r="A314" s="30">
        <v>304</v>
      </c>
      <c r="B314" s="312" t="s">
        <v>154</v>
      </c>
      <c r="C314" s="302">
        <v>802.6</v>
      </c>
      <c r="D314" s="303">
        <v>800.9</v>
      </c>
      <c r="E314" s="303">
        <v>795.19999999999993</v>
      </c>
      <c r="F314" s="303">
        <v>787.8</v>
      </c>
      <c r="G314" s="303">
        <v>782.09999999999991</v>
      </c>
      <c r="H314" s="303">
        <v>808.3</v>
      </c>
      <c r="I314" s="303">
        <v>814</v>
      </c>
      <c r="J314" s="303">
        <v>821.4</v>
      </c>
      <c r="K314" s="302">
        <v>806.6</v>
      </c>
      <c r="L314" s="302">
        <v>793.5</v>
      </c>
      <c r="M314" s="302">
        <v>4.2823099999999998</v>
      </c>
      <c r="N314" s="1"/>
      <c r="O314" s="1"/>
    </row>
    <row r="315" spans="1:15" ht="12.75" customHeight="1">
      <c r="A315" s="30">
        <v>305</v>
      </c>
      <c r="B315" s="312" t="s">
        <v>455</v>
      </c>
      <c r="C315" s="302">
        <v>1332</v>
      </c>
      <c r="D315" s="303">
        <v>1331.3500000000001</v>
      </c>
      <c r="E315" s="303">
        <v>1317.8000000000002</v>
      </c>
      <c r="F315" s="303">
        <v>1303.6000000000001</v>
      </c>
      <c r="G315" s="303">
        <v>1290.0500000000002</v>
      </c>
      <c r="H315" s="303">
        <v>1345.5500000000002</v>
      </c>
      <c r="I315" s="303">
        <v>1359.1</v>
      </c>
      <c r="J315" s="303">
        <v>1373.3000000000002</v>
      </c>
      <c r="K315" s="302">
        <v>1344.9</v>
      </c>
      <c r="L315" s="302">
        <v>1317.15</v>
      </c>
      <c r="M315" s="302">
        <v>1.4413899999999999</v>
      </c>
      <c r="N315" s="1"/>
      <c r="O315" s="1"/>
    </row>
    <row r="316" spans="1:15" ht="12.75" customHeight="1">
      <c r="A316" s="30">
        <v>306</v>
      </c>
      <c r="B316" s="312" t="s">
        <v>155</v>
      </c>
      <c r="C316" s="302">
        <v>1607.35</v>
      </c>
      <c r="D316" s="303">
        <v>1632.1000000000001</v>
      </c>
      <c r="E316" s="303">
        <v>1561.7000000000003</v>
      </c>
      <c r="F316" s="303">
        <v>1516.0500000000002</v>
      </c>
      <c r="G316" s="303">
        <v>1445.6500000000003</v>
      </c>
      <c r="H316" s="303">
        <v>1677.7500000000002</v>
      </c>
      <c r="I316" s="303">
        <v>1748.1500000000003</v>
      </c>
      <c r="J316" s="303">
        <v>1793.8000000000002</v>
      </c>
      <c r="K316" s="302">
        <v>1702.5</v>
      </c>
      <c r="L316" s="302">
        <v>1586.45</v>
      </c>
      <c r="M316" s="302">
        <v>11.031969999999999</v>
      </c>
      <c r="N316" s="1"/>
      <c r="O316" s="1"/>
    </row>
    <row r="317" spans="1:15" ht="12.75" customHeight="1">
      <c r="A317" s="30">
        <v>307</v>
      </c>
      <c r="B317" s="312" t="s">
        <v>156</v>
      </c>
      <c r="C317" s="302">
        <v>813.05</v>
      </c>
      <c r="D317" s="303">
        <v>807.31666666666661</v>
      </c>
      <c r="E317" s="303">
        <v>797.03333333333319</v>
      </c>
      <c r="F317" s="303">
        <v>781.01666666666654</v>
      </c>
      <c r="G317" s="303">
        <v>770.73333333333312</v>
      </c>
      <c r="H317" s="303">
        <v>823.33333333333326</v>
      </c>
      <c r="I317" s="303">
        <v>833.61666666666656</v>
      </c>
      <c r="J317" s="303">
        <v>849.63333333333333</v>
      </c>
      <c r="K317" s="302">
        <v>817.6</v>
      </c>
      <c r="L317" s="302">
        <v>791.3</v>
      </c>
      <c r="M317" s="302">
        <v>2.93669</v>
      </c>
      <c r="N317" s="1"/>
      <c r="O317" s="1"/>
    </row>
    <row r="318" spans="1:15" ht="12.75" customHeight="1">
      <c r="A318" s="30">
        <v>308</v>
      </c>
      <c r="B318" s="312" t="s">
        <v>157</v>
      </c>
      <c r="C318" s="302">
        <v>763.55</v>
      </c>
      <c r="D318" s="303">
        <v>761.0333333333333</v>
      </c>
      <c r="E318" s="303">
        <v>755.66666666666663</v>
      </c>
      <c r="F318" s="303">
        <v>747.7833333333333</v>
      </c>
      <c r="G318" s="303">
        <v>742.41666666666663</v>
      </c>
      <c r="H318" s="303">
        <v>768.91666666666663</v>
      </c>
      <c r="I318" s="303">
        <v>774.28333333333342</v>
      </c>
      <c r="J318" s="303">
        <v>782.16666666666663</v>
      </c>
      <c r="K318" s="302">
        <v>766.4</v>
      </c>
      <c r="L318" s="302">
        <v>753.15</v>
      </c>
      <c r="M318" s="302">
        <v>1.01112</v>
      </c>
      <c r="N318" s="1"/>
      <c r="O318" s="1"/>
    </row>
    <row r="319" spans="1:15" ht="12.75" customHeight="1">
      <c r="A319" s="30">
        <v>309</v>
      </c>
      <c r="B319" s="312" t="s">
        <v>446</v>
      </c>
      <c r="C319" s="302">
        <v>218.05</v>
      </c>
      <c r="D319" s="303">
        <v>218.88333333333333</v>
      </c>
      <c r="E319" s="303">
        <v>215.06666666666666</v>
      </c>
      <c r="F319" s="303">
        <v>212.08333333333334</v>
      </c>
      <c r="G319" s="303">
        <v>208.26666666666668</v>
      </c>
      <c r="H319" s="303">
        <v>221.86666666666665</v>
      </c>
      <c r="I319" s="303">
        <v>225.68333333333331</v>
      </c>
      <c r="J319" s="303">
        <v>228.66666666666663</v>
      </c>
      <c r="K319" s="302">
        <v>222.7</v>
      </c>
      <c r="L319" s="302">
        <v>215.9</v>
      </c>
      <c r="M319" s="302">
        <v>2.3742299999999998</v>
      </c>
      <c r="N319" s="1"/>
      <c r="O319" s="1"/>
    </row>
    <row r="320" spans="1:15" ht="12.75" customHeight="1">
      <c r="A320" s="30">
        <v>310</v>
      </c>
      <c r="B320" s="312" t="s">
        <v>453</v>
      </c>
      <c r="C320" s="302">
        <v>170.2</v>
      </c>
      <c r="D320" s="303">
        <v>170.26666666666665</v>
      </c>
      <c r="E320" s="303">
        <v>168.5333333333333</v>
      </c>
      <c r="F320" s="303">
        <v>166.86666666666665</v>
      </c>
      <c r="G320" s="303">
        <v>165.1333333333333</v>
      </c>
      <c r="H320" s="303">
        <v>171.93333333333331</v>
      </c>
      <c r="I320" s="303">
        <v>173.66666666666666</v>
      </c>
      <c r="J320" s="303">
        <v>175.33333333333331</v>
      </c>
      <c r="K320" s="302">
        <v>172</v>
      </c>
      <c r="L320" s="302">
        <v>168.6</v>
      </c>
      <c r="M320" s="302">
        <v>1.0782700000000001</v>
      </c>
      <c r="N320" s="1"/>
      <c r="O320" s="1"/>
    </row>
    <row r="321" spans="1:15" ht="12.75" customHeight="1">
      <c r="A321" s="30">
        <v>311</v>
      </c>
      <c r="B321" s="312" t="s">
        <v>451</v>
      </c>
      <c r="C321" s="302">
        <v>200.4</v>
      </c>
      <c r="D321" s="303">
        <v>203.9</v>
      </c>
      <c r="E321" s="303">
        <v>196.45000000000002</v>
      </c>
      <c r="F321" s="303">
        <v>192.5</v>
      </c>
      <c r="G321" s="303">
        <v>185.05</v>
      </c>
      <c r="H321" s="303">
        <v>207.85000000000002</v>
      </c>
      <c r="I321" s="303">
        <v>215.3</v>
      </c>
      <c r="J321" s="303">
        <v>219.25000000000003</v>
      </c>
      <c r="K321" s="302">
        <v>211.35</v>
      </c>
      <c r="L321" s="302">
        <v>199.95</v>
      </c>
      <c r="M321" s="302">
        <v>9.7156699999999994</v>
      </c>
      <c r="N321" s="1"/>
      <c r="O321" s="1"/>
    </row>
    <row r="322" spans="1:15" ht="12.75" customHeight="1">
      <c r="A322" s="30">
        <v>312</v>
      </c>
      <c r="B322" s="312" t="s">
        <v>452</v>
      </c>
      <c r="C322" s="302">
        <v>870.55</v>
      </c>
      <c r="D322" s="303">
        <v>875.7166666666667</v>
      </c>
      <c r="E322" s="303">
        <v>852.83333333333337</v>
      </c>
      <c r="F322" s="303">
        <v>835.11666666666667</v>
      </c>
      <c r="G322" s="303">
        <v>812.23333333333335</v>
      </c>
      <c r="H322" s="303">
        <v>893.43333333333339</v>
      </c>
      <c r="I322" s="303">
        <v>916.31666666666661</v>
      </c>
      <c r="J322" s="303">
        <v>934.03333333333342</v>
      </c>
      <c r="K322" s="302">
        <v>898.6</v>
      </c>
      <c r="L322" s="302">
        <v>858</v>
      </c>
      <c r="M322" s="302">
        <v>1.76288</v>
      </c>
      <c r="N322" s="1"/>
      <c r="O322" s="1"/>
    </row>
    <row r="323" spans="1:15" ht="12.75" customHeight="1">
      <c r="A323" s="30">
        <v>313</v>
      </c>
      <c r="B323" s="312" t="s">
        <v>158</v>
      </c>
      <c r="C323" s="302">
        <v>3072.6</v>
      </c>
      <c r="D323" s="303">
        <v>3046.3666666666668</v>
      </c>
      <c r="E323" s="303">
        <v>3006.2333333333336</v>
      </c>
      <c r="F323" s="303">
        <v>2939.8666666666668</v>
      </c>
      <c r="G323" s="303">
        <v>2899.7333333333336</v>
      </c>
      <c r="H323" s="303">
        <v>3112.7333333333336</v>
      </c>
      <c r="I323" s="303">
        <v>3152.8666666666668</v>
      </c>
      <c r="J323" s="303">
        <v>3219.2333333333336</v>
      </c>
      <c r="K323" s="302">
        <v>3086.5</v>
      </c>
      <c r="L323" s="302">
        <v>2980</v>
      </c>
      <c r="M323" s="302">
        <v>4.3528700000000002</v>
      </c>
      <c r="N323" s="1"/>
      <c r="O323" s="1"/>
    </row>
    <row r="324" spans="1:15" ht="12.75" customHeight="1">
      <c r="A324" s="30">
        <v>314</v>
      </c>
      <c r="B324" s="312" t="s">
        <v>443</v>
      </c>
      <c r="C324" s="302">
        <v>40.799999999999997</v>
      </c>
      <c r="D324" s="303">
        <v>40.599999999999994</v>
      </c>
      <c r="E324" s="303">
        <v>40.04999999999999</v>
      </c>
      <c r="F324" s="303">
        <v>39.299999999999997</v>
      </c>
      <c r="G324" s="303">
        <v>38.749999999999993</v>
      </c>
      <c r="H324" s="303">
        <v>41.349999999999987</v>
      </c>
      <c r="I324" s="303">
        <v>41.9</v>
      </c>
      <c r="J324" s="303">
        <v>42.649999999999984</v>
      </c>
      <c r="K324" s="302">
        <v>41.15</v>
      </c>
      <c r="L324" s="302">
        <v>39.85</v>
      </c>
      <c r="M324" s="302">
        <v>9.8805200000000006</v>
      </c>
      <c r="N324" s="1"/>
      <c r="O324" s="1"/>
    </row>
    <row r="325" spans="1:15" ht="12.75" customHeight="1">
      <c r="A325" s="30">
        <v>315</v>
      </c>
      <c r="B325" s="312" t="s">
        <v>444</v>
      </c>
      <c r="C325" s="302">
        <v>158.05000000000001</v>
      </c>
      <c r="D325" s="303">
        <v>159.1</v>
      </c>
      <c r="E325" s="303">
        <v>156.39999999999998</v>
      </c>
      <c r="F325" s="303">
        <v>154.74999999999997</v>
      </c>
      <c r="G325" s="303">
        <v>152.04999999999995</v>
      </c>
      <c r="H325" s="303">
        <v>160.75</v>
      </c>
      <c r="I325" s="303">
        <v>163.44999999999999</v>
      </c>
      <c r="J325" s="303">
        <v>165.10000000000002</v>
      </c>
      <c r="K325" s="302">
        <v>161.80000000000001</v>
      </c>
      <c r="L325" s="302">
        <v>157.44999999999999</v>
      </c>
      <c r="M325" s="302">
        <v>1.4725200000000001</v>
      </c>
      <c r="N325" s="1"/>
      <c r="O325" s="1"/>
    </row>
    <row r="326" spans="1:15" ht="12.75" customHeight="1">
      <c r="A326" s="30">
        <v>316</v>
      </c>
      <c r="B326" s="312" t="s">
        <v>454</v>
      </c>
      <c r="C326" s="302">
        <v>777.95</v>
      </c>
      <c r="D326" s="303">
        <v>781.1</v>
      </c>
      <c r="E326" s="303">
        <v>771.85</v>
      </c>
      <c r="F326" s="303">
        <v>765.75</v>
      </c>
      <c r="G326" s="303">
        <v>756.5</v>
      </c>
      <c r="H326" s="303">
        <v>787.2</v>
      </c>
      <c r="I326" s="303">
        <v>796.45</v>
      </c>
      <c r="J326" s="303">
        <v>802.55000000000007</v>
      </c>
      <c r="K326" s="302">
        <v>790.35</v>
      </c>
      <c r="L326" s="302">
        <v>775</v>
      </c>
      <c r="M326" s="302">
        <v>0.28469</v>
      </c>
      <c r="N326" s="1"/>
      <c r="O326" s="1"/>
    </row>
    <row r="327" spans="1:15" ht="12.75" customHeight="1">
      <c r="A327" s="30">
        <v>317</v>
      </c>
      <c r="B327" s="312" t="s">
        <v>160</v>
      </c>
      <c r="C327" s="302">
        <v>2538.1</v>
      </c>
      <c r="D327" s="303">
        <v>2528.85</v>
      </c>
      <c r="E327" s="303">
        <v>2504.85</v>
      </c>
      <c r="F327" s="303">
        <v>2471.6</v>
      </c>
      <c r="G327" s="303">
        <v>2447.6</v>
      </c>
      <c r="H327" s="303">
        <v>2562.1</v>
      </c>
      <c r="I327" s="303">
        <v>2586.1</v>
      </c>
      <c r="J327" s="303">
        <v>2619.35</v>
      </c>
      <c r="K327" s="302">
        <v>2552.85</v>
      </c>
      <c r="L327" s="302">
        <v>2495.6</v>
      </c>
      <c r="M327" s="302">
        <v>2.0921400000000001</v>
      </c>
      <c r="N327" s="1"/>
      <c r="O327" s="1"/>
    </row>
    <row r="328" spans="1:15" ht="12.75" customHeight="1">
      <c r="A328" s="30">
        <v>318</v>
      </c>
      <c r="B328" s="312" t="s">
        <v>161</v>
      </c>
      <c r="C328" s="302">
        <v>74712.3</v>
      </c>
      <c r="D328" s="303">
        <v>75313.400000000009</v>
      </c>
      <c r="E328" s="303">
        <v>73953.950000000012</v>
      </c>
      <c r="F328" s="303">
        <v>73195.600000000006</v>
      </c>
      <c r="G328" s="303">
        <v>71836.150000000009</v>
      </c>
      <c r="H328" s="303">
        <v>76071.750000000015</v>
      </c>
      <c r="I328" s="303">
        <v>77431.199999999997</v>
      </c>
      <c r="J328" s="303">
        <v>78189.550000000017</v>
      </c>
      <c r="K328" s="302">
        <v>76672.850000000006</v>
      </c>
      <c r="L328" s="302">
        <v>74555.05</v>
      </c>
      <c r="M328" s="302">
        <v>8.3390000000000006E-2</v>
      </c>
      <c r="N328" s="1"/>
      <c r="O328" s="1"/>
    </row>
    <row r="329" spans="1:15" ht="12.75" customHeight="1">
      <c r="A329" s="30">
        <v>319</v>
      </c>
      <c r="B329" s="312" t="s">
        <v>448</v>
      </c>
      <c r="C329" s="302">
        <v>90.5</v>
      </c>
      <c r="D329" s="303">
        <v>89.533333333333346</v>
      </c>
      <c r="E329" s="303">
        <v>88.566666666666691</v>
      </c>
      <c r="F329" s="303">
        <v>86.63333333333334</v>
      </c>
      <c r="G329" s="303">
        <v>85.666666666666686</v>
      </c>
      <c r="H329" s="303">
        <v>91.466666666666697</v>
      </c>
      <c r="I329" s="303">
        <v>92.433333333333366</v>
      </c>
      <c r="J329" s="303">
        <v>94.366666666666703</v>
      </c>
      <c r="K329" s="302">
        <v>90.5</v>
      </c>
      <c r="L329" s="302">
        <v>87.6</v>
      </c>
      <c r="M329" s="302">
        <v>24.548030000000001</v>
      </c>
      <c r="N329" s="1"/>
      <c r="O329" s="1"/>
    </row>
    <row r="330" spans="1:15" ht="12.75" customHeight="1">
      <c r="A330" s="30">
        <v>320</v>
      </c>
      <c r="B330" s="312" t="s">
        <v>162</v>
      </c>
      <c r="C330" s="302">
        <v>1078.7</v>
      </c>
      <c r="D330" s="303">
        <v>1083.8</v>
      </c>
      <c r="E330" s="303">
        <v>1062.5999999999999</v>
      </c>
      <c r="F330" s="303">
        <v>1046.5</v>
      </c>
      <c r="G330" s="303">
        <v>1025.3</v>
      </c>
      <c r="H330" s="303">
        <v>1099.8999999999999</v>
      </c>
      <c r="I330" s="303">
        <v>1121.1000000000001</v>
      </c>
      <c r="J330" s="303">
        <v>1137.1999999999998</v>
      </c>
      <c r="K330" s="302">
        <v>1105</v>
      </c>
      <c r="L330" s="302">
        <v>1067.7</v>
      </c>
      <c r="M330" s="302">
        <v>7.7656499999999999</v>
      </c>
      <c r="N330" s="1"/>
      <c r="O330" s="1"/>
    </row>
    <row r="331" spans="1:15" ht="12.75" customHeight="1">
      <c r="A331" s="30">
        <v>321</v>
      </c>
      <c r="B331" s="312" t="s">
        <v>163</v>
      </c>
      <c r="C331" s="302">
        <v>283.8</v>
      </c>
      <c r="D331" s="303">
        <v>282.20000000000005</v>
      </c>
      <c r="E331" s="303">
        <v>279.55000000000007</v>
      </c>
      <c r="F331" s="303">
        <v>275.3</v>
      </c>
      <c r="G331" s="303">
        <v>272.65000000000003</v>
      </c>
      <c r="H331" s="303">
        <v>286.4500000000001</v>
      </c>
      <c r="I331" s="303">
        <v>289.10000000000008</v>
      </c>
      <c r="J331" s="303">
        <v>293.35000000000014</v>
      </c>
      <c r="K331" s="302">
        <v>284.85000000000002</v>
      </c>
      <c r="L331" s="302">
        <v>277.95</v>
      </c>
      <c r="M331" s="302">
        <v>2.7179700000000002</v>
      </c>
      <c r="N331" s="1"/>
      <c r="O331" s="1"/>
    </row>
    <row r="332" spans="1:15" ht="12.75" customHeight="1">
      <c r="A332" s="30">
        <v>322</v>
      </c>
      <c r="B332" s="312" t="s">
        <v>268</v>
      </c>
      <c r="C332" s="302">
        <v>697.55</v>
      </c>
      <c r="D332" s="303">
        <v>695.81666666666661</v>
      </c>
      <c r="E332" s="303">
        <v>689.63333333333321</v>
      </c>
      <c r="F332" s="303">
        <v>681.71666666666658</v>
      </c>
      <c r="G332" s="303">
        <v>675.53333333333319</v>
      </c>
      <c r="H332" s="303">
        <v>703.73333333333323</v>
      </c>
      <c r="I332" s="303">
        <v>709.91666666666663</v>
      </c>
      <c r="J332" s="303">
        <v>717.83333333333326</v>
      </c>
      <c r="K332" s="302">
        <v>702</v>
      </c>
      <c r="L332" s="302">
        <v>687.9</v>
      </c>
      <c r="M332" s="302">
        <v>1.24142</v>
      </c>
      <c r="N332" s="1"/>
      <c r="O332" s="1"/>
    </row>
    <row r="333" spans="1:15" ht="12.75" customHeight="1">
      <c r="A333" s="30">
        <v>323</v>
      </c>
      <c r="B333" s="312" t="s">
        <v>164</v>
      </c>
      <c r="C333" s="302">
        <v>92.4</v>
      </c>
      <c r="D333" s="303">
        <v>91.800000000000011</v>
      </c>
      <c r="E333" s="303">
        <v>90.90000000000002</v>
      </c>
      <c r="F333" s="303">
        <v>89.4</v>
      </c>
      <c r="G333" s="303">
        <v>88.500000000000014</v>
      </c>
      <c r="H333" s="303">
        <v>93.300000000000026</v>
      </c>
      <c r="I333" s="303">
        <v>94.2</v>
      </c>
      <c r="J333" s="303">
        <v>95.700000000000031</v>
      </c>
      <c r="K333" s="302">
        <v>92.7</v>
      </c>
      <c r="L333" s="302">
        <v>90.3</v>
      </c>
      <c r="M333" s="302">
        <v>100.19199999999999</v>
      </c>
      <c r="N333" s="1"/>
      <c r="O333" s="1"/>
    </row>
    <row r="334" spans="1:15" ht="12.75" customHeight="1">
      <c r="A334" s="30">
        <v>324</v>
      </c>
      <c r="B334" s="312" t="s">
        <v>165</v>
      </c>
      <c r="C334" s="302">
        <v>3711.85</v>
      </c>
      <c r="D334" s="303">
        <v>3736.3666666666668</v>
      </c>
      <c r="E334" s="303">
        <v>3643.5833333333335</v>
      </c>
      <c r="F334" s="303">
        <v>3575.3166666666666</v>
      </c>
      <c r="G334" s="303">
        <v>3482.5333333333333</v>
      </c>
      <c r="H334" s="303">
        <v>3804.6333333333337</v>
      </c>
      <c r="I334" s="303">
        <v>3897.4166666666665</v>
      </c>
      <c r="J334" s="303">
        <v>3965.6833333333338</v>
      </c>
      <c r="K334" s="302">
        <v>3829.15</v>
      </c>
      <c r="L334" s="302">
        <v>3668.1</v>
      </c>
      <c r="M334" s="302">
        <v>6.2984499999999999</v>
      </c>
      <c r="N334" s="1"/>
      <c r="O334" s="1"/>
    </row>
    <row r="335" spans="1:15" ht="12.75" customHeight="1">
      <c r="A335" s="30">
        <v>325</v>
      </c>
      <c r="B335" s="312" t="s">
        <v>166</v>
      </c>
      <c r="C335" s="302">
        <v>3721.6</v>
      </c>
      <c r="D335" s="303">
        <v>3729.6499999999996</v>
      </c>
      <c r="E335" s="303">
        <v>3686.3499999999995</v>
      </c>
      <c r="F335" s="303">
        <v>3651.1</v>
      </c>
      <c r="G335" s="303">
        <v>3607.7999999999997</v>
      </c>
      <c r="H335" s="303">
        <v>3764.8999999999992</v>
      </c>
      <c r="I335" s="303">
        <v>3808.1999999999994</v>
      </c>
      <c r="J335" s="303">
        <v>3843.4499999999989</v>
      </c>
      <c r="K335" s="302">
        <v>3772.95</v>
      </c>
      <c r="L335" s="302">
        <v>3694.4</v>
      </c>
      <c r="M335" s="302">
        <v>0.85560999999999998</v>
      </c>
      <c r="N335" s="1"/>
      <c r="O335" s="1"/>
    </row>
    <row r="336" spans="1:15" ht="12.75" customHeight="1">
      <c r="A336" s="30">
        <v>326</v>
      </c>
      <c r="B336" s="312" t="s">
        <v>840</v>
      </c>
      <c r="C336" s="302">
        <v>1193.45</v>
      </c>
      <c r="D336" s="303">
        <v>1199.8833333333334</v>
      </c>
      <c r="E336" s="303">
        <v>1180.5666666666668</v>
      </c>
      <c r="F336" s="303">
        <v>1167.6833333333334</v>
      </c>
      <c r="G336" s="303">
        <v>1148.3666666666668</v>
      </c>
      <c r="H336" s="303">
        <v>1212.7666666666669</v>
      </c>
      <c r="I336" s="303">
        <v>1232.0833333333335</v>
      </c>
      <c r="J336" s="303">
        <v>1244.9666666666669</v>
      </c>
      <c r="K336" s="302">
        <v>1219.2</v>
      </c>
      <c r="L336" s="302">
        <v>1187</v>
      </c>
      <c r="M336" s="302">
        <v>0.74916000000000005</v>
      </c>
      <c r="N336" s="1"/>
      <c r="O336" s="1"/>
    </row>
    <row r="337" spans="1:15" ht="12.75" customHeight="1">
      <c r="A337" s="30">
        <v>327</v>
      </c>
      <c r="B337" s="312" t="s">
        <v>456</v>
      </c>
      <c r="C337" s="302">
        <v>32.65</v>
      </c>
      <c r="D337" s="303">
        <v>32.783333333333331</v>
      </c>
      <c r="E337" s="303">
        <v>32.266666666666666</v>
      </c>
      <c r="F337" s="303">
        <v>31.883333333333333</v>
      </c>
      <c r="G337" s="303">
        <v>31.366666666666667</v>
      </c>
      <c r="H337" s="303">
        <v>33.166666666666664</v>
      </c>
      <c r="I337" s="303">
        <v>33.68333333333333</v>
      </c>
      <c r="J337" s="303">
        <v>34.066666666666663</v>
      </c>
      <c r="K337" s="302">
        <v>33.299999999999997</v>
      </c>
      <c r="L337" s="302">
        <v>32.4</v>
      </c>
      <c r="M337" s="302">
        <v>23.162469999999999</v>
      </c>
      <c r="N337" s="1"/>
      <c r="O337" s="1"/>
    </row>
    <row r="338" spans="1:15" ht="12.75" customHeight="1">
      <c r="A338" s="30">
        <v>328</v>
      </c>
      <c r="B338" s="312" t="s">
        <v>457</v>
      </c>
      <c r="C338" s="302">
        <v>63.35</v>
      </c>
      <c r="D338" s="303">
        <v>63.666666666666664</v>
      </c>
      <c r="E338" s="303">
        <v>62.783333333333331</v>
      </c>
      <c r="F338" s="303">
        <v>62.216666666666669</v>
      </c>
      <c r="G338" s="303">
        <v>61.333333333333336</v>
      </c>
      <c r="H338" s="303">
        <v>64.23333333333332</v>
      </c>
      <c r="I338" s="303">
        <v>65.116666666666674</v>
      </c>
      <c r="J338" s="303">
        <v>65.683333333333323</v>
      </c>
      <c r="K338" s="302">
        <v>64.55</v>
      </c>
      <c r="L338" s="302">
        <v>63.1</v>
      </c>
      <c r="M338" s="302">
        <v>14.512119999999999</v>
      </c>
      <c r="N338" s="1"/>
      <c r="O338" s="1"/>
    </row>
    <row r="339" spans="1:15" ht="12.75" customHeight="1">
      <c r="A339" s="30">
        <v>329</v>
      </c>
      <c r="B339" s="312" t="s">
        <v>458</v>
      </c>
      <c r="C339" s="302">
        <v>531.54999999999995</v>
      </c>
      <c r="D339" s="303">
        <v>532.26666666666654</v>
      </c>
      <c r="E339" s="303">
        <v>524.3833333333331</v>
      </c>
      <c r="F339" s="303">
        <v>517.21666666666658</v>
      </c>
      <c r="G339" s="303">
        <v>509.33333333333314</v>
      </c>
      <c r="H339" s="303">
        <v>539.43333333333305</v>
      </c>
      <c r="I339" s="303">
        <v>547.31666666666649</v>
      </c>
      <c r="J339" s="303">
        <v>554.48333333333301</v>
      </c>
      <c r="K339" s="302">
        <v>540.15</v>
      </c>
      <c r="L339" s="302">
        <v>525.1</v>
      </c>
      <c r="M339" s="302">
        <v>0.12232999999999999</v>
      </c>
      <c r="N339" s="1"/>
      <c r="O339" s="1"/>
    </row>
    <row r="340" spans="1:15" ht="12.75" customHeight="1">
      <c r="A340" s="30">
        <v>330</v>
      </c>
      <c r="B340" s="312" t="s">
        <v>167</v>
      </c>
      <c r="C340" s="302">
        <v>16996.900000000001</v>
      </c>
      <c r="D340" s="303">
        <v>17062.266666666666</v>
      </c>
      <c r="E340" s="303">
        <v>16887.733333333334</v>
      </c>
      <c r="F340" s="303">
        <v>16778.566666666666</v>
      </c>
      <c r="G340" s="303">
        <v>16604.033333333333</v>
      </c>
      <c r="H340" s="303">
        <v>17171.433333333334</v>
      </c>
      <c r="I340" s="303">
        <v>17345.966666666667</v>
      </c>
      <c r="J340" s="303">
        <v>17455.133333333335</v>
      </c>
      <c r="K340" s="302">
        <v>17236.8</v>
      </c>
      <c r="L340" s="302">
        <v>16953.099999999999</v>
      </c>
      <c r="M340" s="302">
        <v>0.36001</v>
      </c>
      <c r="N340" s="1"/>
      <c r="O340" s="1"/>
    </row>
    <row r="341" spans="1:15" ht="12.75" customHeight="1">
      <c r="A341" s="30">
        <v>331</v>
      </c>
      <c r="B341" s="312" t="s">
        <v>464</v>
      </c>
      <c r="C341" s="302">
        <v>74.650000000000006</v>
      </c>
      <c r="D341" s="303">
        <v>73.2</v>
      </c>
      <c r="E341" s="303">
        <v>70.400000000000006</v>
      </c>
      <c r="F341" s="303">
        <v>66.150000000000006</v>
      </c>
      <c r="G341" s="303">
        <v>63.350000000000009</v>
      </c>
      <c r="H341" s="303">
        <v>77.45</v>
      </c>
      <c r="I341" s="303">
        <v>80.249999999999986</v>
      </c>
      <c r="J341" s="303">
        <v>84.5</v>
      </c>
      <c r="K341" s="302">
        <v>76</v>
      </c>
      <c r="L341" s="302">
        <v>68.95</v>
      </c>
      <c r="M341" s="302">
        <v>7.4240899999999996</v>
      </c>
      <c r="N341" s="1"/>
      <c r="O341" s="1"/>
    </row>
    <row r="342" spans="1:15" ht="12.75" customHeight="1">
      <c r="A342" s="30">
        <v>332</v>
      </c>
      <c r="B342" s="312" t="s">
        <v>463</v>
      </c>
      <c r="C342" s="302">
        <v>51.3</v>
      </c>
      <c r="D342" s="303">
        <v>50.75</v>
      </c>
      <c r="E342" s="303">
        <v>49.9</v>
      </c>
      <c r="F342" s="303">
        <v>48.5</v>
      </c>
      <c r="G342" s="303">
        <v>47.65</v>
      </c>
      <c r="H342" s="303">
        <v>52.15</v>
      </c>
      <c r="I342" s="303">
        <v>52.999999999999993</v>
      </c>
      <c r="J342" s="303">
        <v>54.4</v>
      </c>
      <c r="K342" s="302">
        <v>51.6</v>
      </c>
      <c r="L342" s="302">
        <v>49.35</v>
      </c>
      <c r="M342" s="302">
        <v>15.49751</v>
      </c>
      <c r="N342" s="1"/>
      <c r="O342" s="1"/>
    </row>
    <row r="343" spans="1:15" ht="12.75" customHeight="1">
      <c r="A343" s="30">
        <v>333</v>
      </c>
      <c r="B343" s="312" t="s">
        <v>462</v>
      </c>
      <c r="C343" s="302">
        <v>651.54999999999995</v>
      </c>
      <c r="D343" s="303">
        <v>653.2166666666667</v>
      </c>
      <c r="E343" s="303">
        <v>641.43333333333339</v>
      </c>
      <c r="F343" s="303">
        <v>631.31666666666672</v>
      </c>
      <c r="G343" s="303">
        <v>619.53333333333342</v>
      </c>
      <c r="H343" s="303">
        <v>663.33333333333337</v>
      </c>
      <c r="I343" s="303">
        <v>675.11666666666667</v>
      </c>
      <c r="J343" s="303">
        <v>685.23333333333335</v>
      </c>
      <c r="K343" s="302">
        <v>665</v>
      </c>
      <c r="L343" s="302">
        <v>643.1</v>
      </c>
      <c r="M343" s="302">
        <v>1.2011099999999999</v>
      </c>
      <c r="N343" s="1"/>
      <c r="O343" s="1"/>
    </row>
    <row r="344" spans="1:15" ht="12.75" customHeight="1">
      <c r="A344" s="30">
        <v>334</v>
      </c>
      <c r="B344" s="312" t="s">
        <v>459</v>
      </c>
      <c r="C344" s="302">
        <v>33.1</v>
      </c>
      <c r="D344" s="303">
        <v>32.949999999999996</v>
      </c>
      <c r="E344" s="303">
        <v>32.54999999999999</v>
      </c>
      <c r="F344" s="303">
        <v>31.999999999999993</v>
      </c>
      <c r="G344" s="303">
        <v>31.599999999999987</v>
      </c>
      <c r="H344" s="303">
        <v>33.499999999999993</v>
      </c>
      <c r="I344" s="303">
        <v>33.9</v>
      </c>
      <c r="J344" s="303">
        <v>34.449999999999996</v>
      </c>
      <c r="K344" s="302">
        <v>33.35</v>
      </c>
      <c r="L344" s="302">
        <v>32.4</v>
      </c>
      <c r="M344" s="302">
        <v>33.572679999999998</v>
      </c>
      <c r="N344" s="1"/>
      <c r="O344" s="1"/>
    </row>
    <row r="345" spans="1:15" ht="12.75" customHeight="1">
      <c r="A345" s="30">
        <v>335</v>
      </c>
      <c r="B345" s="312" t="s">
        <v>534</v>
      </c>
      <c r="C345" s="302">
        <v>97.75</v>
      </c>
      <c r="D345" s="303">
        <v>98.233333333333334</v>
      </c>
      <c r="E345" s="303">
        <v>96.466666666666669</v>
      </c>
      <c r="F345" s="303">
        <v>95.183333333333337</v>
      </c>
      <c r="G345" s="303">
        <v>93.416666666666671</v>
      </c>
      <c r="H345" s="303">
        <v>99.516666666666666</v>
      </c>
      <c r="I345" s="303">
        <v>101.28333333333335</v>
      </c>
      <c r="J345" s="303">
        <v>102.56666666666666</v>
      </c>
      <c r="K345" s="302">
        <v>100</v>
      </c>
      <c r="L345" s="302">
        <v>96.95</v>
      </c>
      <c r="M345" s="302">
        <v>3.06053</v>
      </c>
      <c r="N345" s="1"/>
      <c r="O345" s="1"/>
    </row>
    <row r="346" spans="1:15" ht="12.75" customHeight="1">
      <c r="A346" s="30">
        <v>336</v>
      </c>
      <c r="B346" s="312" t="s">
        <v>465</v>
      </c>
      <c r="C346" s="302">
        <v>1910</v>
      </c>
      <c r="D346" s="303">
        <v>1921.6333333333332</v>
      </c>
      <c r="E346" s="303">
        <v>1893.3666666666663</v>
      </c>
      <c r="F346" s="303">
        <v>1876.7333333333331</v>
      </c>
      <c r="G346" s="303">
        <v>1848.4666666666662</v>
      </c>
      <c r="H346" s="303">
        <v>1938.2666666666664</v>
      </c>
      <c r="I346" s="303">
        <v>1966.5333333333333</v>
      </c>
      <c r="J346" s="303">
        <v>1983.1666666666665</v>
      </c>
      <c r="K346" s="302">
        <v>1949.9</v>
      </c>
      <c r="L346" s="302">
        <v>1905</v>
      </c>
      <c r="M346" s="302">
        <v>1.154E-2</v>
      </c>
      <c r="N346" s="1"/>
      <c r="O346" s="1"/>
    </row>
    <row r="347" spans="1:15" ht="12.75" customHeight="1">
      <c r="A347" s="30">
        <v>337</v>
      </c>
      <c r="B347" s="312" t="s">
        <v>460</v>
      </c>
      <c r="C347" s="302">
        <v>74.25</v>
      </c>
      <c r="D347" s="303">
        <v>75</v>
      </c>
      <c r="E347" s="303">
        <v>73.25</v>
      </c>
      <c r="F347" s="303">
        <v>72.25</v>
      </c>
      <c r="G347" s="303">
        <v>70.5</v>
      </c>
      <c r="H347" s="303">
        <v>76</v>
      </c>
      <c r="I347" s="303">
        <v>77.75</v>
      </c>
      <c r="J347" s="303">
        <v>78.75</v>
      </c>
      <c r="K347" s="302">
        <v>76.75</v>
      </c>
      <c r="L347" s="302">
        <v>74</v>
      </c>
      <c r="M347" s="302">
        <v>28.239799999999999</v>
      </c>
      <c r="N347" s="1"/>
      <c r="O347" s="1"/>
    </row>
    <row r="348" spans="1:15" ht="12.75" customHeight="1">
      <c r="A348" s="30">
        <v>338</v>
      </c>
      <c r="B348" s="312" t="s">
        <v>168</v>
      </c>
      <c r="C348" s="302">
        <v>124.6</v>
      </c>
      <c r="D348" s="303">
        <v>123.66666666666667</v>
      </c>
      <c r="E348" s="303">
        <v>122.13333333333334</v>
      </c>
      <c r="F348" s="303">
        <v>119.66666666666667</v>
      </c>
      <c r="G348" s="303">
        <v>118.13333333333334</v>
      </c>
      <c r="H348" s="303">
        <v>126.13333333333334</v>
      </c>
      <c r="I348" s="303">
        <v>127.66666666666667</v>
      </c>
      <c r="J348" s="303">
        <v>130.13333333333333</v>
      </c>
      <c r="K348" s="302">
        <v>125.2</v>
      </c>
      <c r="L348" s="302">
        <v>121.2</v>
      </c>
      <c r="M348" s="302">
        <v>122.45178</v>
      </c>
      <c r="N348" s="1"/>
      <c r="O348" s="1"/>
    </row>
    <row r="349" spans="1:15" ht="12.75" customHeight="1">
      <c r="A349" s="30">
        <v>339</v>
      </c>
      <c r="B349" s="312" t="s">
        <v>461</v>
      </c>
      <c r="C349" s="302">
        <v>266.3</v>
      </c>
      <c r="D349" s="303">
        <v>263.43333333333334</v>
      </c>
      <c r="E349" s="303">
        <v>254.51666666666665</v>
      </c>
      <c r="F349" s="303">
        <v>242.73333333333332</v>
      </c>
      <c r="G349" s="303">
        <v>233.81666666666663</v>
      </c>
      <c r="H349" s="303">
        <v>275.2166666666667</v>
      </c>
      <c r="I349" s="303">
        <v>284.13333333333333</v>
      </c>
      <c r="J349" s="303">
        <v>295.91666666666669</v>
      </c>
      <c r="K349" s="302">
        <v>272.35000000000002</v>
      </c>
      <c r="L349" s="302">
        <v>251.65</v>
      </c>
      <c r="M349" s="302">
        <v>28.49652</v>
      </c>
      <c r="N349" s="1"/>
      <c r="O349" s="1"/>
    </row>
    <row r="350" spans="1:15" ht="12.75" customHeight="1">
      <c r="A350" s="30">
        <v>340</v>
      </c>
      <c r="B350" s="312" t="s">
        <v>170</v>
      </c>
      <c r="C350" s="302">
        <v>155.19999999999999</v>
      </c>
      <c r="D350" s="303">
        <v>156.15</v>
      </c>
      <c r="E350" s="303">
        <v>153.65</v>
      </c>
      <c r="F350" s="303">
        <v>152.1</v>
      </c>
      <c r="G350" s="303">
        <v>149.6</v>
      </c>
      <c r="H350" s="303">
        <v>157.70000000000002</v>
      </c>
      <c r="I350" s="303">
        <v>160.20000000000002</v>
      </c>
      <c r="J350" s="303">
        <v>161.75000000000003</v>
      </c>
      <c r="K350" s="302">
        <v>158.65</v>
      </c>
      <c r="L350" s="302">
        <v>154.6</v>
      </c>
      <c r="M350" s="302">
        <v>184.85463999999999</v>
      </c>
      <c r="N350" s="1"/>
      <c r="O350" s="1"/>
    </row>
    <row r="351" spans="1:15" ht="12.75" customHeight="1">
      <c r="A351" s="30">
        <v>341</v>
      </c>
      <c r="B351" s="312" t="s">
        <v>269</v>
      </c>
      <c r="C351" s="302">
        <v>763.95</v>
      </c>
      <c r="D351" s="303">
        <v>760.9</v>
      </c>
      <c r="E351" s="303">
        <v>749.9</v>
      </c>
      <c r="F351" s="303">
        <v>735.85</v>
      </c>
      <c r="G351" s="303">
        <v>724.85</v>
      </c>
      <c r="H351" s="303">
        <v>774.94999999999993</v>
      </c>
      <c r="I351" s="303">
        <v>785.94999999999993</v>
      </c>
      <c r="J351" s="303">
        <v>799.99999999999989</v>
      </c>
      <c r="K351" s="302">
        <v>771.9</v>
      </c>
      <c r="L351" s="302">
        <v>746.85</v>
      </c>
      <c r="M351" s="302">
        <v>5.6538899999999996</v>
      </c>
      <c r="N351" s="1"/>
      <c r="O351" s="1"/>
    </row>
    <row r="352" spans="1:15" ht="12.75" customHeight="1">
      <c r="A352" s="30">
        <v>342</v>
      </c>
      <c r="B352" s="312" t="s">
        <v>466</v>
      </c>
      <c r="C352" s="302">
        <v>3288.25</v>
      </c>
      <c r="D352" s="303">
        <v>3272.4166666666665</v>
      </c>
      <c r="E352" s="303">
        <v>3237.833333333333</v>
      </c>
      <c r="F352" s="303">
        <v>3187.4166666666665</v>
      </c>
      <c r="G352" s="303">
        <v>3152.833333333333</v>
      </c>
      <c r="H352" s="303">
        <v>3322.833333333333</v>
      </c>
      <c r="I352" s="303">
        <v>3357.4166666666661</v>
      </c>
      <c r="J352" s="303">
        <v>3407.833333333333</v>
      </c>
      <c r="K352" s="302">
        <v>3307</v>
      </c>
      <c r="L352" s="302">
        <v>3222</v>
      </c>
      <c r="M352" s="302">
        <v>0.44612000000000002</v>
      </c>
      <c r="N352" s="1"/>
      <c r="O352" s="1"/>
    </row>
    <row r="353" spans="1:15" ht="12.75" customHeight="1">
      <c r="A353" s="30">
        <v>343</v>
      </c>
      <c r="B353" s="312" t="s">
        <v>270</v>
      </c>
      <c r="C353" s="302">
        <v>278.89999999999998</v>
      </c>
      <c r="D353" s="303">
        <v>272.33333333333331</v>
      </c>
      <c r="E353" s="303">
        <v>260.16666666666663</v>
      </c>
      <c r="F353" s="303">
        <v>241.43333333333331</v>
      </c>
      <c r="G353" s="303">
        <v>229.26666666666662</v>
      </c>
      <c r="H353" s="303">
        <v>291.06666666666661</v>
      </c>
      <c r="I353" s="303">
        <v>303.23333333333323</v>
      </c>
      <c r="J353" s="303">
        <v>321.96666666666664</v>
      </c>
      <c r="K353" s="302">
        <v>284.5</v>
      </c>
      <c r="L353" s="302">
        <v>253.6</v>
      </c>
      <c r="M353" s="302">
        <v>147.9924</v>
      </c>
      <c r="N353" s="1"/>
      <c r="O353" s="1"/>
    </row>
    <row r="354" spans="1:15" ht="12.75" customHeight="1">
      <c r="A354" s="30">
        <v>344</v>
      </c>
      <c r="B354" s="312" t="s">
        <v>171</v>
      </c>
      <c r="C354" s="302">
        <v>153.94999999999999</v>
      </c>
      <c r="D354" s="303">
        <v>154.25</v>
      </c>
      <c r="E354" s="303">
        <v>152.5</v>
      </c>
      <c r="F354" s="303">
        <v>151.05000000000001</v>
      </c>
      <c r="G354" s="303">
        <v>149.30000000000001</v>
      </c>
      <c r="H354" s="303">
        <v>155.69999999999999</v>
      </c>
      <c r="I354" s="303">
        <v>157.44999999999999</v>
      </c>
      <c r="J354" s="303">
        <v>158.89999999999998</v>
      </c>
      <c r="K354" s="302">
        <v>156</v>
      </c>
      <c r="L354" s="302">
        <v>152.80000000000001</v>
      </c>
      <c r="M354" s="302">
        <v>303.27267999999998</v>
      </c>
      <c r="N354" s="1"/>
      <c r="O354" s="1"/>
    </row>
    <row r="355" spans="1:15" ht="12.75" customHeight="1">
      <c r="A355" s="30">
        <v>345</v>
      </c>
      <c r="B355" s="312" t="s">
        <v>467</v>
      </c>
      <c r="C355" s="302">
        <v>274.55</v>
      </c>
      <c r="D355" s="303">
        <v>275.81666666666666</v>
      </c>
      <c r="E355" s="303">
        <v>270.33333333333331</v>
      </c>
      <c r="F355" s="303">
        <v>266.11666666666667</v>
      </c>
      <c r="G355" s="303">
        <v>260.63333333333333</v>
      </c>
      <c r="H355" s="303">
        <v>280.0333333333333</v>
      </c>
      <c r="I355" s="303">
        <v>285.51666666666665</v>
      </c>
      <c r="J355" s="303">
        <v>289.73333333333329</v>
      </c>
      <c r="K355" s="302">
        <v>281.3</v>
      </c>
      <c r="L355" s="302">
        <v>271.60000000000002</v>
      </c>
      <c r="M355" s="302">
        <v>1.77311</v>
      </c>
      <c r="N355" s="1"/>
      <c r="O355" s="1"/>
    </row>
    <row r="356" spans="1:15" ht="12.75" customHeight="1">
      <c r="A356" s="30">
        <v>346</v>
      </c>
      <c r="B356" s="312" t="s">
        <v>172</v>
      </c>
      <c r="C356" s="302">
        <v>42127.95</v>
      </c>
      <c r="D356" s="303">
        <v>42232.98333333333</v>
      </c>
      <c r="E356" s="303">
        <v>41665.96666666666</v>
      </c>
      <c r="F356" s="303">
        <v>41203.98333333333</v>
      </c>
      <c r="G356" s="303">
        <v>40636.96666666666</v>
      </c>
      <c r="H356" s="303">
        <v>42694.96666666666</v>
      </c>
      <c r="I356" s="303">
        <v>43261.983333333337</v>
      </c>
      <c r="J356" s="303">
        <v>43723.96666666666</v>
      </c>
      <c r="K356" s="302">
        <v>42800</v>
      </c>
      <c r="L356" s="302">
        <v>41771</v>
      </c>
      <c r="M356" s="302">
        <v>0.16142999999999999</v>
      </c>
      <c r="N356" s="1"/>
      <c r="O356" s="1"/>
    </row>
    <row r="357" spans="1:15" ht="12.75" customHeight="1">
      <c r="A357" s="30">
        <v>347</v>
      </c>
      <c r="B357" s="312" t="s">
        <v>857</v>
      </c>
      <c r="C357" s="302">
        <v>105.95</v>
      </c>
      <c r="D357" s="303">
        <v>105.76666666666667</v>
      </c>
      <c r="E357" s="303">
        <v>104.63333333333333</v>
      </c>
      <c r="F357" s="303">
        <v>103.31666666666666</v>
      </c>
      <c r="G357" s="303">
        <v>102.18333333333332</v>
      </c>
      <c r="H357" s="303">
        <v>107.08333333333333</v>
      </c>
      <c r="I357" s="303">
        <v>108.21666666666668</v>
      </c>
      <c r="J357" s="303">
        <v>109.53333333333333</v>
      </c>
      <c r="K357" s="302">
        <v>106.9</v>
      </c>
      <c r="L357" s="302">
        <v>104.45</v>
      </c>
      <c r="M357" s="302">
        <v>2.8898199999999998</v>
      </c>
      <c r="N357" s="1"/>
      <c r="O357" s="1"/>
    </row>
    <row r="358" spans="1:15" ht="12.75" customHeight="1">
      <c r="A358" s="30">
        <v>348</v>
      </c>
      <c r="B358" s="312" t="s">
        <v>173</v>
      </c>
      <c r="C358" s="302">
        <v>1795.65</v>
      </c>
      <c r="D358" s="303">
        <v>1780.75</v>
      </c>
      <c r="E358" s="303">
        <v>1760.55</v>
      </c>
      <c r="F358" s="303">
        <v>1725.45</v>
      </c>
      <c r="G358" s="303">
        <v>1705.25</v>
      </c>
      <c r="H358" s="303">
        <v>1815.85</v>
      </c>
      <c r="I358" s="303">
        <v>1836.0499999999997</v>
      </c>
      <c r="J358" s="303">
        <v>1871.1499999999999</v>
      </c>
      <c r="K358" s="302">
        <v>1800.95</v>
      </c>
      <c r="L358" s="302">
        <v>1745.65</v>
      </c>
      <c r="M358" s="302">
        <v>3.2270300000000001</v>
      </c>
      <c r="N358" s="1"/>
      <c r="O358" s="1"/>
    </row>
    <row r="359" spans="1:15" ht="12.75" customHeight="1">
      <c r="A359" s="30">
        <v>349</v>
      </c>
      <c r="B359" s="312" t="s">
        <v>471</v>
      </c>
      <c r="C359" s="302">
        <v>3740.85</v>
      </c>
      <c r="D359" s="303">
        <v>3745.9666666666672</v>
      </c>
      <c r="E359" s="303">
        <v>3702.9333333333343</v>
      </c>
      <c r="F359" s="303">
        <v>3665.0166666666673</v>
      </c>
      <c r="G359" s="303">
        <v>3621.9833333333345</v>
      </c>
      <c r="H359" s="303">
        <v>3783.8833333333341</v>
      </c>
      <c r="I359" s="303">
        <v>3826.916666666667</v>
      </c>
      <c r="J359" s="303">
        <v>3864.8333333333339</v>
      </c>
      <c r="K359" s="302">
        <v>3789</v>
      </c>
      <c r="L359" s="302">
        <v>3708.05</v>
      </c>
      <c r="M359" s="302">
        <v>1.9074899999999999</v>
      </c>
      <c r="N359" s="1"/>
      <c r="O359" s="1"/>
    </row>
    <row r="360" spans="1:15" ht="12.75" customHeight="1">
      <c r="A360" s="30">
        <v>350</v>
      </c>
      <c r="B360" s="312" t="s">
        <v>174</v>
      </c>
      <c r="C360" s="302">
        <v>227.8</v>
      </c>
      <c r="D360" s="303">
        <v>227.63333333333335</v>
      </c>
      <c r="E360" s="303">
        <v>225.9666666666667</v>
      </c>
      <c r="F360" s="303">
        <v>224.13333333333335</v>
      </c>
      <c r="G360" s="303">
        <v>222.4666666666667</v>
      </c>
      <c r="H360" s="303">
        <v>229.4666666666667</v>
      </c>
      <c r="I360" s="303">
        <v>231.13333333333338</v>
      </c>
      <c r="J360" s="303">
        <v>232.9666666666667</v>
      </c>
      <c r="K360" s="302">
        <v>229.3</v>
      </c>
      <c r="L360" s="302">
        <v>225.8</v>
      </c>
      <c r="M360" s="302">
        <v>16.535129999999999</v>
      </c>
      <c r="N360" s="1"/>
      <c r="O360" s="1"/>
    </row>
    <row r="361" spans="1:15" ht="12.75" customHeight="1">
      <c r="A361" s="30">
        <v>351</v>
      </c>
      <c r="B361" s="312" t="s">
        <v>175</v>
      </c>
      <c r="C361" s="302">
        <v>110.2</v>
      </c>
      <c r="D361" s="303">
        <v>110.01666666666667</v>
      </c>
      <c r="E361" s="303">
        <v>108.43333333333334</v>
      </c>
      <c r="F361" s="303">
        <v>106.66666666666667</v>
      </c>
      <c r="G361" s="303">
        <v>105.08333333333334</v>
      </c>
      <c r="H361" s="303">
        <v>111.78333333333333</v>
      </c>
      <c r="I361" s="303">
        <v>113.36666666666667</v>
      </c>
      <c r="J361" s="303">
        <v>115.13333333333333</v>
      </c>
      <c r="K361" s="302">
        <v>111.6</v>
      </c>
      <c r="L361" s="302">
        <v>108.25</v>
      </c>
      <c r="M361" s="302">
        <v>28.78791</v>
      </c>
      <c r="N361" s="1"/>
      <c r="O361" s="1"/>
    </row>
    <row r="362" spans="1:15" ht="12.75" customHeight="1">
      <c r="A362" s="30">
        <v>352</v>
      </c>
      <c r="B362" s="312" t="s">
        <v>176</v>
      </c>
      <c r="C362" s="302">
        <v>4211.8999999999996</v>
      </c>
      <c r="D362" s="303">
        <v>4208.3166666666666</v>
      </c>
      <c r="E362" s="303">
        <v>4188.7833333333328</v>
      </c>
      <c r="F362" s="303">
        <v>4165.6666666666661</v>
      </c>
      <c r="G362" s="303">
        <v>4146.1333333333323</v>
      </c>
      <c r="H362" s="303">
        <v>4231.4333333333334</v>
      </c>
      <c r="I362" s="303">
        <v>4250.9666666666681</v>
      </c>
      <c r="J362" s="303">
        <v>4274.0833333333339</v>
      </c>
      <c r="K362" s="302">
        <v>4227.8500000000004</v>
      </c>
      <c r="L362" s="302">
        <v>4185.2</v>
      </c>
      <c r="M362" s="302">
        <v>7.8460000000000002E-2</v>
      </c>
      <c r="N362" s="1"/>
      <c r="O362" s="1"/>
    </row>
    <row r="363" spans="1:15" ht="12.75" customHeight="1">
      <c r="A363" s="30">
        <v>353</v>
      </c>
      <c r="B363" s="312" t="s">
        <v>273</v>
      </c>
      <c r="C363" s="302">
        <v>14090.9</v>
      </c>
      <c r="D363" s="303">
        <v>13961.416666666666</v>
      </c>
      <c r="E363" s="303">
        <v>13780.283333333333</v>
      </c>
      <c r="F363" s="303">
        <v>13469.666666666666</v>
      </c>
      <c r="G363" s="303">
        <v>13288.533333333333</v>
      </c>
      <c r="H363" s="303">
        <v>14272.033333333333</v>
      </c>
      <c r="I363" s="303">
        <v>14453.166666666668</v>
      </c>
      <c r="J363" s="303">
        <v>14763.783333333333</v>
      </c>
      <c r="K363" s="302">
        <v>14142.55</v>
      </c>
      <c r="L363" s="302">
        <v>13650.8</v>
      </c>
      <c r="M363" s="302">
        <v>3.2320000000000002E-2</v>
      </c>
      <c r="N363" s="1"/>
      <c r="O363" s="1"/>
    </row>
    <row r="364" spans="1:15" ht="12.75" customHeight="1">
      <c r="A364" s="30">
        <v>354</v>
      </c>
      <c r="B364" s="312" t="s">
        <v>478</v>
      </c>
      <c r="C364" s="302">
        <v>4358.55</v>
      </c>
      <c r="D364" s="303">
        <v>4338.5</v>
      </c>
      <c r="E364" s="303">
        <v>4300.1000000000004</v>
      </c>
      <c r="F364" s="303">
        <v>4241.6500000000005</v>
      </c>
      <c r="G364" s="303">
        <v>4203.2500000000009</v>
      </c>
      <c r="H364" s="303">
        <v>4396.95</v>
      </c>
      <c r="I364" s="303">
        <v>4435.3499999999995</v>
      </c>
      <c r="J364" s="303">
        <v>4493.7999999999993</v>
      </c>
      <c r="K364" s="302">
        <v>4376.8999999999996</v>
      </c>
      <c r="L364" s="302">
        <v>4280.05</v>
      </c>
      <c r="M364" s="302">
        <v>2.291E-2</v>
      </c>
      <c r="N364" s="1"/>
      <c r="O364" s="1"/>
    </row>
    <row r="365" spans="1:15" ht="12.75" customHeight="1">
      <c r="A365" s="30">
        <v>355</v>
      </c>
      <c r="B365" s="312" t="s">
        <v>473</v>
      </c>
      <c r="C365" s="302">
        <v>1109.2</v>
      </c>
      <c r="D365" s="303">
        <v>1119.0166666666667</v>
      </c>
      <c r="E365" s="303">
        <v>1093.1833333333334</v>
      </c>
      <c r="F365" s="303">
        <v>1077.1666666666667</v>
      </c>
      <c r="G365" s="303">
        <v>1051.3333333333335</v>
      </c>
      <c r="H365" s="303">
        <v>1135.0333333333333</v>
      </c>
      <c r="I365" s="303">
        <v>1160.8666666666668</v>
      </c>
      <c r="J365" s="303">
        <v>1176.8833333333332</v>
      </c>
      <c r="K365" s="302">
        <v>1144.8499999999999</v>
      </c>
      <c r="L365" s="302">
        <v>1103</v>
      </c>
      <c r="M365" s="302">
        <v>2.2151200000000002</v>
      </c>
      <c r="N365" s="1"/>
      <c r="O365" s="1"/>
    </row>
    <row r="366" spans="1:15" ht="12.75" customHeight="1">
      <c r="A366" s="30">
        <v>356</v>
      </c>
      <c r="B366" s="312" t="s">
        <v>177</v>
      </c>
      <c r="C366" s="302">
        <v>2172</v>
      </c>
      <c r="D366" s="303">
        <v>2174.5499999999997</v>
      </c>
      <c r="E366" s="303">
        <v>2142.5999999999995</v>
      </c>
      <c r="F366" s="303">
        <v>2113.1999999999998</v>
      </c>
      <c r="G366" s="303">
        <v>2081.2499999999995</v>
      </c>
      <c r="H366" s="303">
        <v>2203.9499999999994</v>
      </c>
      <c r="I366" s="303">
        <v>2235.8999999999992</v>
      </c>
      <c r="J366" s="303">
        <v>2265.2999999999993</v>
      </c>
      <c r="K366" s="302">
        <v>2206.5</v>
      </c>
      <c r="L366" s="302">
        <v>2145.15</v>
      </c>
      <c r="M366" s="302">
        <v>2.29982</v>
      </c>
      <c r="N366" s="1"/>
      <c r="O366" s="1"/>
    </row>
    <row r="367" spans="1:15" ht="12.75" customHeight="1">
      <c r="A367" s="30">
        <v>357</v>
      </c>
      <c r="B367" s="312" t="s">
        <v>178</v>
      </c>
      <c r="C367" s="302">
        <v>2679.3</v>
      </c>
      <c r="D367" s="303">
        <v>2669.4333333333338</v>
      </c>
      <c r="E367" s="303">
        <v>2631.2166666666676</v>
      </c>
      <c r="F367" s="303">
        <v>2583.1333333333337</v>
      </c>
      <c r="G367" s="303">
        <v>2544.9166666666674</v>
      </c>
      <c r="H367" s="303">
        <v>2717.5166666666678</v>
      </c>
      <c r="I367" s="303">
        <v>2755.733333333334</v>
      </c>
      <c r="J367" s="303">
        <v>2803.816666666668</v>
      </c>
      <c r="K367" s="302">
        <v>2707.65</v>
      </c>
      <c r="L367" s="302">
        <v>2621.35</v>
      </c>
      <c r="M367" s="302">
        <v>3.0563500000000001</v>
      </c>
      <c r="N367" s="1"/>
      <c r="O367" s="1"/>
    </row>
    <row r="368" spans="1:15" ht="12.75" customHeight="1">
      <c r="A368" s="30">
        <v>358</v>
      </c>
      <c r="B368" s="312" t="s">
        <v>179</v>
      </c>
      <c r="C368" s="302">
        <v>31.45</v>
      </c>
      <c r="D368" s="303">
        <v>31.316666666666666</v>
      </c>
      <c r="E368" s="303">
        <v>31.083333333333332</v>
      </c>
      <c r="F368" s="303">
        <v>30.716666666666665</v>
      </c>
      <c r="G368" s="303">
        <v>30.483333333333331</v>
      </c>
      <c r="H368" s="303">
        <v>31.683333333333334</v>
      </c>
      <c r="I368" s="303">
        <v>31.916666666666668</v>
      </c>
      <c r="J368" s="303">
        <v>32.283333333333331</v>
      </c>
      <c r="K368" s="302">
        <v>31.55</v>
      </c>
      <c r="L368" s="302">
        <v>30.95</v>
      </c>
      <c r="M368" s="302">
        <v>177.46776</v>
      </c>
      <c r="N368" s="1"/>
      <c r="O368" s="1"/>
    </row>
    <row r="369" spans="1:15" ht="12.75" customHeight="1">
      <c r="A369" s="30">
        <v>359</v>
      </c>
      <c r="B369" s="312" t="s">
        <v>469</v>
      </c>
      <c r="C369" s="302">
        <v>329.8</v>
      </c>
      <c r="D369" s="303">
        <v>329.01666666666665</v>
      </c>
      <c r="E369" s="303">
        <v>324.33333333333331</v>
      </c>
      <c r="F369" s="303">
        <v>318.86666666666667</v>
      </c>
      <c r="G369" s="303">
        <v>314.18333333333334</v>
      </c>
      <c r="H369" s="303">
        <v>334.48333333333329</v>
      </c>
      <c r="I369" s="303">
        <v>339.16666666666669</v>
      </c>
      <c r="J369" s="303">
        <v>344.63333333333327</v>
      </c>
      <c r="K369" s="302">
        <v>333.7</v>
      </c>
      <c r="L369" s="302">
        <v>323.55</v>
      </c>
      <c r="M369" s="302">
        <v>0.59033000000000002</v>
      </c>
      <c r="N369" s="1"/>
      <c r="O369" s="1"/>
    </row>
    <row r="370" spans="1:15" ht="12.75" customHeight="1">
      <c r="A370" s="30">
        <v>360</v>
      </c>
      <c r="B370" s="312" t="s">
        <v>470</v>
      </c>
      <c r="C370" s="302">
        <v>261.95</v>
      </c>
      <c r="D370" s="303">
        <v>259.88333333333338</v>
      </c>
      <c r="E370" s="303">
        <v>255.26666666666677</v>
      </c>
      <c r="F370" s="303">
        <v>248.58333333333337</v>
      </c>
      <c r="G370" s="303">
        <v>243.96666666666675</v>
      </c>
      <c r="H370" s="303">
        <v>266.56666666666678</v>
      </c>
      <c r="I370" s="303">
        <v>271.18333333333345</v>
      </c>
      <c r="J370" s="303">
        <v>277.86666666666679</v>
      </c>
      <c r="K370" s="302">
        <v>264.5</v>
      </c>
      <c r="L370" s="302">
        <v>253.2</v>
      </c>
      <c r="M370" s="302">
        <v>4.4100999999999999</v>
      </c>
      <c r="N370" s="1"/>
      <c r="O370" s="1"/>
    </row>
    <row r="371" spans="1:15" ht="12.75" customHeight="1">
      <c r="A371" s="30">
        <v>361</v>
      </c>
      <c r="B371" s="312" t="s">
        <v>271</v>
      </c>
      <c r="C371" s="302">
        <v>2455.35</v>
      </c>
      <c r="D371" s="303">
        <v>2453.85</v>
      </c>
      <c r="E371" s="303">
        <v>2430.7999999999997</v>
      </c>
      <c r="F371" s="303">
        <v>2406.25</v>
      </c>
      <c r="G371" s="303">
        <v>2383.1999999999998</v>
      </c>
      <c r="H371" s="303">
        <v>2478.3999999999996</v>
      </c>
      <c r="I371" s="303">
        <v>2501.4499999999998</v>
      </c>
      <c r="J371" s="303">
        <v>2525.9999999999995</v>
      </c>
      <c r="K371" s="302">
        <v>2476.9</v>
      </c>
      <c r="L371" s="302">
        <v>2429.3000000000002</v>
      </c>
      <c r="M371" s="302">
        <v>1.5137499999999999</v>
      </c>
      <c r="N371" s="1"/>
      <c r="O371" s="1"/>
    </row>
    <row r="372" spans="1:15" ht="12.75" customHeight="1">
      <c r="A372" s="30">
        <v>362</v>
      </c>
      <c r="B372" s="312" t="s">
        <v>474</v>
      </c>
      <c r="C372" s="302">
        <v>768.65</v>
      </c>
      <c r="D372" s="303">
        <v>766.91666666666663</v>
      </c>
      <c r="E372" s="303">
        <v>756.88333333333321</v>
      </c>
      <c r="F372" s="303">
        <v>745.11666666666656</v>
      </c>
      <c r="G372" s="303">
        <v>735.08333333333314</v>
      </c>
      <c r="H372" s="303">
        <v>778.68333333333328</v>
      </c>
      <c r="I372" s="303">
        <v>788.71666666666681</v>
      </c>
      <c r="J372" s="303">
        <v>800.48333333333335</v>
      </c>
      <c r="K372" s="302">
        <v>776.95</v>
      </c>
      <c r="L372" s="302">
        <v>755.15</v>
      </c>
      <c r="M372" s="302">
        <v>0.3251</v>
      </c>
      <c r="N372" s="1"/>
      <c r="O372" s="1"/>
    </row>
    <row r="373" spans="1:15" ht="12.75" customHeight="1">
      <c r="A373" s="30">
        <v>363</v>
      </c>
      <c r="B373" s="312" t="s">
        <v>475</v>
      </c>
      <c r="C373" s="302">
        <v>2567.4</v>
      </c>
      <c r="D373" s="303">
        <v>2562.2833333333333</v>
      </c>
      <c r="E373" s="303">
        <v>2519.1166666666668</v>
      </c>
      <c r="F373" s="303">
        <v>2470.8333333333335</v>
      </c>
      <c r="G373" s="303">
        <v>2427.666666666667</v>
      </c>
      <c r="H373" s="303">
        <v>2610.5666666666666</v>
      </c>
      <c r="I373" s="303">
        <v>2653.7333333333336</v>
      </c>
      <c r="J373" s="303">
        <v>2702.0166666666664</v>
      </c>
      <c r="K373" s="302">
        <v>2605.4499999999998</v>
      </c>
      <c r="L373" s="302">
        <v>2514</v>
      </c>
      <c r="M373" s="302">
        <v>1.37398</v>
      </c>
      <c r="N373" s="1"/>
      <c r="O373" s="1"/>
    </row>
    <row r="374" spans="1:15" ht="12.75" customHeight="1">
      <c r="A374" s="30">
        <v>364</v>
      </c>
      <c r="B374" s="312" t="s">
        <v>841</v>
      </c>
      <c r="C374" s="302">
        <v>259.35000000000002</v>
      </c>
      <c r="D374" s="303">
        <v>259.68333333333334</v>
      </c>
      <c r="E374" s="303">
        <v>254.7166666666667</v>
      </c>
      <c r="F374" s="303">
        <v>250.08333333333337</v>
      </c>
      <c r="G374" s="303">
        <v>245.11666666666673</v>
      </c>
      <c r="H374" s="303">
        <v>264.31666666666666</v>
      </c>
      <c r="I374" s="303">
        <v>269.28333333333325</v>
      </c>
      <c r="J374" s="303">
        <v>273.91666666666663</v>
      </c>
      <c r="K374" s="302">
        <v>264.64999999999998</v>
      </c>
      <c r="L374" s="302">
        <v>255.05</v>
      </c>
      <c r="M374" s="302">
        <v>32.872</v>
      </c>
      <c r="N374" s="1"/>
      <c r="O374" s="1"/>
    </row>
    <row r="375" spans="1:15" ht="12.75" customHeight="1">
      <c r="A375" s="30">
        <v>365</v>
      </c>
      <c r="B375" s="312" t="s">
        <v>180</v>
      </c>
      <c r="C375" s="302">
        <v>224.8</v>
      </c>
      <c r="D375" s="303">
        <v>225.26666666666665</v>
      </c>
      <c r="E375" s="303">
        <v>223.08333333333331</v>
      </c>
      <c r="F375" s="303">
        <v>221.36666666666667</v>
      </c>
      <c r="G375" s="303">
        <v>219.18333333333334</v>
      </c>
      <c r="H375" s="303">
        <v>226.98333333333329</v>
      </c>
      <c r="I375" s="303">
        <v>229.16666666666663</v>
      </c>
      <c r="J375" s="303">
        <v>230.88333333333327</v>
      </c>
      <c r="K375" s="302">
        <v>227.45</v>
      </c>
      <c r="L375" s="302">
        <v>223.55</v>
      </c>
      <c r="M375" s="302">
        <v>95.199700000000007</v>
      </c>
      <c r="N375" s="1"/>
      <c r="O375" s="1"/>
    </row>
    <row r="376" spans="1:15" ht="12.75" customHeight="1">
      <c r="A376" s="30">
        <v>366</v>
      </c>
      <c r="B376" s="312" t="s">
        <v>290</v>
      </c>
      <c r="C376" s="302">
        <v>3348.45</v>
      </c>
      <c r="D376" s="303">
        <v>3343.8833333333332</v>
      </c>
      <c r="E376" s="303">
        <v>3311.7666666666664</v>
      </c>
      <c r="F376" s="303">
        <v>3275.083333333333</v>
      </c>
      <c r="G376" s="303">
        <v>3242.9666666666662</v>
      </c>
      <c r="H376" s="303">
        <v>3380.5666666666666</v>
      </c>
      <c r="I376" s="303">
        <v>3412.6833333333334</v>
      </c>
      <c r="J376" s="303">
        <v>3449.3666666666668</v>
      </c>
      <c r="K376" s="302">
        <v>3376</v>
      </c>
      <c r="L376" s="302">
        <v>3307.2</v>
      </c>
      <c r="M376" s="302">
        <v>0.20166999999999999</v>
      </c>
      <c r="N376" s="1"/>
      <c r="O376" s="1"/>
    </row>
    <row r="377" spans="1:15" ht="12.75" customHeight="1">
      <c r="A377" s="30">
        <v>367</v>
      </c>
      <c r="B377" s="312" t="s">
        <v>842</v>
      </c>
      <c r="C377" s="302">
        <v>328.9</v>
      </c>
      <c r="D377" s="303">
        <v>330.2</v>
      </c>
      <c r="E377" s="303">
        <v>324.59999999999997</v>
      </c>
      <c r="F377" s="303">
        <v>320.29999999999995</v>
      </c>
      <c r="G377" s="303">
        <v>314.69999999999993</v>
      </c>
      <c r="H377" s="303">
        <v>334.5</v>
      </c>
      <c r="I377" s="303">
        <v>340.1</v>
      </c>
      <c r="J377" s="303">
        <v>344.40000000000003</v>
      </c>
      <c r="K377" s="302">
        <v>335.8</v>
      </c>
      <c r="L377" s="302">
        <v>325.89999999999998</v>
      </c>
      <c r="M377" s="302">
        <v>5.7187700000000001</v>
      </c>
      <c r="N377" s="1"/>
      <c r="O377" s="1"/>
    </row>
    <row r="378" spans="1:15" ht="12.75" customHeight="1">
      <c r="A378" s="30">
        <v>368</v>
      </c>
      <c r="B378" s="312" t="s">
        <v>272</v>
      </c>
      <c r="C378" s="302">
        <v>436.6</v>
      </c>
      <c r="D378" s="303">
        <v>434.26666666666665</v>
      </c>
      <c r="E378" s="303">
        <v>427.2833333333333</v>
      </c>
      <c r="F378" s="303">
        <v>417.96666666666664</v>
      </c>
      <c r="G378" s="303">
        <v>410.98333333333329</v>
      </c>
      <c r="H378" s="303">
        <v>443.58333333333331</v>
      </c>
      <c r="I378" s="303">
        <v>450.56666666666666</v>
      </c>
      <c r="J378" s="303">
        <v>459.88333333333333</v>
      </c>
      <c r="K378" s="302">
        <v>441.25</v>
      </c>
      <c r="L378" s="302">
        <v>424.95</v>
      </c>
      <c r="M378" s="302">
        <v>2.7995199999999998</v>
      </c>
      <c r="N378" s="1"/>
      <c r="O378" s="1"/>
    </row>
    <row r="379" spans="1:15" ht="12.75" customHeight="1">
      <c r="A379" s="30">
        <v>369</v>
      </c>
      <c r="B379" s="312" t="s">
        <v>476</v>
      </c>
      <c r="C379" s="302">
        <v>609.9</v>
      </c>
      <c r="D379" s="303">
        <v>618.08333333333337</v>
      </c>
      <c r="E379" s="303">
        <v>600.2166666666667</v>
      </c>
      <c r="F379" s="303">
        <v>590.5333333333333</v>
      </c>
      <c r="G379" s="303">
        <v>572.66666666666663</v>
      </c>
      <c r="H379" s="303">
        <v>627.76666666666677</v>
      </c>
      <c r="I379" s="303">
        <v>645.63333333333333</v>
      </c>
      <c r="J379" s="303">
        <v>655.31666666666683</v>
      </c>
      <c r="K379" s="302">
        <v>635.95000000000005</v>
      </c>
      <c r="L379" s="302">
        <v>608.4</v>
      </c>
      <c r="M379" s="302">
        <v>3.3969299999999998</v>
      </c>
      <c r="N379" s="1"/>
      <c r="O379" s="1"/>
    </row>
    <row r="380" spans="1:15" ht="12.75" customHeight="1">
      <c r="A380" s="30">
        <v>370</v>
      </c>
      <c r="B380" s="312" t="s">
        <v>477</v>
      </c>
      <c r="C380" s="302">
        <v>108.5</v>
      </c>
      <c r="D380" s="303">
        <v>108.96666666666665</v>
      </c>
      <c r="E380" s="303">
        <v>107.0333333333333</v>
      </c>
      <c r="F380" s="303">
        <v>105.56666666666665</v>
      </c>
      <c r="G380" s="303">
        <v>103.6333333333333</v>
      </c>
      <c r="H380" s="303">
        <v>110.43333333333331</v>
      </c>
      <c r="I380" s="303">
        <v>112.36666666666667</v>
      </c>
      <c r="J380" s="303">
        <v>113.83333333333331</v>
      </c>
      <c r="K380" s="302">
        <v>110.9</v>
      </c>
      <c r="L380" s="302">
        <v>107.5</v>
      </c>
      <c r="M380" s="302">
        <v>1.02119</v>
      </c>
      <c r="N380" s="1"/>
      <c r="O380" s="1"/>
    </row>
    <row r="381" spans="1:15" ht="12.75" customHeight="1">
      <c r="A381" s="30">
        <v>371</v>
      </c>
      <c r="B381" s="312" t="s">
        <v>182</v>
      </c>
      <c r="C381" s="302">
        <v>1784.9</v>
      </c>
      <c r="D381" s="303">
        <v>1779.9666666666665</v>
      </c>
      <c r="E381" s="303">
        <v>1749.9333333333329</v>
      </c>
      <c r="F381" s="303">
        <v>1714.9666666666665</v>
      </c>
      <c r="G381" s="303">
        <v>1684.9333333333329</v>
      </c>
      <c r="H381" s="303">
        <v>1814.9333333333329</v>
      </c>
      <c r="I381" s="303">
        <v>1844.9666666666662</v>
      </c>
      <c r="J381" s="303">
        <v>1879.9333333333329</v>
      </c>
      <c r="K381" s="302">
        <v>1810</v>
      </c>
      <c r="L381" s="302">
        <v>1745</v>
      </c>
      <c r="M381" s="302">
        <v>8.6252099999999992</v>
      </c>
      <c r="N381" s="1"/>
      <c r="O381" s="1"/>
    </row>
    <row r="382" spans="1:15" ht="12.75" customHeight="1">
      <c r="A382" s="30">
        <v>372</v>
      </c>
      <c r="B382" s="312" t="s">
        <v>479</v>
      </c>
      <c r="C382" s="302">
        <v>693.45</v>
      </c>
      <c r="D382" s="303">
        <v>685.93333333333339</v>
      </c>
      <c r="E382" s="303">
        <v>673.81666666666683</v>
      </c>
      <c r="F382" s="303">
        <v>654.18333333333339</v>
      </c>
      <c r="G382" s="303">
        <v>642.06666666666683</v>
      </c>
      <c r="H382" s="303">
        <v>705.56666666666683</v>
      </c>
      <c r="I382" s="303">
        <v>717.68333333333339</v>
      </c>
      <c r="J382" s="303">
        <v>737.31666666666683</v>
      </c>
      <c r="K382" s="302">
        <v>698.05</v>
      </c>
      <c r="L382" s="302">
        <v>666.3</v>
      </c>
      <c r="M382" s="302">
        <v>0.63926000000000005</v>
      </c>
      <c r="N382" s="1"/>
      <c r="O382" s="1"/>
    </row>
    <row r="383" spans="1:15" ht="12.75" customHeight="1">
      <c r="A383" s="30">
        <v>373</v>
      </c>
      <c r="B383" s="312" t="s">
        <v>481</v>
      </c>
      <c r="C383" s="302">
        <v>784.55</v>
      </c>
      <c r="D383" s="303">
        <v>783.18333333333339</v>
      </c>
      <c r="E383" s="303">
        <v>774.36666666666679</v>
      </c>
      <c r="F383" s="303">
        <v>764.18333333333339</v>
      </c>
      <c r="G383" s="303">
        <v>755.36666666666679</v>
      </c>
      <c r="H383" s="303">
        <v>793.36666666666679</v>
      </c>
      <c r="I383" s="303">
        <v>802.18333333333339</v>
      </c>
      <c r="J383" s="303">
        <v>812.36666666666679</v>
      </c>
      <c r="K383" s="302">
        <v>792</v>
      </c>
      <c r="L383" s="302">
        <v>773</v>
      </c>
      <c r="M383" s="302">
        <v>0.65405999999999997</v>
      </c>
      <c r="N383" s="1"/>
      <c r="O383" s="1"/>
    </row>
    <row r="384" spans="1:15" ht="12.75" customHeight="1">
      <c r="A384" s="30">
        <v>374</v>
      </c>
      <c r="B384" s="312" t="s">
        <v>843</v>
      </c>
      <c r="C384" s="302">
        <v>100.3</v>
      </c>
      <c r="D384" s="303">
        <v>101.16666666666667</v>
      </c>
      <c r="E384" s="303">
        <v>98.433333333333337</v>
      </c>
      <c r="F384" s="303">
        <v>96.566666666666663</v>
      </c>
      <c r="G384" s="303">
        <v>93.833333333333329</v>
      </c>
      <c r="H384" s="303">
        <v>103.03333333333335</v>
      </c>
      <c r="I384" s="303">
        <v>105.76666666666667</v>
      </c>
      <c r="J384" s="303">
        <v>107.63333333333335</v>
      </c>
      <c r="K384" s="302">
        <v>103.9</v>
      </c>
      <c r="L384" s="302">
        <v>99.3</v>
      </c>
      <c r="M384" s="302">
        <v>10.259029999999999</v>
      </c>
      <c r="N384" s="1"/>
      <c r="O384" s="1"/>
    </row>
    <row r="385" spans="1:15" ht="12.75" customHeight="1">
      <c r="A385" s="30">
        <v>375</v>
      </c>
      <c r="B385" s="312" t="s">
        <v>483</v>
      </c>
      <c r="C385" s="302">
        <v>175</v>
      </c>
      <c r="D385" s="303">
        <v>171.85</v>
      </c>
      <c r="E385" s="303">
        <v>167.29999999999998</v>
      </c>
      <c r="F385" s="303">
        <v>159.6</v>
      </c>
      <c r="G385" s="303">
        <v>155.04999999999998</v>
      </c>
      <c r="H385" s="303">
        <v>179.54999999999998</v>
      </c>
      <c r="I385" s="303">
        <v>184.1</v>
      </c>
      <c r="J385" s="303">
        <v>191.79999999999998</v>
      </c>
      <c r="K385" s="302">
        <v>176.4</v>
      </c>
      <c r="L385" s="302">
        <v>164.15</v>
      </c>
      <c r="M385" s="302">
        <v>52.990569999999998</v>
      </c>
      <c r="N385" s="1"/>
      <c r="O385" s="1"/>
    </row>
    <row r="386" spans="1:15" ht="12.75" customHeight="1">
      <c r="A386" s="30">
        <v>376</v>
      </c>
      <c r="B386" s="312" t="s">
        <v>484</v>
      </c>
      <c r="C386" s="302">
        <v>528.4</v>
      </c>
      <c r="D386" s="303">
        <v>533.13333333333333</v>
      </c>
      <c r="E386" s="303">
        <v>521.26666666666665</v>
      </c>
      <c r="F386" s="303">
        <v>514.13333333333333</v>
      </c>
      <c r="G386" s="303">
        <v>502.26666666666665</v>
      </c>
      <c r="H386" s="303">
        <v>540.26666666666665</v>
      </c>
      <c r="I386" s="303">
        <v>552.13333333333321</v>
      </c>
      <c r="J386" s="303">
        <v>559.26666666666665</v>
      </c>
      <c r="K386" s="302">
        <v>545</v>
      </c>
      <c r="L386" s="302">
        <v>526</v>
      </c>
      <c r="M386" s="302">
        <v>0.75524000000000002</v>
      </c>
      <c r="N386" s="1"/>
      <c r="O386" s="1"/>
    </row>
    <row r="387" spans="1:15" ht="12.75" customHeight="1">
      <c r="A387" s="30">
        <v>377</v>
      </c>
      <c r="B387" s="312" t="s">
        <v>485</v>
      </c>
      <c r="C387" s="302">
        <v>199.85</v>
      </c>
      <c r="D387" s="303">
        <v>199.5</v>
      </c>
      <c r="E387" s="303">
        <v>197.1</v>
      </c>
      <c r="F387" s="303">
        <v>194.35</v>
      </c>
      <c r="G387" s="303">
        <v>191.95</v>
      </c>
      <c r="H387" s="303">
        <v>202.25</v>
      </c>
      <c r="I387" s="303">
        <v>204.64999999999998</v>
      </c>
      <c r="J387" s="303">
        <v>207.4</v>
      </c>
      <c r="K387" s="302">
        <v>201.9</v>
      </c>
      <c r="L387" s="302">
        <v>196.75</v>
      </c>
      <c r="M387" s="302">
        <v>2.25569</v>
      </c>
      <c r="N387" s="1"/>
      <c r="O387" s="1"/>
    </row>
    <row r="388" spans="1:15" ht="12.75" customHeight="1">
      <c r="A388" s="30">
        <v>378</v>
      </c>
      <c r="B388" s="312" t="s">
        <v>183</v>
      </c>
      <c r="C388" s="302">
        <v>632.45000000000005</v>
      </c>
      <c r="D388" s="303">
        <v>633</v>
      </c>
      <c r="E388" s="303">
        <v>627.45000000000005</v>
      </c>
      <c r="F388" s="303">
        <v>622.45000000000005</v>
      </c>
      <c r="G388" s="303">
        <v>616.90000000000009</v>
      </c>
      <c r="H388" s="303">
        <v>638</v>
      </c>
      <c r="I388" s="303">
        <v>643.54999999999995</v>
      </c>
      <c r="J388" s="303">
        <v>648.54999999999995</v>
      </c>
      <c r="K388" s="302">
        <v>638.54999999999995</v>
      </c>
      <c r="L388" s="302">
        <v>628</v>
      </c>
      <c r="M388" s="302">
        <v>6.9772400000000001</v>
      </c>
      <c r="N388" s="1"/>
      <c r="O388" s="1"/>
    </row>
    <row r="389" spans="1:15" ht="12.75" customHeight="1">
      <c r="A389" s="30">
        <v>379</v>
      </c>
      <c r="B389" s="312" t="s">
        <v>487</v>
      </c>
      <c r="C389" s="302">
        <v>2693.7</v>
      </c>
      <c r="D389" s="303">
        <v>2623.4166666666665</v>
      </c>
      <c r="E389" s="303">
        <v>2506.833333333333</v>
      </c>
      <c r="F389" s="303">
        <v>2319.9666666666667</v>
      </c>
      <c r="G389" s="303">
        <v>2203.3833333333332</v>
      </c>
      <c r="H389" s="303">
        <v>2810.2833333333328</v>
      </c>
      <c r="I389" s="303">
        <v>2926.8666666666659</v>
      </c>
      <c r="J389" s="303">
        <v>3113.7333333333327</v>
      </c>
      <c r="K389" s="302">
        <v>2740</v>
      </c>
      <c r="L389" s="302">
        <v>2436.5500000000002</v>
      </c>
      <c r="M389" s="302">
        <v>1.00559</v>
      </c>
      <c r="N389" s="1"/>
      <c r="O389" s="1"/>
    </row>
    <row r="390" spans="1:15" ht="12.75" customHeight="1">
      <c r="A390" s="30">
        <v>380</v>
      </c>
      <c r="B390" s="312" t="s">
        <v>858</v>
      </c>
      <c r="C390" s="302">
        <v>103.35</v>
      </c>
      <c r="D390" s="303">
        <v>102.96666666666665</v>
      </c>
      <c r="E390" s="303">
        <v>101.48333333333331</v>
      </c>
      <c r="F390" s="303">
        <v>99.616666666666646</v>
      </c>
      <c r="G390" s="303">
        <v>98.133333333333297</v>
      </c>
      <c r="H390" s="303">
        <v>104.83333333333331</v>
      </c>
      <c r="I390" s="303">
        <v>106.31666666666666</v>
      </c>
      <c r="J390" s="303">
        <v>108.18333333333332</v>
      </c>
      <c r="K390" s="302">
        <v>104.45</v>
      </c>
      <c r="L390" s="302">
        <v>101.1</v>
      </c>
      <c r="M390" s="302">
        <v>6.5842700000000001</v>
      </c>
      <c r="N390" s="1"/>
      <c r="O390" s="1"/>
    </row>
    <row r="391" spans="1:15" ht="12.75" customHeight="1">
      <c r="A391" s="30">
        <v>381</v>
      </c>
      <c r="B391" s="312" t="s">
        <v>184</v>
      </c>
      <c r="C391" s="302">
        <v>108.8</v>
      </c>
      <c r="D391" s="303">
        <v>107.06666666666666</v>
      </c>
      <c r="E391" s="303">
        <v>105.03333333333333</v>
      </c>
      <c r="F391" s="303">
        <v>101.26666666666667</v>
      </c>
      <c r="G391" s="303">
        <v>99.233333333333334</v>
      </c>
      <c r="H391" s="303">
        <v>110.83333333333333</v>
      </c>
      <c r="I391" s="303">
        <v>112.86666666666666</v>
      </c>
      <c r="J391" s="303">
        <v>116.63333333333333</v>
      </c>
      <c r="K391" s="302">
        <v>109.1</v>
      </c>
      <c r="L391" s="302">
        <v>103.3</v>
      </c>
      <c r="M391" s="302">
        <v>182.37208999999999</v>
      </c>
      <c r="N391" s="1"/>
      <c r="O391" s="1"/>
    </row>
    <row r="392" spans="1:15" ht="12.75" customHeight="1">
      <c r="A392" s="30">
        <v>382</v>
      </c>
      <c r="B392" s="312" t="s">
        <v>486</v>
      </c>
      <c r="C392" s="302">
        <v>96.95</v>
      </c>
      <c r="D392" s="303">
        <v>95.616666666666674</v>
      </c>
      <c r="E392" s="303">
        <v>93.583333333333343</v>
      </c>
      <c r="F392" s="303">
        <v>90.216666666666669</v>
      </c>
      <c r="G392" s="303">
        <v>88.183333333333337</v>
      </c>
      <c r="H392" s="303">
        <v>98.983333333333348</v>
      </c>
      <c r="I392" s="303">
        <v>101.01666666666668</v>
      </c>
      <c r="J392" s="303">
        <v>104.38333333333335</v>
      </c>
      <c r="K392" s="302">
        <v>97.65</v>
      </c>
      <c r="L392" s="302">
        <v>92.25</v>
      </c>
      <c r="M392" s="302">
        <v>48.435409999999997</v>
      </c>
      <c r="N392" s="1"/>
      <c r="O392" s="1"/>
    </row>
    <row r="393" spans="1:15" ht="12.75" customHeight="1">
      <c r="A393" s="30">
        <v>383</v>
      </c>
      <c r="B393" s="312" t="s">
        <v>185</v>
      </c>
      <c r="C393" s="302">
        <v>115.55</v>
      </c>
      <c r="D393" s="303">
        <v>116.33333333333333</v>
      </c>
      <c r="E393" s="303">
        <v>113.86666666666666</v>
      </c>
      <c r="F393" s="303">
        <v>112.18333333333334</v>
      </c>
      <c r="G393" s="303">
        <v>109.71666666666667</v>
      </c>
      <c r="H393" s="303">
        <v>118.01666666666665</v>
      </c>
      <c r="I393" s="303">
        <v>120.48333333333332</v>
      </c>
      <c r="J393" s="303">
        <v>122.16666666666664</v>
      </c>
      <c r="K393" s="302">
        <v>118.8</v>
      </c>
      <c r="L393" s="302">
        <v>114.65</v>
      </c>
      <c r="M393" s="302">
        <v>66.329340000000002</v>
      </c>
      <c r="N393" s="1"/>
      <c r="O393" s="1"/>
    </row>
    <row r="394" spans="1:15" ht="12.75" customHeight="1">
      <c r="A394" s="30">
        <v>384</v>
      </c>
      <c r="B394" s="312" t="s">
        <v>488</v>
      </c>
      <c r="C394" s="302">
        <v>131.80000000000001</v>
      </c>
      <c r="D394" s="303">
        <v>130.9</v>
      </c>
      <c r="E394" s="303">
        <v>128.95000000000002</v>
      </c>
      <c r="F394" s="303">
        <v>126.10000000000002</v>
      </c>
      <c r="G394" s="303">
        <v>124.15000000000003</v>
      </c>
      <c r="H394" s="303">
        <v>133.75</v>
      </c>
      <c r="I394" s="303">
        <v>135.69999999999999</v>
      </c>
      <c r="J394" s="303">
        <v>138.54999999999998</v>
      </c>
      <c r="K394" s="302">
        <v>132.85</v>
      </c>
      <c r="L394" s="302">
        <v>128.05000000000001</v>
      </c>
      <c r="M394" s="302">
        <v>12.17112</v>
      </c>
      <c r="N394" s="1"/>
      <c r="O394" s="1"/>
    </row>
    <row r="395" spans="1:15" ht="12.75" customHeight="1">
      <c r="A395" s="30">
        <v>385</v>
      </c>
      <c r="B395" s="312" t="s">
        <v>489</v>
      </c>
      <c r="C395" s="302">
        <v>986.5</v>
      </c>
      <c r="D395" s="303">
        <v>986.33333333333337</v>
      </c>
      <c r="E395" s="303">
        <v>973.16666666666674</v>
      </c>
      <c r="F395" s="303">
        <v>959.83333333333337</v>
      </c>
      <c r="G395" s="303">
        <v>946.66666666666674</v>
      </c>
      <c r="H395" s="303">
        <v>999.66666666666674</v>
      </c>
      <c r="I395" s="303">
        <v>1012.8333333333335</v>
      </c>
      <c r="J395" s="303">
        <v>1026.1666666666667</v>
      </c>
      <c r="K395" s="302">
        <v>999.5</v>
      </c>
      <c r="L395" s="302">
        <v>973</v>
      </c>
      <c r="M395" s="302">
        <v>0.77736000000000005</v>
      </c>
      <c r="N395" s="1"/>
      <c r="O395" s="1"/>
    </row>
    <row r="396" spans="1:15" ht="12.75" customHeight="1">
      <c r="A396" s="30">
        <v>386</v>
      </c>
      <c r="B396" s="312" t="s">
        <v>186</v>
      </c>
      <c r="C396" s="302">
        <v>2767.55</v>
      </c>
      <c r="D396" s="303">
        <v>2777.7833333333333</v>
      </c>
      <c r="E396" s="303">
        <v>2741.5666666666666</v>
      </c>
      <c r="F396" s="303">
        <v>2715.5833333333335</v>
      </c>
      <c r="G396" s="303">
        <v>2679.3666666666668</v>
      </c>
      <c r="H396" s="303">
        <v>2803.7666666666664</v>
      </c>
      <c r="I396" s="303">
        <v>2839.9833333333327</v>
      </c>
      <c r="J396" s="303">
        <v>2865.9666666666662</v>
      </c>
      <c r="K396" s="302">
        <v>2814</v>
      </c>
      <c r="L396" s="302">
        <v>2751.8</v>
      </c>
      <c r="M396" s="302">
        <v>51.194879999999998</v>
      </c>
      <c r="N396" s="1"/>
      <c r="O396" s="1"/>
    </row>
    <row r="397" spans="1:15" ht="12.75" customHeight="1">
      <c r="A397" s="30">
        <v>387</v>
      </c>
      <c r="B397" s="312" t="s">
        <v>844</v>
      </c>
      <c r="C397" s="302">
        <v>566.54999999999995</v>
      </c>
      <c r="D397" s="303">
        <v>567.08333333333337</v>
      </c>
      <c r="E397" s="303">
        <v>559.4666666666667</v>
      </c>
      <c r="F397" s="303">
        <v>552.38333333333333</v>
      </c>
      <c r="G397" s="303">
        <v>544.76666666666665</v>
      </c>
      <c r="H397" s="303">
        <v>574.16666666666674</v>
      </c>
      <c r="I397" s="303">
        <v>581.7833333333333</v>
      </c>
      <c r="J397" s="303">
        <v>588.86666666666679</v>
      </c>
      <c r="K397" s="302">
        <v>574.70000000000005</v>
      </c>
      <c r="L397" s="302">
        <v>560</v>
      </c>
      <c r="M397" s="302">
        <v>1.6358200000000001</v>
      </c>
      <c r="N397" s="1"/>
      <c r="O397" s="1"/>
    </row>
    <row r="398" spans="1:15" ht="12.75" customHeight="1">
      <c r="A398" s="30">
        <v>388</v>
      </c>
      <c r="B398" s="312" t="s">
        <v>480</v>
      </c>
      <c r="C398" s="302">
        <v>243.95</v>
      </c>
      <c r="D398" s="303">
        <v>242.46666666666667</v>
      </c>
      <c r="E398" s="303">
        <v>240.43333333333334</v>
      </c>
      <c r="F398" s="303">
        <v>236.91666666666666</v>
      </c>
      <c r="G398" s="303">
        <v>234.88333333333333</v>
      </c>
      <c r="H398" s="303">
        <v>245.98333333333335</v>
      </c>
      <c r="I398" s="303">
        <v>248.01666666666671</v>
      </c>
      <c r="J398" s="303">
        <v>251.53333333333336</v>
      </c>
      <c r="K398" s="302">
        <v>244.5</v>
      </c>
      <c r="L398" s="302">
        <v>238.95</v>
      </c>
      <c r="M398" s="302">
        <v>1.42591</v>
      </c>
      <c r="N398" s="1"/>
      <c r="O398" s="1"/>
    </row>
    <row r="399" spans="1:15" ht="12.75" customHeight="1">
      <c r="A399" s="30">
        <v>389</v>
      </c>
      <c r="B399" s="312" t="s">
        <v>490</v>
      </c>
      <c r="C399" s="302">
        <v>888.65</v>
      </c>
      <c r="D399" s="303">
        <v>885.88333333333333</v>
      </c>
      <c r="E399" s="303">
        <v>875.76666666666665</v>
      </c>
      <c r="F399" s="303">
        <v>862.88333333333333</v>
      </c>
      <c r="G399" s="303">
        <v>852.76666666666665</v>
      </c>
      <c r="H399" s="303">
        <v>898.76666666666665</v>
      </c>
      <c r="I399" s="303">
        <v>908.88333333333321</v>
      </c>
      <c r="J399" s="303">
        <v>921.76666666666665</v>
      </c>
      <c r="K399" s="302">
        <v>896</v>
      </c>
      <c r="L399" s="302">
        <v>873</v>
      </c>
      <c r="M399" s="302">
        <v>0.25918999999999998</v>
      </c>
      <c r="N399" s="1"/>
      <c r="O399" s="1"/>
    </row>
    <row r="400" spans="1:15" ht="12.75" customHeight="1">
      <c r="A400" s="30">
        <v>390</v>
      </c>
      <c r="B400" s="312" t="s">
        <v>491</v>
      </c>
      <c r="C400" s="302">
        <v>1406.65</v>
      </c>
      <c r="D400" s="303">
        <v>1395.5166666666667</v>
      </c>
      <c r="E400" s="303">
        <v>1369.1333333333332</v>
      </c>
      <c r="F400" s="303">
        <v>1331.6166666666666</v>
      </c>
      <c r="G400" s="303">
        <v>1305.2333333333331</v>
      </c>
      <c r="H400" s="303">
        <v>1433.0333333333333</v>
      </c>
      <c r="I400" s="303">
        <v>1459.416666666667</v>
      </c>
      <c r="J400" s="303">
        <v>1496.9333333333334</v>
      </c>
      <c r="K400" s="302">
        <v>1421.9</v>
      </c>
      <c r="L400" s="302">
        <v>1358</v>
      </c>
      <c r="M400" s="302">
        <v>2.3620899999999998</v>
      </c>
      <c r="N400" s="1"/>
      <c r="O400" s="1"/>
    </row>
    <row r="401" spans="1:15" ht="12.75" customHeight="1">
      <c r="A401" s="30">
        <v>391</v>
      </c>
      <c r="B401" s="312" t="s">
        <v>482</v>
      </c>
      <c r="C401" s="302">
        <v>32.299999999999997</v>
      </c>
      <c r="D401" s="303">
        <v>32.333333333333336</v>
      </c>
      <c r="E401" s="303">
        <v>31.966666666666669</v>
      </c>
      <c r="F401" s="303">
        <v>31.633333333333333</v>
      </c>
      <c r="G401" s="303">
        <v>31.266666666666666</v>
      </c>
      <c r="H401" s="303">
        <v>32.666666666666671</v>
      </c>
      <c r="I401" s="303">
        <v>33.033333333333331</v>
      </c>
      <c r="J401" s="303">
        <v>33.366666666666674</v>
      </c>
      <c r="K401" s="302">
        <v>32.700000000000003</v>
      </c>
      <c r="L401" s="302">
        <v>32</v>
      </c>
      <c r="M401" s="302">
        <v>8.6449800000000003</v>
      </c>
      <c r="N401" s="1"/>
      <c r="O401" s="1"/>
    </row>
    <row r="402" spans="1:15" ht="12.75" customHeight="1">
      <c r="A402" s="30">
        <v>392</v>
      </c>
      <c r="B402" s="312" t="s">
        <v>187</v>
      </c>
      <c r="C402" s="302">
        <v>75.7</v>
      </c>
      <c r="D402" s="303">
        <v>75.11666666666666</v>
      </c>
      <c r="E402" s="303">
        <v>74.23333333333332</v>
      </c>
      <c r="F402" s="303">
        <v>72.766666666666666</v>
      </c>
      <c r="G402" s="303">
        <v>71.883333333333326</v>
      </c>
      <c r="H402" s="303">
        <v>76.583333333333314</v>
      </c>
      <c r="I402" s="303">
        <v>77.466666666666669</v>
      </c>
      <c r="J402" s="303">
        <v>78.933333333333309</v>
      </c>
      <c r="K402" s="302">
        <v>76</v>
      </c>
      <c r="L402" s="302">
        <v>73.650000000000006</v>
      </c>
      <c r="M402" s="302">
        <v>276.61489</v>
      </c>
      <c r="N402" s="1"/>
      <c r="O402" s="1"/>
    </row>
    <row r="403" spans="1:15" ht="12.75" customHeight="1">
      <c r="A403" s="30">
        <v>393</v>
      </c>
      <c r="B403" s="312" t="s">
        <v>275</v>
      </c>
      <c r="C403" s="302">
        <v>6780.85</v>
      </c>
      <c r="D403" s="303">
        <v>6801.4000000000005</v>
      </c>
      <c r="E403" s="303">
        <v>6735.4500000000007</v>
      </c>
      <c r="F403" s="303">
        <v>6690.05</v>
      </c>
      <c r="G403" s="303">
        <v>6624.1</v>
      </c>
      <c r="H403" s="303">
        <v>6846.8000000000011</v>
      </c>
      <c r="I403" s="303">
        <v>6912.75</v>
      </c>
      <c r="J403" s="303">
        <v>6958.1500000000015</v>
      </c>
      <c r="K403" s="302">
        <v>6867.35</v>
      </c>
      <c r="L403" s="302">
        <v>6756</v>
      </c>
      <c r="M403" s="302">
        <v>3.7609999999999998E-2</v>
      </c>
      <c r="N403" s="1"/>
      <c r="O403" s="1"/>
    </row>
    <row r="404" spans="1:15" ht="12.75" customHeight="1">
      <c r="A404" s="30">
        <v>394</v>
      </c>
      <c r="B404" s="312" t="s">
        <v>274</v>
      </c>
      <c r="C404" s="302">
        <v>773.85</v>
      </c>
      <c r="D404" s="303">
        <v>772.56666666666661</v>
      </c>
      <c r="E404" s="303">
        <v>763.13333333333321</v>
      </c>
      <c r="F404" s="303">
        <v>752.41666666666663</v>
      </c>
      <c r="G404" s="303">
        <v>742.98333333333323</v>
      </c>
      <c r="H404" s="303">
        <v>783.28333333333319</v>
      </c>
      <c r="I404" s="303">
        <v>792.71666666666658</v>
      </c>
      <c r="J404" s="303">
        <v>803.43333333333317</v>
      </c>
      <c r="K404" s="302">
        <v>782</v>
      </c>
      <c r="L404" s="302">
        <v>761.85</v>
      </c>
      <c r="M404" s="302">
        <v>5.5759699999999999</v>
      </c>
      <c r="N404" s="1"/>
      <c r="O404" s="1"/>
    </row>
    <row r="405" spans="1:15" ht="12.75" customHeight="1">
      <c r="A405" s="30">
        <v>395</v>
      </c>
      <c r="B405" s="312" t="s">
        <v>188</v>
      </c>
      <c r="C405" s="302">
        <v>1142</v>
      </c>
      <c r="D405" s="303">
        <v>1141.8999999999999</v>
      </c>
      <c r="E405" s="303">
        <v>1134.1999999999998</v>
      </c>
      <c r="F405" s="303">
        <v>1126.3999999999999</v>
      </c>
      <c r="G405" s="303">
        <v>1118.6999999999998</v>
      </c>
      <c r="H405" s="303">
        <v>1149.6999999999998</v>
      </c>
      <c r="I405" s="303">
        <v>1157.4000000000001</v>
      </c>
      <c r="J405" s="303">
        <v>1165.1999999999998</v>
      </c>
      <c r="K405" s="302">
        <v>1149.5999999999999</v>
      </c>
      <c r="L405" s="302">
        <v>1134.0999999999999</v>
      </c>
      <c r="M405" s="302">
        <v>11.99089</v>
      </c>
      <c r="N405" s="1"/>
      <c r="O405" s="1"/>
    </row>
    <row r="406" spans="1:15" ht="12.75" customHeight="1">
      <c r="A406" s="30">
        <v>396</v>
      </c>
      <c r="B406" s="312" t="s">
        <v>189</v>
      </c>
      <c r="C406" s="302">
        <v>463.7</v>
      </c>
      <c r="D406" s="303">
        <v>461.93333333333334</v>
      </c>
      <c r="E406" s="303">
        <v>458.26666666666665</v>
      </c>
      <c r="F406" s="303">
        <v>452.83333333333331</v>
      </c>
      <c r="G406" s="303">
        <v>449.16666666666663</v>
      </c>
      <c r="H406" s="303">
        <v>467.36666666666667</v>
      </c>
      <c r="I406" s="303">
        <v>471.0333333333333</v>
      </c>
      <c r="J406" s="303">
        <v>476.4666666666667</v>
      </c>
      <c r="K406" s="302">
        <v>465.6</v>
      </c>
      <c r="L406" s="302">
        <v>456.5</v>
      </c>
      <c r="M406" s="302">
        <v>106.61432000000001</v>
      </c>
      <c r="N406" s="1"/>
      <c r="O406" s="1"/>
    </row>
    <row r="407" spans="1:15" ht="12.75" customHeight="1">
      <c r="A407" s="30">
        <v>397</v>
      </c>
      <c r="B407" s="312" t="s">
        <v>495</v>
      </c>
      <c r="C407" s="302">
        <v>2310.4499999999998</v>
      </c>
      <c r="D407" s="303">
        <v>2315.1333333333332</v>
      </c>
      <c r="E407" s="303">
        <v>2265.2666666666664</v>
      </c>
      <c r="F407" s="303">
        <v>2220.083333333333</v>
      </c>
      <c r="G407" s="303">
        <v>2170.2166666666662</v>
      </c>
      <c r="H407" s="303">
        <v>2360.3166666666666</v>
      </c>
      <c r="I407" s="303">
        <v>2410.1833333333334</v>
      </c>
      <c r="J407" s="303">
        <v>2455.3666666666668</v>
      </c>
      <c r="K407" s="302">
        <v>2365</v>
      </c>
      <c r="L407" s="302">
        <v>2269.9499999999998</v>
      </c>
      <c r="M407" s="302">
        <v>1.24739</v>
      </c>
      <c r="N407" s="1"/>
      <c r="O407" s="1"/>
    </row>
    <row r="408" spans="1:15" ht="12.75" customHeight="1">
      <c r="A408" s="30">
        <v>398</v>
      </c>
      <c r="B408" s="312" t="s">
        <v>496</v>
      </c>
      <c r="C408" s="302">
        <v>109.35</v>
      </c>
      <c r="D408" s="303">
        <v>108.85000000000001</v>
      </c>
      <c r="E408" s="303">
        <v>107.45000000000002</v>
      </c>
      <c r="F408" s="303">
        <v>105.55000000000001</v>
      </c>
      <c r="G408" s="303">
        <v>104.15000000000002</v>
      </c>
      <c r="H408" s="303">
        <v>110.75000000000001</v>
      </c>
      <c r="I408" s="303">
        <v>112.15000000000002</v>
      </c>
      <c r="J408" s="303">
        <v>114.05000000000001</v>
      </c>
      <c r="K408" s="302">
        <v>110.25</v>
      </c>
      <c r="L408" s="302">
        <v>106.95</v>
      </c>
      <c r="M408" s="302">
        <v>2.92415</v>
      </c>
      <c r="N408" s="1"/>
      <c r="O408" s="1"/>
    </row>
    <row r="409" spans="1:15" ht="12.75" customHeight="1">
      <c r="A409" s="30">
        <v>399</v>
      </c>
      <c r="B409" s="312" t="s">
        <v>501</v>
      </c>
      <c r="C409" s="302">
        <v>119.15</v>
      </c>
      <c r="D409" s="303">
        <v>118.56666666666668</v>
      </c>
      <c r="E409" s="303">
        <v>117.18333333333335</v>
      </c>
      <c r="F409" s="303">
        <v>115.21666666666667</v>
      </c>
      <c r="G409" s="303">
        <v>113.83333333333334</v>
      </c>
      <c r="H409" s="303">
        <v>120.53333333333336</v>
      </c>
      <c r="I409" s="303">
        <v>121.91666666666669</v>
      </c>
      <c r="J409" s="303">
        <v>123.88333333333337</v>
      </c>
      <c r="K409" s="302">
        <v>119.95</v>
      </c>
      <c r="L409" s="302">
        <v>116.6</v>
      </c>
      <c r="M409" s="302">
        <v>6.5091799999999997</v>
      </c>
      <c r="N409" s="1"/>
      <c r="O409" s="1"/>
    </row>
    <row r="410" spans="1:15" ht="12.75" customHeight="1">
      <c r="A410" s="30">
        <v>400</v>
      </c>
      <c r="B410" s="312" t="s">
        <v>497</v>
      </c>
      <c r="C410" s="302">
        <v>108</v>
      </c>
      <c r="D410" s="303">
        <v>108.45</v>
      </c>
      <c r="E410" s="303">
        <v>106.55000000000001</v>
      </c>
      <c r="F410" s="303">
        <v>105.10000000000001</v>
      </c>
      <c r="G410" s="303">
        <v>103.20000000000002</v>
      </c>
      <c r="H410" s="303">
        <v>109.9</v>
      </c>
      <c r="I410" s="303">
        <v>111.80000000000001</v>
      </c>
      <c r="J410" s="303">
        <v>113.25</v>
      </c>
      <c r="K410" s="302">
        <v>110.35</v>
      </c>
      <c r="L410" s="302">
        <v>107</v>
      </c>
      <c r="M410" s="302">
        <v>9.2899600000000007</v>
      </c>
      <c r="N410" s="1"/>
      <c r="O410" s="1"/>
    </row>
    <row r="411" spans="1:15" ht="12.75" customHeight="1">
      <c r="A411" s="30">
        <v>401</v>
      </c>
      <c r="B411" s="312" t="s">
        <v>499</v>
      </c>
      <c r="C411" s="302">
        <v>2885.95</v>
      </c>
      <c r="D411" s="303">
        <v>2893.5833333333335</v>
      </c>
      <c r="E411" s="303">
        <v>2810.4666666666672</v>
      </c>
      <c r="F411" s="303">
        <v>2734.9833333333336</v>
      </c>
      <c r="G411" s="303">
        <v>2651.8666666666672</v>
      </c>
      <c r="H411" s="303">
        <v>2969.0666666666671</v>
      </c>
      <c r="I411" s="303">
        <v>3052.1833333333329</v>
      </c>
      <c r="J411" s="303">
        <v>3127.666666666667</v>
      </c>
      <c r="K411" s="302">
        <v>2976.7</v>
      </c>
      <c r="L411" s="302">
        <v>2818.1</v>
      </c>
      <c r="M411" s="302">
        <v>0.10226</v>
      </c>
      <c r="N411" s="1"/>
      <c r="O411" s="1"/>
    </row>
    <row r="412" spans="1:15" ht="12.75" customHeight="1">
      <c r="A412" s="30">
        <v>402</v>
      </c>
      <c r="B412" s="312" t="s">
        <v>498</v>
      </c>
      <c r="C412" s="302">
        <v>709.2</v>
      </c>
      <c r="D412" s="303">
        <v>706.6</v>
      </c>
      <c r="E412" s="303">
        <v>696.90000000000009</v>
      </c>
      <c r="F412" s="303">
        <v>684.6</v>
      </c>
      <c r="G412" s="303">
        <v>674.90000000000009</v>
      </c>
      <c r="H412" s="303">
        <v>718.90000000000009</v>
      </c>
      <c r="I412" s="303">
        <v>728.60000000000014</v>
      </c>
      <c r="J412" s="303">
        <v>740.90000000000009</v>
      </c>
      <c r="K412" s="302">
        <v>716.3</v>
      </c>
      <c r="L412" s="302">
        <v>694.3</v>
      </c>
      <c r="M412" s="302">
        <v>1.41747</v>
      </c>
      <c r="N412" s="1"/>
      <c r="O412" s="1"/>
    </row>
    <row r="413" spans="1:15" ht="12.75" customHeight="1">
      <c r="A413" s="30">
        <v>403</v>
      </c>
      <c r="B413" s="312" t="s">
        <v>500</v>
      </c>
      <c r="C413" s="302">
        <v>422.5</v>
      </c>
      <c r="D413" s="303">
        <v>421.60000000000008</v>
      </c>
      <c r="E413" s="303">
        <v>412.25000000000017</v>
      </c>
      <c r="F413" s="303">
        <v>402.00000000000011</v>
      </c>
      <c r="G413" s="303">
        <v>392.6500000000002</v>
      </c>
      <c r="H413" s="303">
        <v>431.85000000000014</v>
      </c>
      <c r="I413" s="303">
        <v>441.20000000000005</v>
      </c>
      <c r="J413" s="303">
        <v>451.4500000000001</v>
      </c>
      <c r="K413" s="302">
        <v>430.95</v>
      </c>
      <c r="L413" s="302">
        <v>411.35</v>
      </c>
      <c r="M413" s="302">
        <v>1.36046</v>
      </c>
      <c r="N413" s="1"/>
      <c r="O413" s="1"/>
    </row>
    <row r="414" spans="1:15" ht="12.75" customHeight="1">
      <c r="A414" s="30">
        <v>404</v>
      </c>
      <c r="B414" s="312" t="s">
        <v>190</v>
      </c>
      <c r="C414" s="302">
        <v>20002.7</v>
      </c>
      <c r="D414" s="303">
        <v>20171.883333333335</v>
      </c>
      <c r="E414" s="303">
        <v>19743.816666666669</v>
      </c>
      <c r="F414" s="303">
        <v>19484.933333333334</v>
      </c>
      <c r="G414" s="303">
        <v>19056.866666666669</v>
      </c>
      <c r="H414" s="303">
        <v>20430.76666666667</v>
      </c>
      <c r="I414" s="303">
        <v>20858.833333333336</v>
      </c>
      <c r="J414" s="303">
        <v>21117.716666666671</v>
      </c>
      <c r="K414" s="302">
        <v>20599.95</v>
      </c>
      <c r="L414" s="302">
        <v>19913</v>
      </c>
      <c r="M414" s="302">
        <v>0.69174999999999998</v>
      </c>
      <c r="N414" s="1"/>
      <c r="O414" s="1"/>
    </row>
    <row r="415" spans="1:15" ht="12.75" customHeight="1">
      <c r="A415" s="30">
        <v>405</v>
      </c>
      <c r="B415" s="312" t="s">
        <v>502</v>
      </c>
      <c r="C415" s="302">
        <v>1749.75</v>
      </c>
      <c r="D415" s="303">
        <v>1742.2166666666665</v>
      </c>
      <c r="E415" s="303">
        <v>1718.7833333333328</v>
      </c>
      <c r="F415" s="303">
        <v>1687.8166666666664</v>
      </c>
      <c r="G415" s="303">
        <v>1664.3833333333328</v>
      </c>
      <c r="H415" s="303">
        <v>1773.1833333333329</v>
      </c>
      <c r="I415" s="303">
        <v>1796.6166666666668</v>
      </c>
      <c r="J415" s="303">
        <v>1827.583333333333</v>
      </c>
      <c r="K415" s="302">
        <v>1765.65</v>
      </c>
      <c r="L415" s="302">
        <v>1711.25</v>
      </c>
      <c r="M415" s="302">
        <v>2.72634</v>
      </c>
      <c r="N415" s="1"/>
      <c r="O415" s="1"/>
    </row>
    <row r="416" spans="1:15" ht="12.75" customHeight="1">
      <c r="A416" s="30">
        <v>406</v>
      </c>
      <c r="B416" s="312" t="s">
        <v>191</v>
      </c>
      <c r="C416" s="302">
        <v>2363</v>
      </c>
      <c r="D416" s="303">
        <v>2355.5166666666664</v>
      </c>
      <c r="E416" s="303">
        <v>2335.3833333333328</v>
      </c>
      <c r="F416" s="303">
        <v>2307.7666666666664</v>
      </c>
      <c r="G416" s="303">
        <v>2287.6333333333328</v>
      </c>
      <c r="H416" s="303">
        <v>2383.1333333333328</v>
      </c>
      <c r="I416" s="303">
        <v>2403.266666666666</v>
      </c>
      <c r="J416" s="303">
        <v>2430.8833333333328</v>
      </c>
      <c r="K416" s="302">
        <v>2375.65</v>
      </c>
      <c r="L416" s="302">
        <v>2327.9</v>
      </c>
      <c r="M416" s="302">
        <v>1.3838999999999999</v>
      </c>
      <c r="N416" s="1"/>
      <c r="O416" s="1"/>
    </row>
    <row r="417" spans="1:15" ht="12.75" customHeight="1">
      <c r="A417" s="30">
        <v>407</v>
      </c>
      <c r="B417" s="312" t="s">
        <v>492</v>
      </c>
      <c r="C417" s="302">
        <v>463.25</v>
      </c>
      <c r="D417" s="303">
        <v>463.5333333333333</v>
      </c>
      <c r="E417" s="303">
        <v>458.51666666666659</v>
      </c>
      <c r="F417" s="303">
        <v>453.7833333333333</v>
      </c>
      <c r="G417" s="303">
        <v>448.76666666666659</v>
      </c>
      <c r="H417" s="303">
        <v>468.26666666666659</v>
      </c>
      <c r="I417" s="303">
        <v>473.28333333333325</v>
      </c>
      <c r="J417" s="303">
        <v>478.01666666666659</v>
      </c>
      <c r="K417" s="302">
        <v>468.55</v>
      </c>
      <c r="L417" s="302">
        <v>458.8</v>
      </c>
      <c r="M417" s="302">
        <v>0.38890000000000002</v>
      </c>
      <c r="N417" s="1"/>
      <c r="O417" s="1"/>
    </row>
    <row r="418" spans="1:15" ht="12.75" customHeight="1">
      <c r="A418" s="30">
        <v>408</v>
      </c>
      <c r="B418" s="312" t="s">
        <v>493</v>
      </c>
      <c r="C418" s="302">
        <v>28.05</v>
      </c>
      <c r="D418" s="303">
        <v>28</v>
      </c>
      <c r="E418" s="303">
        <v>27.6</v>
      </c>
      <c r="F418" s="303">
        <v>27.150000000000002</v>
      </c>
      <c r="G418" s="303">
        <v>26.750000000000004</v>
      </c>
      <c r="H418" s="303">
        <v>28.45</v>
      </c>
      <c r="I418" s="303">
        <v>28.849999999999998</v>
      </c>
      <c r="J418" s="303">
        <v>29.299999999999997</v>
      </c>
      <c r="K418" s="302">
        <v>28.4</v>
      </c>
      <c r="L418" s="302">
        <v>27.55</v>
      </c>
      <c r="M418" s="302">
        <v>11.93845</v>
      </c>
      <c r="N418" s="1"/>
      <c r="O418" s="1"/>
    </row>
    <row r="419" spans="1:15" ht="12.75" customHeight="1">
      <c r="A419" s="30">
        <v>409</v>
      </c>
      <c r="B419" s="312" t="s">
        <v>494</v>
      </c>
      <c r="C419" s="302">
        <v>3453.1</v>
      </c>
      <c r="D419" s="303">
        <v>3478.7833333333328</v>
      </c>
      <c r="E419" s="303">
        <v>3408.6166666666659</v>
      </c>
      <c r="F419" s="303">
        <v>3364.1333333333332</v>
      </c>
      <c r="G419" s="303">
        <v>3293.9666666666662</v>
      </c>
      <c r="H419" s="303">
        <v>3523.2666666666655</v>
      </c>
      <c r="I419" s="303">
        <v>3593.4333333333325</v>
      </c>
      <c r="J419" s="303">
        <v>3637.9166666666652</v>
      </c>
      <c r="K419" s="302">
        <v>3548.95</v>
      </c>
      <c r="L419" s="302">
        <v>3434.3</v>
      </c>
      <c r="M419" s="302">
        <v>0.27816999999999997</v>
      </c>
      <c r="N419" s="1"/>
      <c r="O419" s="1"/>
    </row>
    <row r="420" spans="1:15" ht="12.75" customHeight="1">
      <c r="A420" s="30">
        <v>410</v>
      </c>
      <c r="B420" s="312" t="s">
        <v>503</v>
      </c>
      <c r="C420" s="302">
        <v>521.15</v>
      </c>
      <c r="D420" s="303">
        <v>526.38333333333333</v>
      </c>
      <c r="E420" s="303">
        <v>512.76666666666665</v>
      </c>
      <c r="F420" s="303">
        <v>504.38333333333333</v>
      </c>
      <c r="G420" s="303">
        <v>490.76666666666665</v>
      </c>
      <c r="H420" s="303">
        <v>534.76666666666665</v>
      </c>
      <c r="I420" s="303">
        <v>548.38333333333321</v>
      </c>
      <c r="J420" s="303">
        <v>556.76666666666665</v>
      </c>
      <c r="K420" s="302">
        <v>540</v>
      </c>
      <c r="L420" s="302">
        <v>518</v>
      </c>
      <c r="M420" s="302">
        <v>2.3196099999999999</v>
      </c>
      <c r="N420" s="1"/>
      <c r="O420" s="1"/>
    </row>
    <row r="421" spans="1:15" ht="12.75" customHeight="1">
      <c r="A421" s="30">
        <v>411</v>
      </c>
      <c r="B421" s="312" t="s">
        <v>505</v>
      </c>
      <c r="C421" s="302">
        <v>393</v>
      </c>
      <c r="D421" s="303">
        <v>394.84999999999997</v>
      </c>
      <c r="E421" s="303">
        <v>386.79999999999995</v>
      </c>
      <c r="F421" s="303">
        <v>380.59999999999997</v>
      </c>
      <c r="G421" s="303">
        <v>372.54999999999995</v>
      </c>
      <c r="H421" s="303">
        <v>401.04999999999995</v>
      </c>
      <c r="I421" s="303">
        <v>409.1</v>
      </c>
      <c r="J421" s="303">
        <v>415.29999999999995</v>
      </c>
      <c r="K421" s="302">
        <v>402.9</v>
      </c>
      <c r="L421" s="302">
        <v>388.65</v>
      </c>
      <c r="M421" s="302">
        <v>0.51497999999999999</v>
      </c>
      <c r="N421" s="1"/>
      <c r="O421" s="1"/>
    </row>
    <row r="422" spans="1:15" ht="12.75" customHeight="1">
      <c r="A422" s="30">
        <v>412</v>
      </c>
      <c r="B422" s="312" t="s">
        <v>504</v>
      </c>
      <c r="C422" s="302">
        <v>2789.4</v>
      </c>
      <c r="D422" s="303">
        <v>2784.25</v>
      </c>
      <c r="E422" s="303">
        <v>2737.6</v>
      </c>
      <c r="F422" s="303">
        <v>2685.7999999999997</v>
      </c>
      <c r="G422" s="303">
        <v>2639.1499999999996</v>
      </c>
      <c r="H422" s="303">
        <v>2836.05</v>
      </c>
      <c r="I422" s="303">
        <v>2882.7</v>
      </c>
      <c r="J422" s="303">
        <v>2934.5000000000005</v>
      </c>
      <c r="K422" s="302">
        <v>2830.9</v>
      </c>
      <c r="L422" s="302">
        <v>2732.45</v>
      </c>
      <c r="M422" s="302">
        <v>0.47088000000000002</v>
      </c>
      <c r="N422" s="1"/>
      <c r="O422" s="1"/>
    </row>
    <row r="423" spans="1:15" ht="12.75" customHeight="1">
      <c r="A423" s="30">
        <v>413</v>
      </c>
      <c r="B423" s="312" t="s">
        <v>859</v>
      </c>
      <c r="C423" s="302">
        <v>578.25</v>
      </c>
      <c r="D423" s="303">
        <v>576.38333333333333</v>
      </c>
      <c r="E423" s="303">
        <v>570.16666666666663</v>
      </c>
      <c r="F423" s="303">
        <v>562.08333333333326</v>
      </c>
      <c r="G423" s="303">
        <v>555.86666666666656</v>
      </c>
      <c r="H423" s="303">
        <v>584.4666666666667</v>
      </c>
      <c r="I423" s="303">
        <v>590.68333333333339</v>
      </c>
      <c r="J423" s="303">
        <v>598.76666666666677</v>
      </c>
      <c r="K423" s="302">
        <v>582.6</v>
      </c>
      <c r="L423" s="302">
        <v>568.29999999999995</v>
      </c>
      <c r="M423" s="302">
        <v>6.2347299999999999</v>
      </c>
      <c r="N423" s="1"/>
      <c r="O423" s="1"/>
    </row>
    <row r="424" spans="1:15" ht="12.75" customHeight="1">
      <c r="A424" s="30">
        <v>414</v>
      </c>
      <c r="B424" s="312" t="s">
        <v>506</v>
      </c>
      <c r="C424" s="302">
        <v>701.5</v>
      </c>
      <c r="D424" s="303">
        <v>694.5</v>
      </c>
      <c r="E424" s="303">
        <v>684</v>
      </c>
      <c r="F424" s="303">
        <v>666.5</v>
      </c>
      <c r="G424" s="303">
        <v>656</v>
      </c>
      <c r="H424" s="303">
        <v>712</v>
      </c>
      <c r="I424" s="303">
        <v>722.5</v>
      </c>
      <c r="J424" s="303">
        <v>740</v>
      </c>
      <c r="K424" s="302">
        <v>705</v>
      </c>
      <c r="L424" s="302">
        <v>677</v>
      </c>
      <c r="M424" s="302">
        <v>0.73385</v>
      </c>
      <c r="N424" s="1"/>
      <c r="O424" s="1"/>
    </row>
    <row r="425" spans="1:15" ht="12.75" customHeight="1">
      <c r="A425" s="30">
        <v>415</v>
      </c>
      <c r="B425" s="312" t="s">
        <v>507</v>
      </c>
      <c r="C425" s="302">
        <v>352.35</v>
      </c>
      <c r="D425" s="303">
        <v>359.0333333333333</v>
      </c>
      <c r="E425" s="303">
        <v>341.31666666666661</v>
      </c>
      <c r="F425" s="303">
        <v>330.2833333333333</v>
      </c>
      <c r="G425" s="303">
        <v>312.56666666666661</v>
      </c>
      <c r="H425" s="303">
        <v>370.06666666666661</v>
      </c>
      <c r="I425" s="303">
        <v>387.7833333333333</v>
      </c>
      <c r="J425" s="303">
        <v>398.81666666666661</v>
      </c>
      <c r="K425" s="302">
        <v>376.75</v>
      </c>
      <c r="L425" s="302">
        <v>348</v>
      </c>
      <c r="M425" s="302">
        <v>2.7025100000000002</v>
      </c>
      <c r="N425" s="1"/>
      <c r="O425" s="1"/>
    </row>
    <row r="426" spans="1:15" ht="12.75" customHeight="1">
      <c r="A426" s="30">
        <v>416</v>
      </c>
      <c r="B426" s="312" t="s">
        <v>515</v>
      </c>
      <c r="C426" s="302">
        <v>216.05</v>
      </c>
      <c r="D426" s="303">
        <v>216.66666666666666</v>
      </c>
      <c r="E426" s="303">
        <v>214.5333333333333</v>
      </c>
      <c r="F426" s="303">
        <v>213.01666666666665</v>
      </c>
      <c r="G426" s="303">
        <v>210.8833333333333</v>
      </c>
      <c r="H426" s="303">
        <v>218.18333333333331</v>
      </c>
      <c r="I426" s="303">
        <v>220.31666666666669</v>
      </c>
      <c r="J426" s="303">
        <v>221.83333333333331</v>
      </c>
      <c r="K426" s="302">
        <v>218.8</v>
      </c>
      <c r="L426" s="302">
        <v>215.15</v>
      </c>
      <c r="M426" s="302">
        <v>4.1809500000000002</v>
      </c>
      <c r="N426" s="1"/>
      <c r="O426" s="1"/>
    </row>
    <row r="427" spans="1:15" ht="12.75" customHeight="1">
      <c r="A427" s="30">
        <v>417</v>
      </c>
      <c r="B427" s="312" t="s">
        <v>508</v>
      </c>
      <c r="C427" s="302">
        <v>46.65</v>
      </c>
      <c r="D427" s="303">
        <v>46.716666666666669</v>
      </c>
      <c r="E427" s="303">
        <v>45.933333333333337</v>
      </c>
      <c r="F427" s="303">
        <v>45.216666666666669</v>
      </c>
      <c r="G427" s="303">
        <v>44.433333333333337</v>
      </c>
      <c r="H427" s="303">
        <v>47.433333333333337</v>
      </c>
      <c r="I427" s="303">
        <v>48.216666666666669</v>
      </c>
      <c r="J427" s="303">
        <v>48.933333333333337</v>
      </c>
      <c r="K427" s="302">
        <v>47.5</v>
      </c>
      <c r="L427" s="302">
        <v>46</v>
      </c>
      <c r="M427" s="302">
        <v>15.650090000000001</v>
      </c>
      <c r="N427" s="1"/>
      <c r="O427" s="1"/>
    </row>
    <row r="428" spans="1:15" ht="12.75" customHeight="1">
      <c r="A428" s="30">
        <v>418</v>
      </c>
      <c r="B428" s="312" t="s">
        <v>192</v>
      </c>
      <c r="C428" s="302">
        <v>2381.65</v>
      </c>
      <c r="D428" s="303">
        <v>2368.8666666666668</v>
      </c>
      <c r="E428" s="303">
        <v>2343.7833333333338</v>
      </c>
      <c r="F428" s="303">
        <v>2305.916666666667</v>
      </c>
      <c r="G428" s="303">
        <v>2280.8333333333339</v>
      </c>
      <c r="H428" s="303">
        <v>2406.7333333333336</v>
      </c>
      <c r="I428" s="303">
        <v>2431.8166666666666</v>
      </c>
      <c r="J428" s="303">
        <v>2469.6833333333334</v>
      </c>
      <c r="K428" s="302">
        <v>2393.9499999999998</v>
      </c>
      <c r="L428" s="302">
        <v>2331</v>
      </c>
      <c r="M428" s="302">
        <v>2.11388</v>
      </c>
      <c r="N428" s="1"/>
      <c r="O428" s="1"/>
    </row>
    <row r="429" spans="1:15" ht="12.75" customHeight="1">
      <c r="A429" s="30">
        <v>419</v>
      </c>
      <c r="B429" s="312" t="s">
        <v>193</v>
      </c>
      <c r="C429" s="302">
        <v>1185.8</v>
      </c>
      <c r="D429" s="303">
        <v>1178.3333333333333</v>
      </c>
      <c r="E429" s="303">
        <v>1161.9666666666665</v>
      </c>
      <c r="F429" s="303">
        <v>1138.1333333333332</v>
      </c>
      <c r="G429" s="303">
        <v>1121.7666666666664</v>
      </c>
      <c r="H429" s="303">
        <v>1202.1666666666665</v>
      </c>
      <c r="I429" s="303">
        <v>1218.5333333333333</v>
      </c>
      <c r="J429" s="303">
        <v>1242.3666666666666</v>
      </c>
      <c r="K429" s="302">
        <v>1194.7</v>
      </c>
      <c r="L429" s="302">
        <v>1154.5</v>
      </c>
      <c r="M429" s="302">
        <v>5.0490500000000003</v>
      </c>
      <c r="N429" s="1"/>
      <c r="O429" s="1"/>
    </row>
    <row r="430" spans="1:15" ht="12.75" customHeight="1">
      <c r="A430" s="30">
        <v>420</v>
      </c>
      <c r="B430" s="312" t="s">
        <v>512</v>
      </c>
      <c r="C430" s="302">
        <v>325.8</v>
      </c>
      <c r="D430" s="303">
        <v>323.8</v>
      </c>
      <c r="E430" s="303">
        <v>320.60000000000002</v>
      </c>
      <c r="F430" s="303">
        <v>315.40000000000003</v>
      </c>
      <c r="G430" s="303">
        <v>312.20000000000005</v>
      </c>
      <c r="H430" s="303">
        <v>329</v>
      </c>
      <c r="I430" s="303">
        <v>332.19999999999993</v>
      </c>
      <c r="J430" s="303">
        <v>337.4</v>
      </c>
      <c r="K430" s="302">
        <v>327</v>
      </c>
      <c r="L430" s="302">
        <v>318.60000000000002</v>
      </c>
      <c r="M430" s="302">
        <v>2.9092799999999999</v>
      </c>
      <c r="N430" s="1"/>
      <c r="O430" s="1"/>
    </row>
    <row r="431" spans="1:15" ht="12.75" customHeight="1">
      <c r="A431" s="30">
        <v>421</v>
      </c>
      <c r="B431" s="312" t="s">
        <v>509</v>
      </c>
      <c r="C431" s="302">
        <v>89.05</v>
      </c>
      <c r="D431" s="303">
        <v>89</v>
      </c>
      <c r="E431" s="303">
        <v>88.1</v>
      </c>
      <c r="F431" s="303">
        <v>87.149999999999991</v>
      </c>
      <c r="G431" s="303">
        <v>86.249999999999986</v>
      </c>
      <c r="H431" s="303">
        <v>89.95</v>
      </c>
      <c r="I431" s="303">
        <v>90.850000000000009</v>
      </c>
      <c r="J431" s="303">
        <v>91.800000000000011</v>
      </c>
      <c r="K431" s="302">
        <v>89.9</v>
      </c>
      <c r="L431" s="302">
        <v>88.05</v>
      </c>
      <c r="M431" s="302">
        <v>0.39367000000000002</v>
      </c>
      <c r="N431" s="1"/>
      <c r="O431" s="1"/>
    </row>
    <row r="432" spans="1:15" ht="12.75" customHeight="1">
      <c r="A432" s="30">
        <v>422</v>
      </c>
      <c r="B432" s="312" t="s">
        <v>511</v>
      </c>
      <c r="C432" s="302">
        <v>169.9</v>
      </c>
      <c r="D432" s="303">
        <v>170.51666666666668</v>
      </c>
      <c r="E432" s="303">
        <v>166.88333333333335</v>
      </c>
      <c r="F432" s="303">
        <v>163.86666666666667</v>
      </c>
      <c r="G432" s="303">
        <v>160.23333333333335</v>
      </c>
      <c r="H432" s="303">
        <v>173.53333333333336</v>
      </c>
      <c r="I432" s="303">
        <v>177.16666666666669</v>
      </c>
      <c r="J432" s="303">
        <v>180.18333333333337</v>
      </c>
      <c r="K432" s="302">
        <v>174.15</v>
      </c>
      <c r="L432" s="302">
        <v>167.5</v>
      </c>
      <c r="M432" s="302">
        <v>2.7823899999999999</v>
      </c>
      <c r="N432" s="1"/>
      <c r="O432" s="1"/>
    </row>
    <row r="433" spans="1:15" ht="12.75" customHeight="1">
      <c r="A433" s="30">
        <v>423</v>
      </c>
      <c r="B433" s="312" t="s">
        <v>513</v>
      </c>
      <c r="C433" s="302">
        <v>459.9</v>
      </c>
      <c r="D433" s="303">
        <v>460.75</v>
      </c>
      <c r="E433" s="303">
        <v>455.65</v>
      </c>
      <c r="F433" s="303">
        <v>451.4</v>
      </c>
      <c r="G433" s="303">
        <v>446.29999999999995</v>
      </c>
      <c r="H433" s="303">
        <v>465</v>
      </c>
      <c r="I433" s="303">
        <v>470.1</v>
      </c>
      <c r="J433" s="303">
        <v>474.35</v>
      </c>
      <c r="K433" s="302">
        <v>465.85</v>
      </c>
      <c r="L433" s="302">
        <v>456.5</v>
      </c>
      <c r="M433" s="302">
        <v>0.52398</v>
      </c>
      <c r="N433" s="1"/>
      <c r="O433" s="1"/>
    </row>
    <row r="434" spans="1:15" ht="12.75" customHeight="1">
      <c r="A434" s="30">
        <v>424</v>
      </c>
      <c r="B434" s="312" t="s">
        <v>514</v>
      </c>
      <c r="C434" s="302">
        <v>484.1</v>
      </c>
      <c r="D434" s="303">
        <v>477.8</v>
      </c>
      <c r="E434" s="303">
        <v>463.6</v>
      </c>
      <c r="F434" s="303">
        <v>443.1</v>
      </c>
      <c r="G434" s="303">
        <v>428.90000000000003</v>
      </c>
      <c r="H434" s="303">
        <v>498.3</v>
      </c>
      <c r="I434" s="303">
        <v>512.5</v>
      </c>
      <c r="J434" s="303">
        <v>533</v>
      </c>
      <c r="K434" s="302">
        <v>492</v>
      </c>
      <c r="L434" s="302">
        <v>457.3</v>
      </c>
      <c r="M434" s="302">
        <v>13.59299</v>
      </c>
      <c r="N434" s="1"/>
      <c r="O434" s="1"/>
    </row>
    <row r="435" spans="1:15" ht="12.75" customHeight="1">
      <c r="A435" s="30">
        <v>425</v>
      </c>
      <c r="B435" s="312" t="s">
        <v>516</v>
      </c>
      <c r="C435" s="302">
        <v>1936.35</v>
      </c>
      <c r="D435" s="303">
        <v>1917.4666666666665</v>
      </c>
      <c r="E435" s="303">
        <v>1876.9333333333329</v>
      </c>
      <c r="F435" s="303">
        <v>1817.5166666666664</v>
      </c>
      <c r="G435" s="303">
        <v>1776.9833333333329</v>
      </c>
      <c r="H435" s="303">
        <v>1976.883333333333</v>
      </c>
      <c r="I435" s="303">
        <v>2017.4166666666663</v>
      </c>
      <c r="J435" s="303">
        <v>2076.833333333333</v>
      </c>
      <c r="K435" s="302">
        <v>1958</v>
      </c>
      <c r="L435" s="302">
        <v>1858.05</v>
      </c>
      <c r="M435" s="302">
        <v>1.3052999999999999</v>
      </c>
      <c r="N435" s="1"/>
      <c r="O435" s="1"/>
    </row>
    <row r="436" spans="1:15" ht="12.75" customHeight="1">
      <c r="A436" s="30">
        <v>426</v>
      </c>
      <c r="B436" s="312" t="s">
        <v>517</v>
      </c>
      <c r="C436" s="302">
        <v>762</v>
      </c>
      <c r="D436" s="303">
        <v>761.36666666666667</v>
      </c>
      <c r="E436" s="303">
        <v>745.63333333333333</v>
      </c>
      <c r="F436" s="303">
        <v>729.26666666666665</v>
      </c>
      <c r="G436" s="303">
        <v>713.5333333333333</v>
      </c>
      <c r="H436" s="303">
        <v>777.73333333333335</v>
      </c>
      <c r="I436" s="303">
        <v>793.4666666666667</v>
      </c>
      <c r="J436" s="303">
        <v>809.83333333333337</v>
      </c>
      <c r="K436" s="302">
        <v>777.1</v>
      </c>
      <c r="L436" s="302">
        <v>745</v>
      </c>
      <c r="M436" s="302">
        <v>0.55571000000000004</v>
      </c>
      <c r="N436" s="1"/>
      <c r="O436" s="1"/>
    </row>
    <row r="437" spans="1:15" ht="12.75" customHeight="1">
      <c r="A437" s="30">
        <v>427</v>
      </c>
      <c r="B437" s="312" t="s">
        <v>194</v>
      </c>
      <c r="C437" s="302">
        <v>859.8</v>
      </c>
      <c r="D437" s="303">
        <v>863.91666666666663</v>
      </c>
      <c r="E437" s="303">
        <v>853.88333333333321</v>
      </c>
      <c r="F437" s="303">
        <v>847.96666666666658</v>
      </c>
      <c r="G437" s="303">
        <v>837.93333333333317</v>
      </c>
      <c r="H437" s="303">
        <v>869.83333333333326</v>
      </c>
      <c r="I437" s="303">
        <v>879.86666666666679</v>
      </c>
      <c r="J437" s="303">
        <v>885.7833333333333</v>
      </c>
      <c r="K437" s="302">
        <v>873.95</v>
      </c>
      <c r="L437" s="302">
        <v>858</v>
      </c>
      <c r="M437" s="302">
        <v>20.955660000000002</v>
      </c>
      <c r="N437" s="1"/>
      <c r="O437" s="1"/>
    </row>
    <row r="438" spans="1:15" ht="12.75" customHeight="1">
      <c r="A438" s="30">
        <v>428</v>
      </c>
      <c r="B438" s="312" t="s">
        <v>518</v>
      </c>
      <c r="C438" s="302">
        <v>462.25</v>
      </c>
      <c r="D438" s="303">
        <v>460.23333333333335</v>
      </c>
      <c r="E438" s="303">
        <v>450.4666666666667</v>
      </c>
      <c r="F438" s="303">
        <v>438.68333333333334</v>
      </c>
      <c r="G438" s="303">
        <v>428.91666666666669</v>
      </c>
      <c r="H438" s="303">
        <v>472.01666666666671</v>
      </c>
      <c r="I438" s="303">
        <v>481.78333333333336</v>
      </c>
      <c r="J438" s="303">
        <v>493.56666666666672</v>
      </c>
      <c r="K438" s="302">
        <v>470</v>
      </c>
      <c r="L438" s="302">
        <v>448.45</v>
      </c>
      <c r="M438" s="302">
        <v>9.2681299999999993</v>
      </c>
      <c r="N438" s="1"/>
      <c r="O438" s="1"/>
    </row>
    <row r="439" spans="1:15" ht="12.75" customHeight="1">
      <c r="A439" s="30">
        <v>429</v>
      </c>
      <c r="B439" s="312" t="s">
        <v>195</v>
      </c>
      <c r="C439" s="302">
        <v>423.75</v>
      </c>
      <c r="D439" s="303">
        <v>423.63333333333338</v>
      </c>
      <c r="E439" s="303">
        <v>416.11666666666679</v>
      </c>
      <c r="F439" s="303">
        <v>408.48333333333341</v>
      </c>
      <c r="G439" s="303">
        <v>400.96666666666681</v>
      </c>
      <c r="H439" s="303">
        <v>431.26666666666677</v>
      </c>
      <c r="I439" s="303">
        <v>438.7833333333333</v>
      </c>
      <c r="J439" s="303">
        <v>446.41666666666674</v>
      </c>
      <c r="K439" s="302">
        <v>431.15</v>
      </c>
      <c r="L439" s="302">
        <v>416</v>
      </c>
      <c r="M439" s="302">
        <v>8.9265699999999999</v>
      </c>
      <c r="N439" s="1"/>
      <c r="O439" s="1"/>
    </row>
    <row r="440" spans="1:15" ht="12.75" customHeight="1">
      <c r="A440" s="30">
        <v>430</v>
      </c>
      <c r="B440" s="312" t="s">
        <v>944</v>
      </c>
      <c r="C440" s="302" t="e">
        <v>#N/A</v>
      </c>
      <c r="D440" s="303" t="e">
        <v>#N/A</v>
      </c>
      <c r="E440" s="303" t="e">
        <v>#N/A</v>
      </c>
      <c r="F440" s="303" t="e">
        <v>#N/A</v>
      </c>
      <c r="G440" s="303" t="e">
        <v>#N/A</v>
      </c>
      <c r="H440" s="303" t="e">
        <v>#N/A</v>
      </c>
      <c r="I440" s="303" t="e">
        <v>#N/A</v>
      </c>
      <c r="J440" s="303" t="e">
        <v>#N/A</v>
      </c>
      <c r="K440" s="302" t="e">
        <v>#N/A</v>
      </c>
      <c r="L440" s="302" t="e">
        <v>#N/A</v>
      </c>
      <c r="M440" s="302" t="e">
        <v>#N/A</v>
      </c>
      <c r="N440" s="1"/>
      <c r="O440" s="1"/>
    </row>
    <row r="441" spans="1:15" ht="12.75" customHeight="1">
      <c r="A441" s="30">
        <v>431</v>
      </c>
      <c r="B441" s="312" t="s">
        <v>519</v>
      </c>
      <c r="C441" s="302">
        <v>326.35000000000002</v>
      </c>
      <c r="D441" s="303">
        <v>327.48333333333335</v>
      </c>
      <c r="E441" s="303">
        <v>320.06666666666672</v>
      </c>
      <c r="F441" s="303">
        <v>313.78333333333336</v>
      </c>
      <c r="G441" s="303">
        <v>306.36666666666673</v>
      </c>
      <c r="H441" s="303">
        <v>333.76666666666671</v>
      </c>
      <c r="I441" s="303">
        <v>341.18333333333334</v>
      </c>
      <c r="J441" s="303">
        <v>347.4666666666667</v>
      </c>
      <c r="K441" s="302">
        <v>334.9</v>
      </c>
      <c r="L441" s="302">
        <v>321.2</v>
      </c>
      <c r="M441" s="302">
        <v>0.65598999999999996</v>
      </c>
      <c r="N441" s="1"/>
      <c r="O441" s="1"/>
    </row>
    <row r="442" spans="1:15" ht="12.75" customHeight="1">
      <c r="A442" s="30">
        <v>432</v>
      </c>
      <c r="B442" s="312" t="s">
        <v>520</v>
      </c>
      <c r="C442" s="302">
        <v>1876.55</v>
      </c>
      <c r="D442" s="303">
        <v>1872.8999999999999</v>
      </c>
      <c r="E442" s="303">
        <v>1855.8499999999997</v>
      </c>
      <c r="F442" s="303">
        <v>1835.1499999999999</v>
      </c>
      <c r="G442" s="303">
        <v>1818.0999999999997</v>
      </c>
      <c r="H442" s="303">
        <v>1893.5999999999997</v>
      </c>
      <c r="I442" s="303">
        <v>1910.6499999999999</v>
      </c>
      <c r="J442" s="303">
        <v>1931.3499999999997</v>
      </c>
      <c r="K442" s="302">
        <v>1889.95</v>
      </c>
      <c r="L442" s="302">
        <v>1852.2</v>
      </c>
      <c r="M442" s="302">
        <v>0.23282</v>
      </c>
      <c r="N442" s="1"/>
      <c r="O442" s="1"/>
    </row>
    <row r="443" spans="1:15" ht="12.75" customHeight="1">
      <c r="A443" s="30">
        <v>433</v>
      </c>
      <c r="B443" s="312" t="s">
        <v>521</v>
      </c>
      <c r="C443" s="302">
        <v>488.75</v>
      </c>
      <c r="D443" s="303">
        <v>489.98333333333335</v>
      </c>
      <c r="E443" s="303">
        <v>483.9666666666667</v>
      </c>
      <c r="F443" s="303">
        <v>479.18333333333334</v>
      </c>
      <c r="G443" s="303">
        <v>473.16666666666669</v>
      </c>
      <c r="H443" s="303">
        <v>494.76666666666671</v>
      </c>
      <c r="I443" s="303">
        <v>500.78333333333336</v>
      </c>
      <c r="J443" s="303">
        <v>505.56666666666672</v>
      </c>
      <c r="K443" s="302">
        <v>496</v>
      </c>
      <c r="L443" s="302">
        <v>485.2</v>
      </c>
      <c r="M443" s="302">
        <v>1.12646</v>
      </c>
      <c r="N443" s="1"/>
      <c r="O443" s="1"/>
    </row>
    <row r="444" spans="1:15" ht="12.75" customHeight="1">
      <c r="A444" s="30">
        <v>434</v>
      </c>
      <c r="B444" s="312" t="s">
        <v>522</v>
      </c>
      <c r="C444" s="302">
        <v>8.25</v>
      </c>
      <c r="D444" s="303">
        <v>8.5333333333333332</v>
      </c>
      <c r="E444" s="303">
        <v>7.9166666666666661</v>
      </c>
      <c r="F444" s="303">
        <v>7.5833333333333321</v>
      </c>
      <c r="G444" s="303">
        <v>6.966666666666665</v>
      </c>
      <c r="H444" s="303">
        <v>8.8666666666666671</v>
      </c>
      <c r="I444" s="303">
        <v>9.4833333333333343</v>
      </c>
      <c r="J444" s="303">
        <v>9.8166666666666682</v>
      </c>
      <c r="K444" s="302">
        <v>9.15</v>
      </c>
      <c r="L444" s="302">
        <v>8.1999999999999993</v>
      </c>
      <c r="M444" s="302">
        <v>1079.93541</v>
      </c>
      <c r="N444" s="1"/>
      <c r="O444" s="1"/>
    </row>
    <row r="445" spans="1:15" ht="12.75" customHeight="1">
      <c r="A445" s="30">
        <v>435</v>
      </c>
      <c r="B445" s="312" t="s">
        <v>510</v>
      </c>
      <c r="C445" s="302">
        <v>335.8</v>
      </c>
      <c r="D445" s="303">
        <v>332.45</v>
      </c>
      <c r="E445" s="303">
        <v>320.89999999999998</v>
      </c>
      <c r="F445" s="303">
        <v>306</v>
      </c>
      <c r="G445" s="303">
        <v>294.45</v>
      </c>
      <c r="H445" s="303">
        <v>347.34999999999997</v>
      </c>
      <c r="I445" s="303">
        <v>358.90000000000003</v>
      </c>
      <c r="J445" s="303">
        <v>373.79999999999995</v>
      </c>
      <c r="K445" s="302">
        <v>344</v>
      </c>
      <c r="L445" s="302">
        <v>317.55</v>
      </c>
      <c r="M445" s="302">
        <v>4.1303700000000001</v>
      </c>
      <c r="N445" s="1"/>
      <c r="O445" s="1"/>
    </row>
    <row r="446" spans="1:15" ht="12.75" customHeight="1">
      <c r="A446" s="30">
        <v>436</v>
      </c>
      <c r="B446" s="312" t="s">
        <v>523</v>
      </c>
      <c r="C446" s="302">
        <v>966.6</v>
      </c>
      <c r="D446" s="303">
        <v>973.44999999999993</v>
      </c>
      <c r="E446" s="303">
        <v>953.14999999999986</v>
      </c>
      <c r="F446" s="303">
        <v>939.69999999999993</v>
      </c>
      <c r="G446" s="303">
        <v>919.39999999999986</v>
      </c>
      <c r="H446" s="303">
        <v>986.89999999999986</v>
      </c>
      <c r="I446" s="303">
        <v>1007.1999999999998</v>
      </c>
      <c r="J446" s="303">
        <v>1020.6499999999999</v>
      </c>
      <c r="K446" s="302">
        <v>993.75</v>
      </c>
      <c r="L446" s="302">
        <v>960</v>
      </c>
      <c r="M446" s="302">
        <v>0.1135</v>
      </c>
      <c r="N446" s="1"/>
      <c r="O446" s="1"/>
    </row>
    <row r="447" spans="1:15" ht="12.75" customHeight="1">
      <c r="A447" s="30">
        <v>437</v>
      </c>
      <c r="B447" s="312" t="s">
        <v>276</v>
      </c>
      <c r="C447" s="302">
        <v>533.20000000000005</v>
      </c>
      <c r="D447" s="303">
        <v>534.76666666666677</v>
      </c>
      <c r="E447" s="303">
        <v>529.53333333333353</v>
      </c>
      <c r="F447" s="303">
        <v>525.86666666666679</v>
      </c>
      <c r="G447" s="303">
        <v>520.63333333333355</v>
      </c>
      <c r="H447" s="303">
        <v>538.43333333333351</v>
      </c>
      <c r="I447" s="303">
        <v>543.66666666666686</v>
      </c>
      <c r="J447" s="303">
        <v>547.33333333333348</v>
      </c>
      <c r="K447" s="302">
        <v>540</v>
      </c>
      <c r="L447" s="302">
        <v>531.1</v>
      </c>
      <c r="M447" s="302">
        <v>1.5925499999999999</v>
      </c>
      <c r="N447" s="1"/>
      <c r="O447" s="1"/>
    </row>
    <row r="448" spans="1:15" ht="12.75" customHeight="1">
      <c r="A448" s="30">
        <v>438</v>
      </c>
      <c r="B448" s="312" t="s">
        <v>528</v>
      </c>
      <c r="C448" s="302">
        <v>1357.5</v>
      </c>
      <c r="D448" s="303">
        <v>1368.1666666666667</v>
      </c>
      <c r="E448" s="303">
        <v>1331.3333333333335</v>
      </c>
      <c r="F448" s="303">
        <v>1305.1666666666667</v>
      </c>
      <c r="G448" s="303">
        <v>1268.3333333333335</v>
      </c>
      <c r="H448" s="303">
        <v>1394.3333333333335</v>
      </c>
      <c r="I448" s="303">
        <v>1431.166666666667</v>
      </c>
      <c r="J448" s="303">
        <v>1457.3333333333335</v>
      </c>
      <c r="K448" s="302">
        <v>1405</v>
      </c>
      <c r="L448" s="302">
        <v>1342</v>
      </c>
      <c r="M448" s="302">
        <v>1.19251</v>
      </c>
      <c r="N448" s="1"/>
      <c r="O448" s="1"/>
    </row>
    <row r="449" spans="1:15" ht="12.75" customHeight="1">
      <c r="A449" s="30">
        <v>439</v>
      </c>
      <c r="B449" s="312" t="s">
        <v>529</v>
      </c>
      <c r="C449" s="302">
        <v>9410.9500000000007</v>
      </c>
      <c r="D449" s="303">
        <v>9433.1333333333332</v>
      </c>
      <c r="E449" s="303">
        <v>9327.8666666666668</v>
      </c>
      <c r="F449" s="303">
        <v>9244.7833333333328</v>
      </c>
      <c r="G449" s="303">
        <v>9139.5166666666664</v>
      </c>
      <c r="H449" s="303">
        <v>9516.2166666666672</v>
      </c>
      <c r="I449" s="303">
        <v>9621.4833333333336</v>
      </c>
      <c r="J449" s="303">
        <v>9704.5666666666675</v>
      </c>
      <c r="K449" s="302">
        <v>9538.4</v>
      </c>
      <c r="L449" s="302">
        <v>9350.0499999999993</v>
      </c>
      <c r="M449" s="302">
        <v>6.6299999999999996E-3</v>
      </c>
      <c r="N449" s="1"/>
      <c r="O449" s="1"/>
    </row>
    <row r="450" spans="1:15" ht="12.75" customHeight="1">
      <c r="A450" s="30">
        <v>440</v>
      </c>
      <c r="B450" s="312" t="s">
        <v>196</v>
      </c>
      <c r="C450" s="302">
        <v>946.6</v>
      </c>
      <c r="D450" s="303">
        <v>939.68333333333339</v>
      </c>
      <c r="E450" s="303">
        <v>931.11666666666679</v>
      </c>
      <c r="F450" s="303">
        <v>915.63333333333344</v>
      </c>
      <c r="G450" s="303">
        <v>907.06666666666683</v>
      </c>
      <c r="H450" s="303">
        <v>955.16666666666674</v>
      </c>
      <c r="I450" s="303">
        <v>963.73333333333335</v>
      </c>
      <c r="J450" s="303">
        <v>979.2166666666667</v>
      </c>
      <c r="K450" s="302">
        <v>948.25</v>
      </c>
      <c r="L450" s="302">
        <v>924.2</v>
      </c>
      <c r="M450" s="302">
        <v>10.66431</v>
      </c>
      <c r="N450" s="1"/>
      <c r="O450" s="1"/>
    </row>
    <row r="451" spans="1:15" ht="12.75" customHeight="1">
      <c r="A451" s="30">
        <v>441</v>
      </c>
      <c r="B451" s="312" t="s">
        <v>530</v>
      </c>
      <c r="C451" s="302">
        <v>208.5</v>
      </c>
      <c r="D451" s="303">
        <v>207.51666666666665</v>
      </c>
      <c r="E451" s="303">
        <v>204.18333333333331</v>
      </c>
      <c r="F451" s="303">
        <v>199.86666666666665</v>
      </c>
      <c r="G451" s="303">
        <v>196.5333333333333</v>
      </c>
      <c r="H451" s="303">
        <v>211.83333333333331</v>
      </c>
      <c r="I451" s="303">
        <v>215.16666666666669</v>
      </c>
      <c r="J451" s="303">
        <v>219.48333333333332</v>
      </c>
      <c r="K451" s="302">
        <v>210.85</v>
      </c>
      <c r="L451" s="302">
        <v>203.2</v>
      </c>
      <c r="M451" s="302">
        <v>8.6672399999999996</v>
      </c>
      <c r="N451" s="1"/>
      <c r="O451" s="1"/>
    </row>
    <row r="452" spans="1:15" ht="12.75" customHeight="1">
      <c r="A452" s="30">
        <v>442</v>
      </c>
      <c r="B452" s="312" t="s">
        <v>531</v>
      </c>
      <c r="C452" s="302">
        <v>942</v>
      </c>
      <c r="D452" s="303">
        <v>945.18333333333339</v>
      </c>
      <c r="E452" s="303">
        <v>931.36666666666679</v>
      </c>
      <c r="F452" s="303">
        <v>920.73333333333335</v>
      </c>
      <c r="G452" s="303">
        <v>906.91666666666674</v>
      </c>
      <c r="H452" s="303">
        <v>955.81666666666683</v>
      </c>
      <c r="I452" s="303">
        <v>969.63333333333344</v>
      </c>
      <c r="J452" s="303">
        <v>980.26666666666688</v>
      </c>
      <c r="K452" s="302">
        <v>959</v>
      </c>
      <c r="L452" s="302">
        <v>934.55</v>
      </c>
      <c r="M452" s="302">
        <v>3.2938399999999999</v>
      </c>
      <c r="N452" s="1"/>
      <c r="O452" s="1"/>
    </row>
    <row r="453" spans="1:15" ht="12.75" customHeight="1">
      <c r="A453" s="30">
        <v>443</v>
      </c>
      <c r="B453" s="312" t="s">
        <v>197</v>
      </c>
      <c r="C453" s="302">
        <v>763.65</v>
      </c>
      <c r="D453" s="303">
        <v>759.65</v>
      </c>
      <c r="E453" s="303">
        <v>749.3</v>
      </c>
      <c r="F453" s="303">
        <v>734.94999999999993</v>
      </c>
      <c r="G453" s="303">
        <v>724.59999999999991</v>
      </c>
      <c r="H453" s="303">
        <v>774</v>
      </c>
      <c r="I453" s="303">
        <v>784.35000000000014</v>
      </c>
      <c r="J453" s="303">
        <v>798.7</v>
      </c>
      <c r="K453" s="302">
        <v>770</v>
      </c>
      <c r="L453" s="302">
        <v>745.3</v>
      </c>
      <c r="M453" s="302">
        <v>14.4139</v>
      </c>
      <c r="N453" s="1"/>
      <c r="O453" s="1"/>
    </row>
    <row r="454" spans="1:15" ht="12.75" customHeight="1">
      <c r="A454" s="30">
        <v>444</v>
      </c>
      <c r="B454" s="312" t="s">
        <v>277</v>
      </c>
      <c r="C454" s="302">
        <v>8696.25</v>
      </c>
      <c r="D454" s="303">
        <v>8592.8833333333332</v>
      </c>
      <c r="E454" s="303">
        <v>8427.3666666666668</v>
      </c>
      <c r="F454" s="303">
        <v>8158.4833333333336</v>
      </c>
      <c r="G454" s="303">
        <v>7992.9666666666672</v>
      </c>
      <c r="H454" s="303">
        <v>8861.7666666666664</v>
      </c>
      <c r="I454" s="303">
        <v>9027.2833333333328</v>
      </c>
      <c r="J454" s="303">
        <v>9296.1666666666661</v>
      </c>
      <c r="K454" s="302">
        <v>8758.4</v>
      </c>
      <c r="L454" s="302">
        <v>8324</v>
      </c>
      <c r="M454" s="302">
        <v>6.8588500000000003</v>
      </c>
      <c r="N454" s="1"/>
      <c r="O454" s="1"/>
    </row>
    <row r="455" spans="1:15" ht="12.75" customHeight="1">
      <c r="A455" s="30">
        <v>445</v>
      </c>
      <c r="B455" s="312" t="s">
        <v>198</v>
      </c>
      <c r="C455" s="302">
        <v>432.35</v>
      </c>
      <c r="D455" s="303">
        <v>430.3</v>
      </c>
      <c r="E455" s="303">
        <v>426.65000000000003</v>
      </c>
      <c r="F455" s="303">
        <v>420.95000000000005</v>
      </c>
      <c r="G455" s="303">
        <v>417.30000000000007</v>
      </c>
      <c r="H455" s="303">
        <v>436</v>
      </c>
      <c r="I455" s="303">
        <v>439.65</v>
      </c>
      <c r="J455" s="303">
        <v>445.34999999999997</v>
      </c>
      <c r="K455" s="302">
        <v>433.95</v>
      </c>
      <c r="L455" s="302">
        <v>424.6</v>
      </c>
      <c r="M455" s="302">
        <v>118.96105</v>
      </c>
      <c r="N455" s="1"/>
      <c r="O455" s="1"/>
    </row>
    <row r="456" spans="1:15" ht="12.75" customHeight="1">
      <c r="A456" s="30">
        <v>446</v>
      </c>
      <c r="B456" s="312" t="s">
        <v>532</v>
      </c>
      <c r="C456" s="302">
        <v>207.3</v>
      </c>
      <c r="D456" s="303">
        <v>206.33333333333334</v>
      </c>
      <c r="E456" s="303">
        <v>204.16666666666669</v>
      </c>
      <c r="F456" s="303">
        <v>201.03333333333333</v>
      </c>
      <c r="G456" s="303">
        <v>198.86666666666667</v>
      </c>
      <c r="H456" s="303">
        <v>209.4666666666667</v>
      </c>
      <c r="I456" s="303">
        <v>211.63333333333338</v>
      </c>
      <c r="J456" s="303">
        <v>214.76666666666671</v>
      </c>
      <c r="K456" s="302">
        <v>208.5</v>
      </c>
      <c r="L456" s="302">
        <v>203.2</v>
      </c>
      <c r="M456" s="302">
        <v>14.93624</v>
      </c>
      <c r="N456" s="1"/>
      <c r="O456" s="1"/>
    </row>
    <row r="457" spans="1:15" ht="12.75" customHeight="1">
      <c r="A457" s="30">
        <v>447</v>
      </c>
      <c r="B457" s="312" t="s">
        <v>199</v>
      </c>
      <c r="C457" s="302">
        <v>232.25</v>
      </c>
      <c r="D457" s="303">
        <v>231.13333333333335</v>
      </c>
      <c r="E457" s="303">
        <v>228.66666666666671</v>
      </c>
      <c r="F457" s="303">
        <v>225.08333333333337</v>
      </c>
      <c r="G457" s="303">
        <v>222.61666666666673</v>
      </c>
      <c r="H457" s="303">
        <v>234.7166666666667</v>
      </c>
      <c r="I457" s="303">
        <v>237.18333333333334</v>
      </c>
      <c r="J457" s="303">
        <v>240.76666666666668</v>
      </c>
      <c r="K457" s="302">
        <v>233.6</v>
      </c>
      <c r="L457" s="302">
        <v>227.55</v>
      </c>
      <c r="M457" s="302">
        <v>116.89465</v>
      </c>
      <c r="N457" s="1"/>
      <c r="O457" s="1"/>
    </row>
    <row r="458" spans="1:15" ht="12.75" customHeight="1">
      <c r="A458" s="30">
        <v>448</v>
      </c>
      <c r="B458" s="312" t="s">
        <v>200</v>
      </c>
      <c r="C458" s="302">
        <v>1078.0999999999999</v>
      </c>
      <c r="D458" s="303">
        <v>1070.0666666666666</v>
      </c>
      <c r="E458" s="303">
        <v>1057.2333333333331</v>
      </c>
      <c r="F458" s="303">
        <v>1036.3666666666666</v>
      </c>
      <c r="G458" s="303">
        <v>1023.5333333333331</v>
      </c>
      <c r="H458" s="303">
        <v>1090.9333333333332</v>
      </c>
      <c r="I458" s="303">
        <v>1103.7666666666667</v>
      </c>
      <c r="J458" s="303">
        <v>1124.6333333333332</v>
      </c>
      <c r="K458" s="302">
        <v>1082.9000000000001</v>
      </c>
      <c r="L458" s="302">
        <v>1049.2</v>
      </c>
      <c r="M458" s="302">
        <v>57.26249</v>
      </c>
      <c r="N458" s="1"/>
      <c r="O458" s="1"/>
    </row>
    <row r="459" spans="1:15" ht="12.75" customHeight="1">
      <c r="A459" s="30">
        <v>449</v>
      </c>
      <c r="B459" s="312" t="s">
        <v>845</v>
      </c>
      <c r="C459" s="302">
        <v>651.5</v>
      </c>
      <c r="D459" s="303">
        <v>653.15</v>
      </c>
      <c r="E459" s="303">
        <v>646.29999999999995</v>
      </c>
      <c r="F459" s="303">
        <v>641.1</v>
      </c>
      <c r="G459" s="303">
        <v>634.25</v>
      </c>
      <c r="H459" s="303">
        <v>658.34999999999991</v>
      </c>
      <c r="I459" s="303">
        <v>665.2</v>
      </c>
      <c r="J459" s="303">
        <v>670.39999999999986</v>
      </c>
      <c r="K459" s="302">
        <v>660</v>
      </c>
      <c r="L459" s="302">
        <v>647.95000000000005</v>
      </c>
      <c r="M459" s="302">
        <v>0.14602000000000001</v>
      </c>
      <c r="N459" s="1"/>
      <c r="O459" s="1"/>
    </row>
    <row r="460" spans="1:15" ht="12.75" customHeight="1">
      <c r="A460" s="30">
        <v>450</v>
      </c>
      <c r="B460" s="312" t="s">
        <v>524</v>
      </c>
      <c r="C460" s="302">
        <v>1645.15</v>
      </c>
      <c r="D460" s="303">
        <v>1643.3166666666666</v>
      </c>
      <c r="E460" s="303">
        <v>1609.8833333333332</v>
      </c>
      <c r="F460" s="303">
        <v>1574.6166666666666</v>
      </c>
      <c r="G460" s="303">
        <v>1541.1833333333332</v>
      </c>
      <c r="H460" s="303">
        <v>1678.5833333333333</v>
      </c>
      <c r="I460" s="303">
        <v>1712.0166666666667</v>
      </c>
      <c r="J460" s="303">
        <v>1747.2833333333333</v>
      </c>
      <c r="K460" s="302">
        <v>1676.75</v>
      </c>
      <c r="L460" s="302">
        <v>1608.05</v>
      </c>
      <c r="M460" s="302">
        <v>0.27278000000000002</v>
      </c>
      <c r="N460" s="1"/>
      <c r="O460" s="1"/>
    </row>
    <row r="461" spans="1:15" ht="12.75" customHeight="1">
      <c r="A461" s="30">
        <v>451</v>
      </c>
      <c r="B461" s="312" t="s">
        <v>525</v>
      </c>
      <c r="C461" s="302">
        <v>552.95000000000005</v>
      </c>
      <c r="D461" s="303">
        <v>557.30000000000007</v>
      </c>
      <c r="E461" s="303">
        <v>546.85000000000014</v>
      </c>
      <c r="F461" s="303">
        <v>540.75000000000011</v>
      </c>
      <c r="G461" s="303">
        <v>530.30000000000018</v>
      </c>
      <c r="H461" s="303">
        <v>563.40000000000009</v>
      </c>
      <c r="I461" s="303">
        <v>573.85000000000014</v>
      </c>
      <c r="J461" s="303">
        <v>579.95000000000005</v>
      </c>
      <c r="K461" s="302">
        <v>567.75</v>
      </c>
      <c r="L461" s="302">
        <v>551.20000000000005</v>
      </c>
      <c r="M461" s="302">
        <v>0.31236999999999998</v>
      </c>
      <c r="N461" s="1"/>
      <c r="O461" s="1"/>
    </row>
    <row r="462" spans="1:15" ht="12.75" customHeight="1">
      <c r="A462" s="30">
        <v>452</v>
      </c>
      <c r="B462" s="312" t="s">
        <v>201</v>
      </c>
      <c r="C462" s="302">
        <v>3430.95</v>
      </c>
      <c r="D462" s="303">
        <v>3420.3666666666668</v>
      </c>
      <c r="E462" s="303">
        <v>3387.7333333333336</v>
      </c>
      <c r="F462" s="303">
        <v>3344.5166666666669</v>
      </c>
      <c r="G462" s="303">
        <v>3311.8833333333337</v>
      </c>
      <c r="H462" s="303">
        <v>3463.5833333333335</v>
      </c>
      <c r="I462" s="303">
        <v>3496.2166666666667</v>
      </c>
      <c r="J462" s="303">
        <v>3539.4333333333334</v>
      </c>
      <c r="K462" s="302">
        <v>3453</v>
      </c>
      <c r="L462" s="302">
        <v>3377.15</v>
      </c>
      <c r="M462" s="302">
        <v>10.8421</v>
      </c>
      <c r="N462" s="1"/>
      <c r="O462" s="1"/>
    </row>
    <row r="463" spans="1:15" ht="12.75" customHeight="1">
      <c r="A463" s="30">
        <v>453</v>
      </c>
      <c r="B463" s="312" t="s">
        <v>533</v>
      </c>
      <c r="C463" s="302">
        <v>3286.25</v>
      </c>
      <c r="D463" s="303">
        <v>3312.5833333333335</v>
      </c>
      <c r="E463" s="303">
        <v>3225.2166666666672</v>
      </c>
      <c r="F463" s="303">
        <v>3164.1833333333338</v>
      </c>
      <c r="G463" s="303">
        <v>3076.8166666666675</v>
      </c>
      <c r="H463" s="303">
        <v>3373.6166666666668</v>
      </c>
      <c r="I463" s="303">
        <v>3460.9833333333327</v>
      </c>
      <c r="J463" s="303">
        <v>3522.0166666666664</v>
      </c>
      <c r="K463" s="302">
        <v>3399.95</v>
      </c>
      <c r="L463" s="302">
        <v>3251.55</v>
      </c>
      <c r="M463" s="302">
        <v>0.11777</v>
      </c>
      <c r="N463" s="1"/>
      <c r="O463" s="1"/>
    </row>
    <row r="464" spans="1:15" ht="12.75" customHeight="1">
      <c r="A464" s="30">
        <v>454</v>
      </c>
      <c r="B464" s="312" t="s">
        <v>202</v>
      </c>
      <c r="C464" s="302">
        <v>1144.2</v>
      </c>
      <c r="D464" s="303">
        <v>1134.7666666666667</v>
      </c>
      <c r="E464" s="303">
        <v>1120.5333333333333</v>
      </c>
      <c r="F464" s="303">
        <v>1096.8666666666666</v>
      </c>
      <c r="G464" s="303">
        <v>1082.6333333333332</v>
      </c>
      <c r="H464" s="303">
        <v>1158.4333333333334</v>
      </c>
      <c r="I464" s="303">
        <v>1172.6666666666665</v>
      </c>
      <c r="J464" s="303">
        <v>1196.3333333333335</v>
      </c>
      <c r="K464" s="302">
        <v>1149</v>
      </c>
      <c r="L464" s="302">
        <v>1111.0999999999999</v>
      </c>
      <c r="M464" s="302">
        <v>39.388750000000002</v>
      </c>
      <c r="N464" s="1"/>
      <c r="O464" s="1"/>
    </row>
    <row r="465" spans="1:15" ht="12.75" customHeight="1">
      <c r="A465" s="30">
        <v>455</v>
      </c>
      <c r="B465" s="312" t="s">
        <v>535</v>
      </c>
      <c r="C465" s="302">
        <v>2006.55</v>
      </c>
      <c r="D465" s="303">
        <v>2025.9333333333334</v>
      </c>
      <c r="E465" s="303">
        <v>1965.6166666666668</v>
      </c>
      <c r="F465" s="303">
        <v>1924.6833333333334</v>
      </c>
      <c r="G465" s="303">
        <v>1864.3666666666668</v>
      </c>
      <c r="H465" s="303">
        <v>2066.8666666666668</v>
      </c>
      <c r="I465" s="303">
        <v>2127.1833333333334</v>
      </c>
      <c r="J465" s="303">
        <v>2168.1166666666668</v>
      </c>
      <c r="K465" s="302">
        <v>2086.25</v>
      </c>
      <c r="L465" s="302">
        <v>1985</v>
      </c>
      <c r="M465" s="302">
        <v>0.59148000000000001</v>
      </c>
      <c r="N465" s="1"/>
      <c r="O465" s="1"/>
    </row>
    <row r="466" spans="1:15" ht="12.75" customHeight="1">
      <c r="A466" s="30">
        <v>456</v>
      </c>
      <c r="B466" s="312" t="s">
        <v>536</v>
      </c>
      <c r="C466" s="302">
        <v>670.5</v>
      </c>
      <c r="D466" s="303">
        <v>666.13333333333333</v>
      </c>
      <c r="E466" s="303">
        <v>640.26666666666665</v>
      </c>
      <c r="F466" s="303">
        <v>610.0333333333333</v>
      </c>
      <c r="G466" s="303">
        <v>584.16666666666663</v>
      </c>
      <c r="H466" s="303">
        <v>696.36666666666667</v>
      </c>
      <c r="I466" s="303">
        <v>722.23333333333323</v>
      </c>
      <c r="J466" s="303">
        <v>752.4666666666667</v>
      </c>
      <c r="K466" s="302">
        <v>692</v>
      </c>
      <c r="L466" s="302">
        <v>635.9</v>
      </c>
      <c r="M466" s="302">
        <v>9.9838199999999997</v>
      </c>
      <c r="N466" s="1"/>
      <c r="O466" s="1"/>
    </row>
    <row r="467" spans="1:15" ht="12.75" customHeight="1">
      <c r="A467" s="30">
        <v>457</v>
      </c>
      <c r="B467" s="312" t="s">
        <v>540</v>
      </c>
      <c r="C467" s="302">
        <v>1566.25</v>
      </c>
      <c r="D467" s="303">
        <v>1564.8500000000001</v>
      </c>
      <c r="E467" s="303">
        <v>1548.4000000000003</v>
      </c>
      <c r="F467" s="303">
        <v>1530.5500000000002</v>
      </c>
      <c r="G467" s="303">
        <v>1514.1000000000004</v>
      </c>
      <c r="H467" s="303">
        <v>1582.7000000000003</v>
      </c>
      <c r="I467" s="303">
        <v>1599.15</v>
      </c>
      <c r="J467" s="303">
        <v>1617.0000000000002</v>
      </c>
      <c r="K467" s="302">
        <v>1581.3</v>
      </c>
      <c r="L467" s="302">
        <v>1547</v>
      </c>
      <c r="M467" s="302">
        <v>0.54181000000000001</v>
      </c>
      <c r="N467" s="1"/>
      <c r="O467" s="1"/>
    </row>
    <row r="468" spans="1:15" ht="12.75" customHeight="1">
      <c r="A468" s="30">
        <v>458</v>
      </c>
      <c r="B468" s="312" t="s">
        <v>537</v>
      </c>
      <c r="C468" s="302">
        <v>2449.4</v>
      </c>
      <c r="D468" s="303">
        <v>2478.2333333333336</v>
      </c>
      <c r="E468" s="303">
        <v>2391.166666666667</v>
      </c>
      <c r="F468" s="303">
        <v>2332.9333333333334</v>
      </c>
      <c r="G468" s="303">
        <v>2245.8666666666668</v>
      </c>
      <c r="H468" s="303">
        <v>2536.4666666666672</v>
      </c>
      <c r="I468" s="303">
        <v>2623.5333333333338</v>
      </c>
      <c r="J468" s="303">
        <v>2681.7666666666673</v>
      </c>
      <c r="K468" s="302">
        <v>2565.3000000000002</v>
      </c>
      <c r="L468" s="302">
        <v>2420</v>
      </c>
      <c r="M468" s="302">
        <v>0.84282000000000001</v>
      </c>
      <c r="N468" s="1"/>
      <c r="O468" s="1"/>
    </row>
    <row r="469" spans="1:15" ht="12.75" customHeight="1">
      <c r="A469" s="30">
        <v>459</v>
      </c>
      <c r="B469" s="312" t="s">
        <v>203</v>
      </c>
      <c r="C469" s="302">
        <v>2198.5500000000002</v>
      </c>
      <c r="D469" s="303">
        <v>2191.15</v>
      </c>
      <c r="E469" s="303">
        <v>2173.3500000000004</v>
      </c>
      <c r="F469" s="303">
        <v>2148.15</v>
      </c>
      <c r="G469" s="303">
        <v>2130.3500000000004</v>
      </c>
      <c r="H469" s="303">
        <v>2216.3500000000004</v>
      </c>
      <c r="I469" s="303">
        <v>2234.1500000000005</v>
      </c>
      <c r="J469" s="303">
        <v>2259.3500000000004</v>
      </c>
      <c r="K469" s="302">
        <v>2208.9499999999998</v>
      </c>
      <c r="L469" s="302">
        <v>2165.9499999999998</v>
      </c>
      <c r="M469" s="302">
        <v>12.85097</v>
      </c>
      <c r="N469" s="1"/>
      <c r="O469" s="1"/>
    </row>
    <row r="470" spans="1:15" ht="12.75" customHeight="1">
      <c r="A470" s="30">
        <v>460</v>
      </c>
      <c r="B470" s="312" t="s">
        <v>204</v>
      </c>
      <c r="C470" s="302">
        <v>2781.35</v>
      </c>
      <c r="D470" s="303">
        <v>2778.4333333333329</v>
      </c>
      <c r="E470" s="303">
        <v>2756.8666666666659</v>
      </c>
      <c r="F470" s="303">
        <v>2732.3833333333328</v>
      </c>
      <c r="G470" s="303">
        <v>2710.8166666666657</v>
      </c>
      <c r="H470" s="303">
        <v>2802.9166666666661</v>
      </c>
      <c r="I470" s="303">
        <v>2824.4833333333327</v>
      </c>
      <c r="J470" s="303">
        <v>2848.9666666666662</v>
      </c>
      <c r="K470" s="302">
        <v>2800</v>
      </c>
      <c r="L470" s="302">
        <v>2753.95</v>
      </c>
      <c r="M470" s="302">
        <v>1.1854499999999999</v>
      </c>
      <c r="N470" s="1"/>
      <c r="O470" s="1"/>
    </row>
    <row r="471" spans="1:15" ht="12.75" customHeight="1">
      <c r="A471" s="30">
        <v>461</v>
      </c>
      <c r="B471" s="312" t="s">
        <v>205</v>
      </c>
      <c r="C471" s="302">
        <v>459.15</v>
      </c>
      <c r="D471" s="303">
        <v>459.63333333333338</v>
      </c>
      <c r="E471" s="303">
        <v>453.71666666666675</v>
      </c>
      <c r="F471" s="303">
        <v>448.28333333333336</v>
      </c>
      <c r="G471" s="303">
        <v>442.36666666666673</v>
      </c>
      <c r="H471" s="303">
        <v>465.06666666666678</v>
      </c>
      <c r="I471" s="303">
        <v>470.98333333333341</v>
      </c>
      <c r="J471" s="303">
        <v>476.4166666666668</v>
      </c>
      <c r="K471" s="302">
        <v>465.55</v>
      </c>
      <c r="L471" s="302">
        <v>454.2</v>
      </c>
      <c r="M471" s="302">
        <v>1.66225</v>
      </c>
      <c r="N471" s="1"/>
      <c r="O471" s="1"/>
    </row>
    <row r="472" spans="1:15" ht="12.75" customHeight="1">
      <c r="A472" s="30">
        <v>462</v>
      </c>
      <c r="B472" s="312" t="s">
        <v>206</v>
      </c>
      <c r="C472" s="302">
        <v>1104.75</v>
      </c>
      <c r="D472" s="303">
        <v>1111.75</v>
      </c>
      <c r="E472" s="303">
        <v>1085</v>
      </c>
      <c r="F472" s="303">
        <v>1065.25</v>
      </c>
      <c r="G472" s="303">
        <v>1038.5</v>
      </c>
      <c r="H472" s="303">
        <v>1131.5</v>
      </c>
      <c r="I472" s="303">
        <v>1158.25</v>
      </c>
      <c r="J472" s="303">
        <v>1178</v>
      </c>
      <c r="K472" s="302">
        <v>1138.5</v>
      </c>
      <c r="L472" s="302">
        <v>1092</v>
      </c>
      <c r="M472" s="302">
        <v>6.2086600000000001</v>
      </c>
      <c r="N472" s="1"/>
      <c r="O472" s="1"/>
    </row>
    <row r="473" spans="1:15" ht="12.75" customHeight="1">
      <c r="A473" s="30">
        <v>463</v>
      </c>
      <c r="B473" s="312" t="s">
        <v>538</v>
      </c>
      <c r="C473" s="302">
        <v>45.55</v>
      </c>
      <c r="D473" s="303">
        <v>45.65</v>
      </c>
      <c r="E473" s="303">
        <v>44.9</v>
      </c>
      <c r="F473" s="303">
        <v>44.25</v>
      </c>
      <c r="G473" s="303">
        <v>43.5</v>
      </c>
      <c r="H473" s="303">
        <v>46.3</v>
      </c>
      <c r="I473" s="303">
        <v>47.05</v>
      </c>
      <c r="J473" s="303">
        <v>47.699999999999996</v>
      </c>
      <c r="K473" s="302">
        <v>46.4</v>
      </c>
      <c r="L473" s="302">
        <v>45</v>
      </c>
      <c r="M473" s="302">
        <v>27.196650000000002</v>
      </c>
      <c r="N473" s="1"/>
      <c r="O473" s="1"/>
    </row>
    <row r="474" spans="1:15" ht="12.75" customHeight="1">
      <c r="A474" s="30">
        <v>464</v>
      </c>
      <c r="B474" s="312" t="s">
        <v>539</v>
      </c>
      <c r="C474" s="302">
        <v>163.85</v>
      </c>
      <c r="D474" s="303">
        <v>165.6</v>
      </c>
      <c r="E474" s="303">
        <v>160.29999999999998</v>
      </c>
      <c r="F474" s="303">
        <v>156.75</v>
      </c>
      <c r="G474" s="303">
        <v>151.44999999999999</v>
      </c>
      <c r="H474" s="303">
        <v>169.14999999999998</v>
      </c>
      <c r="I474" s="303">
        <v>174.45</v>
      </c>
      <c r="J474" s="303">
        <v>177.99999999999997</v>
      </c>
      <c r="K474" s="302">
        <v>170.9</v>
      </c>
      <c r="L474" s="302">
        <v>162.05000000000001</v>
      </c>
      <c r="M474" s="302">
        <v>2.9735399999999998</v>
      </c>
      <c r="N474" s="1"/>
      <c r="O474" s="1"/>
    </row>
    <row r="475" spans="1:15" ht="12.75" customHeight="1">
      <c r="A475" s="30">
        <v>465</v>
      </c>
      <c r="B475" s="312" t="s">
        <v>526</v>
      </c>
      <c r="C475" s="302">
        <v>834.5</v>
      </c>
      <c r="D475" s="303">
        <v>833.48333333333323</v>
      </c>
      <c r="E475" s="303">
        <v>820.11666666666645</v>
      </c>
      <c r="F475" s="303">
        <v>805.73333333333323</v>
      </c>
      <c r="G475" s="303">
        <v>792.36666666666645</v>
      </c>
      <c r="H475" s="303">
        <v>847.86666666666645</v>
      </c>
      <c r="I475" s="303">
        <v>861.23333333333323</v>
      </c>
      <c r="J475" s="303">
        <v>875.61666666666645</v>
      </c>
      <c r="K475" s="302">
        <v>846.85</v>
      </c>
      <c r="L475" s="302">
        <v>819.1</v>
      </c>
      <c r="M475" s="302">
        <v>0.45656999999999998</v>
      </c>
      <c r="N475" s="1"/>
      <c r="O475" s="1"/>
    </row>
    <row r="476" spans="1:15" ht="12.75" customHeight="1">
      <c r="A476" s="30">
        <v>466</v>
      </c>
      <c r="B476" s="312" t="s">
        <v>846</v>
      </c>
      <c r="C476" s="302">
        <v>121.5</v>
      </c>
      <c r="D476" s="303">
        <v>120.3</v>
      </c>
      <c r="E476" s="303">
        <v>116.75</v>
      </c>
      <c r="F476" s="303">
        <v>112</v>
      </c>
      <c r="G476" s="303">
        <v>108.45</v>
      </c>
      <c r="H476" s="303">
        <v>125.05</v>
      </c>
      <c r="I476" s="303">
        <v>128.59999999999997</v>
      </c>
      <c r="J476" s="303">
        <v>133.35</v>
      </c>
      <c r="K476" s="302">
        <v>123.85</v>
      </c>
      <c r="L476" s="302">
        <v>115.55</v>
      </c>
      <c r="M476" s="302">
        <v>33.664409999999997</v>
      </c>
      <c r="N476" s="1"/>
      <c r="O476" s="1"/>
    </row>
    <row r="477" spans="1:15" ht="12.75" customHeight="1">
      <c r="A477" s="30">
        <v>467</v>
      </c>
      <c r="B477" s="312" t="s">
        <v>527</v>
      </c>
      <c r="C477" s="302">
        <v>39.799999999999997</v>
      </c>
      <c r="D477" s="303">
        <v>39.800000000000004</v>
      </c>
      <c r="E477" s="303">
        <v>39.150000000000006</v>
      </c>
      <c r="F477" s="303">
        <v>38.5</v>
      </c>
      <c r="G477" s="303">
        <v>37.85</v>
      </c>
      <c r="H477" s="303">
        <v>40.45000000000001</v>
      </c>
      <c r="I477" s="303">
        <v>41.1</v>
      </c>
      <c r="J477" s="303">
        <v>41.750000000000014</v>
      </c>
      <c r="K477" s="302">
        <v>40.450000000000003</v>
      </c>
      <c r="L477" s="302">
        <v>39.15</v>
      </c>
      <c r="M477" s="302">
        <v>62.753300000000003</v>
      </c>
      <c r="N477" s="1"/>
      <c r="O477" s="1"/>
    </row>
    <row r="478" spans="1:15" ht="12.75" customHeight="1">
      <c r="A478" s="30">
        <v>468</v>
      </c>
      <c r="B478" s="312" t="s">
        <v>207</v>
      </c>
      <c r="C478" s="302">
        <v>728.7</v>
      </c>
      <c r="D478" s="303">
        <v>730.44999999999993</v>
      </c>
      <c r="E478" s="303">
        <v>721.49999999999989</v>
      </c>
      <c r="F478" s="303">
        <v>714.3</v>
      </c>
      <c r="G478" s="303">
        <v>705.34999999999991</v>
      </c>
      <c r="H478" s="303">
        <v>737.64999999999986</v>
      </c>
      <c r="I478" s="303">
        <v>746.59999999999991</v>
      </c>
      <c r="J478" s="303">
        <v>753.79999999999984</v>
      </c>
      <c r="K478" s="302">
        <v>739.4</v>
      </c>
      <c r="L478" s="302">
        <v>723.25</v>
      </c>
      <c r="M478" s="302">
        <v>8.9758999999999993</v>
      </c>
      <c r="N478" s="1"/>
      <c r="O478" s="1"/>
    </row>
    <row r="479" spans="1:15" ht="12.75" customHeight="1">
      <c r="A479" s="30">
        <v>469</v>
      </c>
      <c r="B479" s="312" t="s">
        <v>208</v>
      </c>
      <c r="C479" s="302">
        <v>1520.2</v>
      </c>
      <c r="D479" s="303">
        <v>1518.1333333333332</v>
      </c>
      <c r="E479" s="303">
        <v>1499.3166666666664</v>
      </c>
      <c r="F479" s="303">
        <v>1478.4333333333332</v>
      </c>
      <c r="G479" s="303">
        <v>1459.6166666666663</v>
      </c>
      <c r="H479" s="303">
        <v>1539.0166666666664</v>
      </c>
      <c r="I479" s="303">
        <v>1557.833333333333</v>
      </c>
      <c r="J479" s="303">
        <v>1578.7166666666665</v>
      </c>
      <c r="K479" s="302">
        <v>1536.95</v>
      </c>
      <c r="L479" s="302">
        <v>1497.25</v>
      </c>
      <c r="M479" s="302">
        <v>1.2799</v>
      </c>
      <c r="N479" s="1"/>
      <c r="O479" s="1"/>
    </row>
    <row r="480" spans="1:15" ht="12.75" customHeight="1">
      <c r="A480" s="30">
        <v>470</v>
      </c>
      <c r="B480" s="312" t="s">
        <v>541</v>
      </c>
      <c r="C480" s="302">
        <v>11.55</v>
      </c>
      <c r="D480" s="303">
        <v>11.549999999999999</v>
      </c>
      <c r="E480" s="303">
        <v>11.499999999999998</v>
      </c>
      <c r="F480" s="303">
        <v>11.45</v>
      </c>
      <c r="G480" s="303">
        <v>11.399999999999999</v>
      </c>
      <c r="H480" s="303">
        <v>11.599999999999998</v>
      </c>
      <c r="I480" s="303">
        <v>11.649999999999999</v>
      </c>
      <c r="J480" s="303">
        <v>11.699999999999998</v>
      </c>
      <c r="K480" s="302">
        <v>11.6</v>
      </c>
      <c r="L480" s="302">
        <v>11.5</v>
      </c>
      <c r="M480" s="302">
        <v>6.9696800000000003</v>
      </c>
      <c r="N480" s="1"/>
      <c r="O480" s="1"/>
    </row>
    <row r="481" spans="1:15" ht="12.75" customHeight="1">
      <c r="A481" s="30">
        <v>471</v>
      </c>
      <c r="B481" s="312" t="s">
        <v>542</v>
      </c>
      <c r="C481" s="302">
        <v>614.70000000000005</v>
      </c>
      <c r="D481" s="303">
        <v>617.91666666666663</v>
      </c>
      <c r="E481" s="303">
        <v>605.83333333333326</v>
      </c>
      <c r="F481" s="303">
        <v>596.96666666666658</v>
      </c>
      <c r="G481" s="303">
        <v>584.88333333333321</v>
      </c>
      <c r="H481" s="303">
        <v>626.7833333333333</v>
      </c>
      <c r="I481" s="303">
        <v>638.86666666666656</v>
      </c>
      <c r="J481" s="303">
        <v>647.73333333333335</v>
      </c>
      <c r="K481" s="302">
        <v>630</v>
      </c>
      <c r="L481" s="302">
        <v>609.04999999999995</v>
      </c>
      <c r="M481" s="302">
        <v>0.88978999999999997</v>
      </c>
      <c r="N481" s="1"/>
      <c r="O481" s="1"/>
    </row>
    <row r="482" spans="1:15" ht="12.75" customHeight="1">
      <c r="A482" s="30">
        <v>472</v>
      </c>
      <c r="B482" s="312" t="s">
        <v>544</v>
      </c>
      <c r="C482" s="302">
        <v>139.1</v>
      </c>
      <c r="D482" s="303">
        <v>138.48333333333335</v>
      </c>
      <c r="E482" s="303">
        <v>136.9666666666667</v>
      </c>
      <c r="F482" s="303">
        <v>134.83333333333334</v>
      </c>
      <c r="G482" s="303">
        <v>133.31666666666669</v>
      </c>
      <c r="H482" s="303">
        <v>140.6166666666667</v>
      </c>
      <c r="I482" s="303">
        <v>142.13333333333335</v>
      </c>
      <c r="J482" s="303">
        <v>144.26666666666671</v>
      </c>
      <c r="K482" s="302">
        <v>140</v>
      </c>
      <c r="L482" s="302">
        <v>136.35</v>
      </c>
      <c r="M482" s="302">
        <v>1.3692</v>
      </c>
      <c r="N482" s="1"/>
      <c r="O482" s="1"/>
    </row>
    <row r="483" spans="1:15" ht="12.75" customHeight="1">
      <c r="A483" s="30">
        <v>473</v>
      </c>
      <c r="B483" s="312" t="s">
        <v>545</v>
      </c>
      <c r="C483" s="302">
        <v>16.2</v>
      </c>
      <c r="D483" s="303">
        <v>16.283333333333335</v>
      </c>
      <c r="E483" s="303">
        <v>16.06666666666667</v>
      </c>
      <c r="F483" s="303">
        <v>15.933333333333334</v>
      </c>
      <c r="G483" s="303">
        <v>15.716666666666669</v>
      </c>
      <c r="H483" s="303">
        <v>16.416666666666671</v>
      </c>
      <c r="I483" s="303">
        <v>16.633333333333333</v>
      </c>
      <c r="J483" s="303">
        <v>16.766666666666673</v>
      </c>
      <c r="K483" s="302">
        <v>16.5</v>
      </c>
      <c r="L483" s="302">
        <v>16.149999999999999</v>
      </c>
      <c r="M483" s="302">
        <v>3.9742999999999999</v>
      </c>
      <c r="N483" s="1"/>
      <c r="O483" s="1"/>
    </row>
    <row r="484" spans="1:15" ht="12.75" customHeight="1">
      <c r="A484" s="30">
        <v>474</v>
      </c>
      <c r="B484" s="312" t="s">
        <v>209</v>
      </c>
      <c r="C484" s="302">
        <v>5581.35</v>
      </c>
      <c r="D484" s="303">
        <v>5630.45</v>
      </c>
      <c r="E484" s="303">
        <v>5525.9</v>
      </c>
      <c r="F484" s="303">
        <v>5470.45</v>
      </c>
      <c r="G484" s="303">
        <v>5365.9</v>
      </c>
      <c r="H484" s="303">
        <v>5685.9</v>
      </c>
      <c r="I484" s="303">
        <v>5790.4500000000007</v>
      </c>
      <c r="J484" s="303">
        <v>5845.9</v>
      </c>
      <c r="K484" s="302">
        <v>5735</v>
      </c>
      <c r="L484" s="302">
        <v>5575</v>
      </c>
      <c r="M484" s="302">
        <v>9.9972200000000004</v>
      </c>
      <c r="N484" s="1"/>
      <c r="O484" s="1"/>
    </row>
    <row r="485" spans="1:15" ht="12.75" customHeight="1">
      <c r="A485" s="30">
        <v>475</v>
      </c>
      <c r="B485" s="312" t="s">
        <v>278</v>
      </c>
      <c r="C485" s="302">
        <v>38.450000000000003</v>
      </c>
      <c r="D485" s="303">
        <v>38.300000000000004</v>
      </c>
      <c r="E485" s="303">
        <v>38.000000000000007</v>
      </c>
      <c r="F485" s="303">
        <v>37.550000000000004</v>
      </c>
      <c r="G485" s="303">
        <v>37.250000000000007</v>
      </c>
      <c r="H485" s="303">
        <v>38.750000000000007</v>
      </c>
      <c r="I485" s="303">
        <v>39.050000000000004</v>
      </c>
      <c r="J485" s="303">
        <v>39.500000000000007</v>
      </c>
      <c r="K485" s="302">
        <v>38.6</v>
      </c>
      <c r="L485" s="302">
        <v>37.85</v>
      </c>
      <c r="M485" s="302">
        <v>49.085639999999998</v>
      </c>
      <c r="N485" s="1"/>
      <c r="O485" s="1"/>
    </row>
    <row r="486" spans="1:15" ht="12.75" customHeight="1">
      <c r="A486" s="30">
        <v>476</v>
      </c>
      <c r="B486" s="312" t="s">
        <v>210</v>
      </c>
      <c r="C486" s="302">
        <v>779</v>
      </c>
      <c r="D486" s="303">
        <v>774.85</v>
      </c>
      <c r="E486" s="303">
        <v>768.7</v>
      </c>
      <c r="F486" s="303">
        <v>758.4</v>
      </c>
      <c r="G486" s="303">
        <v>752.25</v>
      </c>
      <c r="H486" s="303">
        <v>785.15000000000009</v>
      </c>
      <c r="I486" s="303">
        <v>791.3</v>
      </c>
      <c r="J486" s="303">
        <v>801.60000000000014</v>
      </c>
      <c r="K486" s="302">
        <v>781</v>
      </c>
      <c r="L486" s="302">
        <v>764.55</v>
      </c>
      <c r="M486" s="302">
        <v>8.9180600000000005</v>
      </c>
      <c r="N486" s="1"/>
      <c r="O486" s="1"/>
    </row>
    <row r="487" spans="1:15" ht="12.75" customHeight="1">
      <c r="A487" s="30">
        <v>477</v>
      </c>
      <c r="B487" s="312" t="s">
        <v>543</v>
      </c>
      <c r="C487" s="302">
        <v>658.2</v>
      </c>
      <c r="D487" s="303">
        <v>660.06666666666672</v>
      </c>
      <c r="E487" s="303">
        <v>640.13333333333344</v>
      </c>
      <c r="F487" s="303">
        <v>622.06666666666672</v>
      </c>
      <c r="G487" s="303">
        <v>602.13333333333344</v>
      </c>
      <c r="H487" s="303">
        <v>678.13333333333344</v>
      </c>
      <c r="I487" s="303">
        <v>698.06666666666661</v>
      </c>
      <c r="J487" s="303">
        <v>716.13333333333344</v>
      </c>
      <c r="K487" s="302">
        <v>680</v>
      </c>
      <c r="L487" s="302">
        <v>642</v>
      </c>
      <c r="M487" s="302">
        <v>0.87841999999999998</v>
      </c>
      <c r="N487" s="1"/>
      <c r="O487" s="1"/>
    </row>
    <row r="488" spans="1:15" ht="12.75" customHeight="1">
      <c r="A488" s="30">
        <v>478</v>
      </c>
      <c r="B488" s="312" t="s">
        <v>548</v>
      </c>
      <c r="C488" s="302">
        <v>330.75</v>
      </c>
      <c r="D488" s="303">
        <v>333.55</v>
      </c>
      <c r="E488" s="303">
        <v>325.40000000000003</v>
      </c>
      <c r="F488" s="303">
        <v>320.05</v>
      </c>
      <c r="G488" s="303">
        <v>311.90000000000003</v>
      </c>
      <c r="H488" s="303">
        <v>338.90000000000003</v>
      </c>
      <c r="I488" s="303">
        <v>347.05</v>
      </c>
      <c r="J488" s="303">
        <v>352.40000000000003</v>
      </c>
      <c r="K488" s="302">
        <v>341.7</v>
      </c>
      <c r="L488" s="302">
        <v>328.2</v>
      </c>
      <c r="M488" s="302">
        <v>1.49213</v>
      </c>
      <c r="N488" s="1"/>
      <c r="O488" s="1"/>
    </row>
    <row r="489" spans="1:15" ht="12.75" customHeight="1">
      <c r="A489" s="30">
        <v>479</v>
      </c>
      <c r="B489" s="312" t="s">
        <v>549</v>
      </c>
      <c r="C489" s="302">
        <v>27.65</v>
      </c>
      <c r="D489" s="303">
        <v>27.733333333333334</v>
      </c>
      <c r="E489" s="303">
        <v>27.466666666666669</v>
      </c>
      <c r="F489" s="303">
        <v>27.283333333333335</v>
      </c>
      <c r="G489" s="303">
        <v>27.016666666666669</v>
      </c>
      <c r="H489" s="303">
        <v>27.916666666666668</v>
      </c>
      <c r="I489" s="303">
        <v>28.183333333333334</v>
      </c>
      <c r="J489" s="303">
        <v>28.366666666666667</v>
      </c>
      <c r="K489" s="302">
        <v>28</v>
      </c>
      <c r="L489" s="302">
        <v>27.55</v>
      </c>
      <c r="M489" s="302">
        <v>13.00196</v>
      </c>
      <c r="N489" s="1"/>
      <c r="O489" s="1"/>
    </row>
    <row r="490" spans="1:15" ht="12.75" customHeight="1">
      <c r="A490" s="30">
        <v>480</v>
      </c>
      <c r="B490" s="312" t="s">
        <v>550</v>
      </c>
      <c r="C490" s="302">
        <v>658.4</v>
      </c>
      <c r="D490" s="303">
        <v>663.16666666666663</v>
      </c>
      <c r="E490" s="303">
        <v>646.33333333333326</v>
      </c>
      <c r="F490" s="303">
        <v>634.26666666666665</v>
      </c>
      <c r="G490" s="303">
        <v>617.43333333333328</v>
      </c>
      <c r="H490" s="303">
        <v>675.23333333333323</v>
      </c>
      <c r="I490" s="303">
        <v>692.06666666666649</v>
      </c>
      <c r="J490" s="303">
        <v>704.13333333333321</v>
      </c>
      <c r="K490" s="302">
        <v>680</v>
      </c>
      <c r="L490" s="302">
        <v>651.1</v>
      </c>
      <c r="M490" s="302">
        <v>0.51153000000000004</v>
      </c>
      <c r="N490" s="1"/>
      <c r="O490" s="1"/>
    </row>
    <row r="491" spans="1:15" ht="12.75" customHeight="1">
      <c r="A491" s="30">
        <v>481</v>
      </c>
      <c r="B491" s="312" t="s">
        <v>552</v>
      </c>
      <c r="C491" s="302">
        <v>345.25</v>
      </c>
      <c r="D491" s="303">
        <v>343.58333333333331</v>
      </c>
      <c r="E491" s="303">
        <v>334.16666666666663</v>
      </c>
      <c r="F491" s="303">
        <v>323.08333333333331</v>
      </c>
      <c r="G491" s="303">
        <v>313.66666666666663</v>
      </c>
      <c r="H491" s="303">
        <v>354.66666666666663</v>
      </c>
      <c r="I491" s="303">
        <v>364.08333333333326</v>
      </c>
      <c r="J491" s="303">
        <v>375.16666666666663</v>
      </c>
      <c r="K491" s="302">
        <v>353</v>
      </c>
      <c r="L491" s="302">
        <v>332.5</v>
      </c>
      <c r="M491" s="302">
        <v>2.5857899999999998</v>
      </c>
      <c r="N491" s="1"/>
      <c r="O491" s="1"/>
    </row>
    <row r="492" spans="1:15" ht="12.75" customHeight="1">
      <c r="A492" s="30">
        <v>482</v>
      </c>
      <c r="B492" s="312" t="s">
        <v>280</v>
      </c>
      <c r="C492" s="302">
        <v>733.05</v>
      </c>
      <c r="D492" s="303">
        <v>737.69999999999993</v>
      </c>
      <c r="E492" s="303">
        <v>715.39999999999986</v>
      </c>
      <c r="F492" s="303">
        <v>697.74999999999989</v>
      </c>
      <c r="G492" s="303">
        <v>675.44999999999982</v>
      </c>
      <c r="H492" s="303">
        <v>755.34999999999991</v>
      </c>
      <c r="I492" s="303">
        <v>777.64999999999986</v>
      </c>
      <c r="J492" s="303">
        <v>795.3</v>
      </c>
      <c r="K492" s="302">
        <v>760</v>
      </c>
      <c r="L492" s="302">
        <v>720.05</v>
      </c>
      <c r="M492" s="302">
        <v>11.453860000000001</v>
      </c>
      <c r="N492" s="1"/>
      <c r="O492" s="1"/>
    </row>
    <row r="493" spans="1:15" ht="12.75" customHeight="1">
      <c r="A493" s="30">
        <v>483</v>
      </c>
      <c r="B493" s="312" t="s">
        <v>211</v>
      </c>
      <c r="C493" s="302">
        <v>320.7</v>
      </c>
      <c r="D493" s="303">
        <v>318.0333333333333</v>
      </c>
      <c r="E493" s="303">
        <v>312.66666666666663</v>
      </c>
      <c r="F493" s="303">
        <v>304.63333333333333</v>
      </c>
      <c r="G493" s="303">
        <v>299.26666666666665</v>
      </c>
      <c r="H493" s="303">
        <v>326.06666666666661</v>
      </c>
      <c r="I493" s="303">
        <v>331.43333333333328</v>
      </c>
      <c r="J493" s="303">
        <v>339.46666666666658</v>
      </c>
      <c r="K493" s="302">
        <v>323.39999999999998</v>
      </c>
      <c r="L493" s="302">
        <v>310</v>
      </c>
      <c r="M493" s="302">
        <v>117.51642</v>
      </c>
      <c r="N493" s="1"/>
      <c r="O493" s="1"/>
    </row>
    <row r="494" spans="1:15" ht="12.75" customHeight="1">
      <c r="A494" s="30">
        <v>484</v>
      </c>
      <c r="B494" s="312" t="s">
        <v>553</v>
      </c>
      <c r="C494" s="302">
        <v>2007.1</v>
      </c>
      <c r="D494" s="303">
        <v>2004.3833333333332</v>
      </c>
      <c r="E494" s="303">
        <v>1983.7666666666664</v>
      </c>
      <c r="F494" s="303">
        <v>1960.4333333333332</v>
      </c>
      <c r="G494" s="303">
        <v>1939.8166666666664</v>
      </c>
      <c r="H494" s="303">
        <v>2027.7166666666665</v>
      </c>
      <c r="I494" s="303">
        <v>2048.333333333333</v>
      </c>
      <c r="J494" s="303">
        <v>2071.6666666666665</v>
      </c>
      <c r="K494" s="302">
        <v>2025</v>
      </c>
      <c r="L494" s="302">
        <v>1981.05</v>
      </c>
      <c r="M494" s="302">
        <v>0.12386999999999999</v>
      </c>
      <c r="N494" s="1"/>
      <c r="O494" s="1"/>
    </row>
    <row r="495" spans="1:15" ht="12.75" customHeight="1">
      <c r="A495" s="30">
        <v>485</v>
      </c>
      <c r="B495" s="312" t="s">
        <v>279</v>
      </c>
      <c r="C495" s="302">
        <v>232.15</v>
      </c>
      <c r="D495" s="303">
        <v>233.04999999999998</v>
      </c>
      <c r="E495" s="303">
        <v>229.09999999999997</v>
      </c>
      <c r="F495" s="303">
        <v>226.04999999999998</v>
      </c>
      <c r="G495" s="303">
        <v>222.09999999999997</v>
      </c>
      <c r="H495" s="303">
        <v>236.09999999999997</v>
      </c>
      <c r="I495" s="303">
        <v>240.04999999999995</v>
      </c>
      <c r="J495" s="303">
        <v>243.09999999999997</v>
      </c>
      <c r="K495" s="302">
        <v>237</v>
      </c>
      <c r="L495" s="302">
        <v>230</v>
      </c>
      <c r="M495" s="302">
        <v>3.0969699999999998</v>
      </c>
      <c r="N495" s="1"/>
      <c r="O495" s="1"/>
    </row>
    <row r="496" spans="1:15" ht="12.75" customHeight="1">
      <c r="A496" s="30">
        <v>486</v>
      </c>
      <c r="B496" s="312" t="s">
        <v>554</v>
      </c>
      <c r="C496" s="302">
        <v>2085.4</v>
      </c>
      <c r="D496" s="303">
        <v>2085.4500000000003</v>
      </c>
      <c r="E496" s="303">
        <v>2035.9500000000007</v>
      </c>
      <c r="F496" s="303">
        <v>1986.5000000000005</v>
      </c>
      <c r="G496" s="303">
        <v>1937.0000000000009</v>
      </c>
      <c r="H496" s="303">
        <v>2134.9000000000005</v>
      </c>
      <c r="I496" s="303">
        <v>2184.3999999999996</v>
      </c>
      <c r="J496" s="303">
        <v>2233.8500000000004</v>
      </c>
      <c r="K496" s="302">
        <v>2134.9499999999998</v>
      </c>
      <c r="L496" s="302">
        <v>2036</v>
      </c>
      <c r="M496" s="302">
        <v>0.72045000000000003</v>
      </c>
      <c r="N496" s="1"/>
      <c r="O496" s="1"/>
    </row>
    <row r="497" spans="1:15" ht="12.75" customHeight="1">
      <c r="A497" s="30">
        <v>487</v>
      </c>
      <c r="B497" s="312" t="s">
        <v>547</v>
      </c>
      <c r="C497" s="302">
        <v>579.6</v>
      </c>
      <c r="D497" s="303">
        <v>581.15</v>
      </c>
      <c r="E497" s="303">
        <v>573.94999999999993</v>
      </c>
      <c r="F497" s="303">
        <v>568.29999999999995</v>
      </c>
      <c r="G497" s="303">
        <v>561.09999999999991</v>
      </c>
      <c r="H497" s="303">
        <v>586.79999999999995</v>
      </c>
      <c r="I497" s="303">
        <v>594</v>
      </c>
      <c r="J497" s="303">
        <v>599.65</v>
      </c>
      <c r="K497" s="302">
        <v>588.35</v>
      </c>
      <c r="L497" s="302">
        <v>575.5</v>
      </c>
      <c r="M497" s="302">
        <v>2.1480899999999998</v>
      </c>
      <c r="N497" s="1"/>
      <c r="O497" s="1"/>
    </row>
    <row r="498" spans="1:15" ht="12.75" customHeight="1">
      <c r="A498" s="30">
        <v>488</v>
      </c>
      <c r="B498" s="324" t="s">
        <v>546</v>
      </c>
      <c r="C498" s="325">
        <v>2900</v>
      </c>
      <c r="D498" s="325">
        <v>2990.9833333333336</v>
      </c>
      <c r="E498" s="325">
        <v>2784.0166666666673</v>
      </c>
      <c r="F498" s="325">
        <v>2668.0333333333338</v>
      </c>
      <c r="G498" s="325">
        <v>2461.0666666666675</v>
      </c>
      <c r="H498" s="325">
        <v>3106.9666666666672</v>
      </c>
      <c r="I498" s="325">
        <v>3313.9333333333334</v>
      </c>
      <c r="J498" s="324">
        <v>3429.916666666667</v>
      </c>
      <c r="K498" s="324">
        <v>3197.95</v>
      </c>
      <c r="L498" s="324">
        <v>2875</v>
      </c>
      <c r="M498" s="270">
        <v>0.37247999999999998</v>
      </c>
      <c r="N498" s="1"/>
      <c r="O498" s="1"/>
    </row>
    <row r="499" spans="1:15" ht="12.75" customHeight="1">
      <c r="A499" s="30">
        <v>489</v>
      </c>
      <c r="B499" s="324" t="s">
        <v>212</v>
      </c>
      <c r="C499" s="325">
        <v>1012.45</v>
      </c>
      <c r="D499" s="325">
        <v>1007.8333333333334</v>
      </c>
      <c r="E499" s="325">
        <v>991.91666666666674</v>
      </c>
      <c r="F499" s="325">
        <v>971.38333333333333</v>
      </c>
      <c r="G499" s="325">
        <v>955.4666666666667</v>
      </c>
      <c r="H499" s="325">
        <v>1028.3666666666668</v>
      </c>
      <c r="I499" s="325">
        <v>1044.2833333333335</v>
      </c>
      <c r="J499" s="324">
        <v>1064.8166666666668</v>
      </c>
      <c r="K499" s="324">
        <v>1023.75</v>
      </c>
      <c r="L499" s="324">
        <v>987.3</v>
      </c>
      <c r="M499" s="270">
        <v>20.711729999999999</v>
      </c>
      <c r="N499" s="1"/>
      <c r="O499" s="1"/>
    </row>
    <row r="500" spans="1:15" ht="12.75" customHeight="1">
      <c r="A500" s="30">
        <v>490</v>
      </c>
      <c r="B500" s="324" t="s">
        <v>551</v>
      </c>
      <c r="C500" s="302">
        <v>290.64999999999998</v>
      </c>
      <c r="D500" s="303">
        <v>289.18333333333334</v>
      </c>
      <c r="E500" s="303">
        <v>284.11666666666667</v>
      </c>
      <c r="F500" s="303">
        <v>277.58333333333331</v>
      </c>
      <c r="G500" s="303">
        <v>272.51666666666665</v>
      </c>
      <c r="H500" s="303">
        <v>295.7166666666667</v>
      </c>
      <c r="I500" s="303">
        <v>300.78333333333342</v>
      </c>
      <c r="J500" s="303">
        <v>307.31666666666672</v>
      </c>
      <c r="K500" s="302">
        <v>294.25</v>
      </c>
      <c r="L500" s="302">
        <v>282.64999999999998</v>
      </c>
      <c r="M500" s="302">
        <v>4.2256200000000002</v>
      </c>
      <c r="N500" s="1"/>
      <c r="O500" s="1"/>
    </row>
    <row r="501" spans="1:15" ht="12.75" customHeight="1">
      <c r="A501" s="30">
        <v>491</v>
      </c>
      <c r="B501" s="324" t="s">
        <v>555</v>
      </c>
      <c r="C501" s="325">
        <v>233.25</v>
      </c>
      <c r="D501" s="325">
        <v>230.46666666666667</v>
      </c>
      <c r="E501" s="325">
        <v>226.13333333333333</v>
      </c>
      <c r="F501" s="325">
        <v>219.01666666666665</v>
      </c>
      <c r="G501" s="325">
        <v>214.68333333333331</v>
      </c>
      <c r="H501" s="325">
        <v>237.58333333333334</v>
      </c>
      <c r="I501" s="325">
        <v>241.91666666666666</v>
      </c>
      <c r="J501" s="324">
        <v>249.03333333333336</v>
      </c>
      <c r="K501" s="324">
        <v>234.8</v>
      </c>
      <c r="L501" s="324">
        <v>223.35</v>
      </c>
      <c r="M501" s="270">
        <v>15.10919</v>
      </c>
      <c r="N501" s="1"/>
      <c r="O501" s="1"/>
    </row>
    <row r="502" spans="1:15" ht="12.75" customHeight="1">
      <c r="A502" s="30">
        <v>492</v>
      </c>
      <c r="B502" s="364" t="s">
        <v>556</v>
      </c>
      <c r="C502" s="302">
        <v>72.400000000000006</v>
      </c>
      <c r="D502" s="303">
        <v>71.516666666666666</v>
      </c>
      <c r="E502" s="303">
        <v>70.133333333333326</v>
      </c>
      <c r="F502" s="303">
        <v>67.86666666666666</v>
      </c>
      <c r="G502" s="303">
        <v>66.48333333333332</v>
      </c>
      <c r="H502" s="303">
        <v>73.783333333333331</v>
      </c>
      <c r="I502" s="303">
        <v>75.166666666666686</v>
      </c>
      <c r="J502" s="303">
        <v>77.433333333333337</v>
      </c>
      <c r="K502" s="302">
        <v>72.900000000000006</v>
      </c>
      <c r="L502" s="302">
        <v>69.25</v>
      </c>
      <c r="M502" s="302">
        <v>22.73067</v>
      </c>
      <c r="N502" s="1"/>
      <c r="O502" s="1"/>
    </row>
    <row r="503" spans="1:15" ht="12.75" customHeight="1">
      <c r="A503" s="30">
        <v>493</v>
      </c>
      <c r="B503" s="366" t="s">
        <v>557</v>
      </c>
      <c r="C503" s="325">
        <v>460.25</v>
      </c>
      <c r="D503" s="325">
        <v>460.41666666666669</v>
      </c>
      <c r="E503" s="325">
        <v>456.83333333333337</v>
      </c>
      <c r="F503" s="325">
        <v>453.41666666666669</v>
      </c>
      <c r="G503" s="325">
        <v>449.83333333333337</v>
      </c>
      <c r="H503" s="325">
        <v>463.83333333333337</v>
      </c>
      <c r="I503" s="325">
        <v>467.41666666666674</v>
      </c>
      <c r="J503" s="325">
        <v>470.83333333333337</v>
      </c>
      <c r="K503" s="324">
        <v>464</v>
      </c>
      <c r="L503" s="324">
        <v>457</v>
      </c>
      <c r="M503" s="270">
        <v>0.34627999999999998</v>
      </c>
      <c r="N503" s="1"/>
      <c r="O503" s="1"/>
    </row>
    <row r="504" spans="1:15" ht="12.75" customHeight="1">
      <c r="A504" s="30">
        <v>494</v>
      </c>
      <c r="B504" s="281" t="s">
        <v>281</v>
      </c>
      <c r="C504" s="302">
        <v>1597.3</v>
      </c>
      <c r="D504" s="303">
        <v>1606.95</v>
      </c>
      <c r="E504" s="303">
        <v>1570.9</v>
      </c>
      <c r="F504" s="303">
        <v>1544.5</v>
      </c>
      <c r="G504" s="303">
        <v>1508.45</v>
      </c>
      <c r="H504" s="303">
        <v>1633.3500000000001</v>
      </c>
      <c r="I504" s="303">
        <v>1669.3999999999999</v>
      </c>
      <c r="J504" s="303">
        <v>1695.8000000000002</v>
      </c>
      <c r="K504" s="302">
        <v>1643</v>
      </c>
      <c r="L504" s="302">
        <v>1580.55</v>
      </c>
      <c r="M504" s="302">
        <v>1.15923</v>
      </c>
      <c r="N504" s="1"/>
      <c r="O504" s="1"/>
    </row>
    <row r="505" spans="1:15" ht="12.75" customHeight="1">
      <c r="A505" s="30">
        <v>495</v>
      </c>
      <c r="B505" s="324" t="s">
        <v>213</v>
      </c>
      <c r="C505" s="325">
        <v>473.2</v>
      </c>
      <c r="D505" s="325">
        <v>470.9666666666667</v>
      </c>
      <c r="E505" s="325">
        <v>466.43333333333339</v>
      </c>
      <c r="F505" s="325">
        <v>459.66666666666669</v>
      </c>
      <c r="G505" s="325">
        <v>455.13333333333338</v>
      </c>
      <c r="H505" s="325">
        <v>477.73333333333341</v>
      </c>
      <c r="I505" s="325">
        <v>482.26666666666671</v>
      </c>
      <c r="J505" s="325">
        <v>489.03333333333342</v>
      </c>
      <c r="K505" s="324">
        <v>475.5</v>
      </c>
      <c r="L505" s="324">
        <v>464.2</v>
      </c>
      <c r="M505" s="270">
        <v>68.955780000000004</v>
      </c>
      <c r="N505" s="1"/>
      <c r="O505" s="1"/>
    </row>
    <row r="506" spans="1:15" ht="12.75" customHeight="1">
      <c r="A506" s="30">
        <v>496</v>
      </c>
      <c r="B506" s="270" t="s">
        <v>558</v>
      </c>
      <c r="C506" s="302">
        <v>262.05</v>
      </c>
      <c r="D506" s="303">
        <v>262.11666666666667</v>
      </c>
      <c r="E506" s="303">
        <v>257.28333333333336</v>
      </c>
      <c r="F506" s="303">
        <v>252.51666666666671</v>
      </c>
      <c r="G506" s="303">
        <v>247.68333333333339</v>
      </c>
      <c r="H506" s="303">
        <v>266.88333333333333</v>
      </c>
      <c r="I506" s="303">
        <v>271.71666666666658</v>
      </c>
      <c r="J506" s="303">
        <v>276.48333333333329</v>
      </c>
      <c r="K506" s="302">
        <v>266.95</v>
      </c>
      <c r="L506" s="302">
        <v>257.35000000000002</v>
      </c>
      <c r="M506" s="302">
        <v>2.5210400000000002</v>
      </c>
      <c r="N506" s="1"/>
      <c r="O506" s="1"/>
    </row>
    <row r="507" spans="1:15" ht="12.75" customHeight="1">
      <c r="A507" s="389">
        <v>497</v>
      </c>
      <c r="B507" s="365" t="s">
        <v>282</v>
      </c>
      <c r="C507" s="325">
        <v>13.15</v>
      </c>
      <c r="D507" s="325">
        <v>13.200000000000001</v>
      </c>
      <c r="E507" s="325">
        <v>13.050000000000002</v>
      </c>
      <c r="F507" s="325">
        <v>12.950000000000001</v>
      </c>
      <c r="G507" s="325">
        <v>12.800000000000002</v>
      </c>
      <c r="H507" s="325">
        <v>13.300000000000002</v>
      </c>
      <c r="I507" s="325">
        <v>13.450000000000001</v>
      </c>
      <c r="J507" s="325">
        <v>13.550000000000002</v>
      </c>
      <c r="K507" s="324">
        <v>13.35</v>
      </c>
      <c r="L507" s="324">
        <v>13.1</v>
      </c>
      <c r="M507" s="270">
        <v>326.48669000000001</v>
      </c>
      <c r="N507" s="1"/>
      <c r="O507" s="1"/>
    </row>
    <row r="508" spans="1:15" ht="12.75" customHeight="1">
      <c r="A508" s="324">
        <v>498</v>
      </c>
      <c r="B508" s="270" t="s">
        <v>214</v>
      </c>
      <c r="C508" s="302">
        <v>249</v>
      </c>
      <c r="D508" s="303">
        <v>248.9</v>
      </c>
      <c r="E508" s="303">
        <v>244.35000000000002</v>
      </c>
      <c r="F508" s="303">
        <v>239.70000000000002</v>
      </c>
      <c r="G508" s="303">
        <v>235.15000000000003</v>
      </c>
      <c r="H508" s="303">
        <v>253.55</v>
      </c>
      <c r="I508" s="303">
        <v>258.10000000000002</v>
      </c>
      <c r="J508" s="303">
        <v>262.75</v>
      </c>
      <c r="K508" s="302">
        <v>253.45</v>
      </c>
      <c r="L508" s="302">
        <v>244.25</v>
      </c>
      <c r="M508" s="302">
        <v>46.06156</v>
      </c>
      <c r="N508" s="1"/>
      <c r="O508" s="1"/>
    </row>
    <row r="509" spans="1:15" ht="12.75" customHeight="1">
      <c r="A509" s="324">
        <v>499</v>
      </c>
      <c r="B509" s="270" t="s">
        <v>559</v>
      </c>
      <c r="C509" s="325">
        <v>305</v>
      </c>
      <c r="D509" s="325">
        <v>303.5</v>
      </c>
      <c r="E509" s="325">
        <v>300</v>
      </c>
      <c r="F509" s="325">
        <v>295</v>
      </c>
      <c r="G509" s="325">
        <v>291.5</v>
      </c>
      <c r="H509" s="325">
        <v>308.5</v>
      </c>
      <c r="I509" s="325">
        <v>312</v>
      </c>
      <c r="J509" s="324">
        <v>317</v>
      </c>
      <c r="K509" s="324">
        <v>307</v>
      </c>
      <c r="L509" s="324">
        <v>298.5</v>
      </c>
      <c r="M509" s="270">
        <v>3.8193199999999998</v>
      </c>
      <c r="N509" s="1"/>
      <c r="O509" s="1"/>
    </row>
    <row r="510" spans="1:15" ht="12.75" customHeight="1">
      <c r="A510" s="324"/>
      <c r="B510" s="270" t="s">
        <v>560</v>
      </c>
      <c r="C510" s="270">
        <v>1572.95</v>
      </c>
      <c r="D510" s="270">
        <v>1568.4833333333333</v>
      </c>
      <c r="E510" s="270">
        <v>1546.9666666666667</v>
      </c>
      <c r="F510" s="270">
        <v>1520.9833333333333</v>
      </c>
      <c r="G510" s="270">
        <v>1499.4666666666667</v>
      </c>
      <c r="H510" s="270">
        <v>1594.4666666666667</v>
      </c>
      <c r="I510" s="270">
        <v>1615.9833333333336</v>
      </c>
      <c r="J510" s="270">
        <v>1641.9666666666667</v>
      </c>
      <c r="K510" s="270">
        <v>1590</v>
      </c>
      <c r="L510" s="270">
        <v>1542.5</v>
      </c>
      <c r="M510" s="270">
        <v>0.2964</v>
      </c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2" activePane="bottomLeft" state="frozen"/>
      <selection pane="bottomLeft" activeCell="D33" sqref="D3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06"/>
      <c r="B5" s="407"/>
      <c r="C5" s="406"/>
      <c r="D5" s="40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08" t="s">
        <v>563</v>
      </c>
      <c r="C7" s="407"/>
      <c r="D7" s="7">
        <f>Main!B10</f>
        <v>44719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44718</v>
      </c>
      <c r="B10" s="29">
        <v>542580</v>
      </c>
      <c r="C10" s="28" t="s">
        <v>945</v>
      </c>
      <c r="D10" s="28" t="s">
        <v>946</v>
      </c>
      <c r="E10" s="28" t="s">
        <v>573</v>
      </c>
      <c r="F10" s="87">
        <v>120000</v>
      </c>
      <c r="G10" s="29">
        <v>27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44718</v>
      </c>
      <c r="B11" s="29">
        <v>542670</v>
      </c>
      <c r="C11" s="28" t="s">
        <v>947</v>
      </c>
      <c r="D11" s="28" t="s">
        <v>948</v>
      </c>
      <c r="E11" s="28" t="s">
        <v>572</v>
      </c>
      <c r="F11" s="87">
        <v>181000</v>
      </c>
      <c r="G11" s="29">
        <v>48.56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44718</v>
      </c>
      <c r="B12" s="29">
        <v>538778</v>
      </c>
      <c r="C12" s="28" t="s">
        <v>949</v>
      </c>
      <c r="D12" s="28" t="s">
        <v>950</v>
      </c>
      <c r="E12" s="28" t="s">
        <v>572</v>
      </c>
      <c r="F12" s="87">
        <v>417</v>
      </c>
      <c r="G12" s="29">
        <v>57.98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44718</v>
      </c>
      <c r="B13" s="29">
        <v>538778</v>
      </c>
      <c r="C13" s="28" t="s">
        <v>949</v>
      </c>
      <c r="D13" s="28" t="s">
        <v>950</v>
      </c>
      <c r="E13" s="28" t="s">
        <v>573</v>
      </c>
      <c r="F13" s="87">
        <v>85915</v>
      </c>
      <c r="G13" s="29">
        <v>55.2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44718</v>
      </c>
      <c r="B14" s="29">
        <v>538778</v>
      </c>
      <c r="C14" s="28" t="s">
        <v>949</v>
      </c>
      <c r="D14" s="28" t="s">
        <v>951</v>
      </c>
      <c r="E14" s="28" t="s">
        <v>572</v>
      </c>
      <c r="F14" s="87">
        <v>50000</v>
      </c>
      <c r="G14" s="29">
        <v>55.03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44718</v>
      </c>
      <c r="B15" s="29">
        <v>538778</v>
      </c>
      <c r="C15" s="28" t="s">
        <v>949</v>
      </c>
      <c r="D15" s="28" t="s">
        <v>952</v>
      </c>
      <c r="E15" s="28" t="s">
        <v>572</v>
      </c>
      <c r="F15" s="87">
        <v>50000</v>
      </c>
      <c r="G15" s="29">
        <v>55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44718</v>
      </c>
      <c r="B16" s="29">
        <v>539621</v>
      </c>
      <c r="C16" s="28" t="s">
        <v>953</v>
      </c>
      <c r="D16" s="28" t="s">
        <v>954</v>
      </c>
      <c r="E16" s="28" t="s">
        <v>573</v>
      </c>
      <c r="F16" s="87">
        <v>375000</v>
      </c>
      <c r="G16" s="29">
        <v>2.56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44718</v>
      </c>
      <c r="B17" s="29">
        <v>540361</v>
      </c>
      <c r="C17" s="28" t="s">
        <v>955</v>
      </c>
      <c r="D17" s="28" t="s">
        <v>956</v>
      </c>
      <c r="E17" s="28" t="s">
        <v>572</v>
      </c>
      <c r="F17" s="87">
        <v>160350</v>
      </c>
      <c r="G17" s="29">
        <v>31.49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44718</v>
      </c>
      <c r="B18" s="29">
        <v>524752</v>
      </c>
      <c r="C18" s="28" t="s">
        <v>957</v>
      </c>
      <c r="D18" s="28" t="s">
        <v>958</v>
      </c>
      <c r="E18" s="28" t="s">
        <v>572</v>
      </c>
      <c r="F18" s="87">
        <v>65000</v>
      </c>
      <c r="G18" s="29">
        <v>55.45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44718</v>
      </c>
      <c r="B19" s="29">
        <v>524752</v>
      </c>
      <c r="C19" s="28" t="s">
        <v>957</v>
      </c>
      <c r="D19" s="28" t="s">
        <v>958</v>
      </c>
      <c r="E19" s="28" t="s">
        <v>573</v>
      </c>
      <c r="F19" s="87">
        <v>83784</v>
      </c>
      <c r="G19" s="29">
        <v>56.32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44718</v>
      </c>
      <c r="B20" s="29">
        <v>524752</v>
      </c>
      <c r="C20" s="28" t="s">
        <v>957</v>
      </c>
      <c r="D20" s="28" t="s">
        <v>959</v>
      </c>
      <c r="E20" s="28" t="s">
        <v>573</v>
      </c>
      <c r="F20" s="87">
        <v>56823</v>
      </c>
      <c r="G20" s="29">
        <v>58.02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44718</v>
      </c>
      <c r="B21" s="29">
        <v>524752</v>
      </c>
      <c r="C21" s="28" t="s">
        <v>957</v>
      </c>
      <c r="D21" s="28" t="s">
        <v>959</v>
      </c>
      <c r="E21" s="28" t="s">
        <v>572</v>
      </c>
      <c r="F21" s="87">
        <v>51057</v>
      </c>
      <c r="G21" s="29">
        <v>58.06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44718</v>
      </c>
      <c r="B22" s="29">
        <v>524752</v>
      </c>
      <c r="C22" s="28" t="s">
        <v>957</v>
      </c>
      <c r="D22" s="28" t="s">
        <v>960</v>
      </c>
      <c r="E22" s="28" t="s">
        <v>573</v>
      </c>
      <c r="F22" s="87">
        <v>110144</v>
      </c>
      <c r="G22" s="29">
        <v>54.8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44718</v>
      </c>
      <c r="B23" s="29">
        <v>524752</v>
      </c>
      <c r="C23" s="28" t="s">
        <v>957</v>
      </c>
      <c r="D23" s="28" t="s">
        <v>960</v>
      </c>
      <c r="E23" s="28" t="s">
        <v>572</v>
      </c>
      <c r="F23" s="87">
        <v>109896</v>
      </c>
      <c r="G23" s="29">
        <v>57.9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44718</v>
      </c>
      <c r="B24" s="29">
        <v>504351</v>
      </c>
      <c r="C24" s="28" t="s">
        <v>961</v>
      </c>
      <c r="D24" s="28" t="s">
        <v>875</v>
      </c>
      <c r="E24" s="28" t="s">
        <v>573</v>
      </c>
      <c r="F24" s="87">
        <v>10071971</v>
      </c>
      <c r="G24" s="29">
        <v>0.15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44718</v>
      </c>
      <c r="B25" s="29">
        <v>524590</v>
      </c>
      <c r="C25" s="28" t="s">
        <v>962</v>
      </c>
      <c r="D25" s="28" t="s">
        <v>963</v>
      </c>
      <c r="E25" s="28" t="s">
        <v>572</v>
      </c>
      <c r="F25" s="87">
        <v>17440</v>
      </c>
      <c r="G25" s="29">
        <v>58.29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44718</v>
      </c>
      <c r="B26" s="29">
        <v>524590</v>
      </c>
      <c r="C26" s="28" t="s">
        <v>962</v>
      </c>
      <c r="D26" s="28" t="s">
        <v>964</v>
      </c>
      <c r="E26" s="28" t="s">
        <v>573</v>
      </c>
      <c r="F26" s="87">
        <v>58799</v>
      </c>
      <c r="G26" s="29">
        <v>58.4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44718</v>
      </c>
      <c r="B27" s="29">
        <v>524590</v>
      </c>
      <c r="C27" s="28" t="s">
        <v>962</v>
      </c>
      <c r="D27" s="28" t="s">
        <v>965</v>
      </c>
      <c r="E27" s="28" t="s">
        <v>572</v>
      </c>
      <c r="F27" s="87">
        <v>18725</v>
      </c>
      <c r="G27" s="29">
        <v>58.4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44718</v>
      </c>
      <c r="B28" s="29">
        <v>524590</v>
      </c>
      <c r="C28" s="28" t="s">
        <v>962</v>
      </c>
      <c r="D28" s="28" t="s">
        <v>966</v>
      </c>
      <c r="E28" s="28" t="s">
        <v>572</v>
      </c>
      <c r="F28" s="87">
        <v>30004</v>
      </c>
      <c r="G28" s="29">
        <v>58.4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44718</v>
      </c>
      <c r="B29" s="29">
        <v>524590</v>
      </c>
      <c r="C29" s="28" t="s">
        <v>962</v>
      </c>
      <c r="D29" s="28" t="s">
        <v>967</v>
      </c>
      <c r="E29" s="28" t="s">
        <v>573</v>
      </c>
      <c r="F29" s="87">
        <v>57570</v>
      </c>
      <c r="G29" s="29">
        <v>58.4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44718</v>
      </c>
      <c r="B30" s="29">
        <v>524590</v>
      </c>
      <c r="C30" s="28" t="s">
        <v>962</v>
      </c>
      <c r="D30" s="28" t="s">
        <v>968</v>
      </c>
      <c r="E30" s="28" t="s">
        <v>573</v>
      </c>
      <c r="F30" s="87">
        <v>58150</v>
      </c>
      <c r="G30" s="29">
        <v>58.4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44718</v>
      </c>
      <c r="B31" s="29">
        <v>540377</v>
      </c>
      <c r="C31" s="28" t="s">
        <v>884</v>
      </c>
      <c r="D31" s="28" t="s">
        <v>969</v>
      </c>
      <c r="E31" s="28" t="s">
        <v>573</v>
      </c>
      <c r="F31" s="87">
        <v>24000</v>
      </c>
      <c r="G31" s="29">
        <v>77.599999999999994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44718</v>
      </c>
      <c r="B32" s="29">
        <v>538541</v>
      </c>
      <c r="C32" s="28" t="s">
        <v>970</v>
      </c>
      <c r="D32" s="28" t="s">
        <v>971</v>
      </c>
      <c r="E32" s="28" t="s">
        <v>572</v>
      </c>
      <c r="F32" s="87">
        <v>30000</v>
      </c>
      <c r="G32" s="29">
        <v>9.44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44718</v>
      </c>
      <c r="B33" s="29">
        <v>543286</v>
      </c>
      <c r="C33" s="28" t="s">
        <v>905</v>
      </c>
      <c r="D33" s="28" t="s">
        <v>972</v>
      </c>
      <c r="E33" s="28" t="s">
        <v>572</v>
      </c>
      <c r="F33" s="87">
        <v>36000</v>
      </c>
      <c r="G33" s="29">
        <v>28.5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44718</v>
      </c>
      <c r="B34" s="29">
        <v>543286</v>
      </c>
      <c r="C34" s="28" t="s">
        <v>905</v>
      </c>
      <c r="D34" s="28" t="s">
        <v>906</v>
      </c>
      <c r="E34" s="28" t="s">
        <v>573</v>
      </c>
      <c r="F34" s="87">
        <v>84000</v>
      </c>
      <c r="G34" s="29">
        <v>28.55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44718</v>
      </c>
      <c r="B35" s="29">
        <v>539408</v>
      </c>
      <c r="C35" s="28" t="s">
        <v>973</v>
      </c>
      <c r="D35" s="28" t="s">
        <v>974</v>
      </c>
      <c r="E35" s="28" t="s">
        <v>573</v>
      </c>
      <c r="F35" s="87">
        <v>17556</v>
      </c>
      <c r="G35" s="29">
        <v>1.02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44718</v>
      </c>
      <c r="B36" s="29">
        <v>539199</v>
      </c>
      <c r="C36" s="28" t="s">
        <v>975</v>
      </c>
      <c r="D36" s="28" t="s">
        <v>976</v>
      </c>
      <c r="E36" s="28" t="s">
        <v>573</v>
      </c>
      <c r="F36" s="87">
        <v>114961</v>
      </c>
      <c r="G36" s="29">
        <v>106.36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44718</v>
      </c>
      <c r="B37" s="29">
        <v>540698</v>
      </c>
      <c r="C37" s="28" t="s">
        <v>977</v>
      </c>
      <c r="D37" s="28" t="s">
        <v>978</v>
      </c>
      <c r="E37" s="28" t="s">
        <v>573</v>
      </c>
      <c r="F37" s="87">
        <v>32000</v>
      </c>
      <c r="G37" s="29">
        <v>1.02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44718</v>
      </c>
      <c r="B38" s="29">
        <v>543522</v>
      </c>
      <c r="C38" s="28" t="s">
        <v>979</v>
      </c>
      <c r="D38" s="28" t="s">
        <v>980</v>
      </c>
      <c r="E38" s="28" t="s">
        <v>572</v>
      </c>
      <c r="F38" s="87">
        <v>9000</v>
      </c>
      <c r="G38" s="29">
        <v>40.07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44718</v>
      </c>
      <c r="B39" s="29">
        <v>524572</v>
      </c>
      <c r="C39" s="28" t="s">
        <v>981</v>
      </c>
      <c r="D39" s="28" t="s">
        <v>982</v>
      </c>
      <c r="E39" s="28" t="s">
        <v>573</v>
      </c>
      <c r="F39" s="87">
        <v>720000</v>
      </c>
      <c r="G39" s="29">
        <v>11.64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44718</v>
      </c>
      <c r="B40" s="29">
        <v>524572</v>
      </c>
      <c r="C40" s="28" t="s">
        <v>981</v>
      </c>
      <c r="D40" s="28" t="s">
        <v>983</v>
      </c>
      <c r="E40" s="28" t="s">
        <v>572</v>
      </c>
      <c r="F40" s="87">
        <v>475000</v>
      </c>
      <c r="G40" s="29">
        <v>11.65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44718</v>
      </c>
      <c r="B41" s="29">
        <v>524572</v>
      </c>
      <c r="C41" s="28" t="s">
        <v>981</v>
      </c>
      <c r="D41" s="28" t="s">
        <v>984</v>
      </c>
      <c r="E41" s="28" t="s">
        <v>572</v>
      </c>
      <c r="F41" s="87">
        <v>240000</v>
      </c>
      <c r="G41" s="29">
        <v>11.64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44718</v>
      </c>
      <c r="B42" s="29">
        <v>530095</v>
      </c>
      <c r="C42" s="28" t="s">
        <v>985</v>
      </c>
      <c r="D42" s="28" t="s">
        <v>907</v>
      </c>
      <c r="E42" s="28" t="s">
        <v>572</v>
      </c>
      <c r="F42" s="87">
        <v>29520</v>
      </c>
      <c r="G42" s="29">
        <v>34.369999999999997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44718</v>
      </c>
      <c r="B43" s="29">
        <v>530095</v>
      </c>
      <c r="C43" s="28" t="s">
        <v>985</v>
      </c>
      <c r="D43" s="28" t="s">
        <v>986</v>
      </c>
      <c r="E43" s="28" t="s">
        <v>573</v>
      </c>
      <c r="F43" s="87">
        <v>25000</v>
      </c>
      <c r="G43" s="29">
        <v>34.450000000000003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44718</v>
      </c>
      <c r="B44" s="29">
        <v>534708</v>
      </c>
      <c r="C44" s="28" t="s">
        <v>987</v>
      </c>
      <c r="D44" s="28" t="s">
        <v>988</v>
      </c>
      <c r="E44" s="28" t="s">
        <v>573</v>
      </c>
      <c r="F44" s="87">
        <v>120000</v>
      </c>
      <c r="G44" s="29">
        <v>4.8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44718</v>
      </c>
      <c r="B45" s="29">
        <v>539561</v>
      </c>
      <c r="C45" s="28" t="s">
        <v>989</v>
      </c>
      <c r="D45" s="28" t="s">
        <v>990</v>
      </c>
      <c r="E45" s="28" t="s">
        <v>572</v>
      </c>
      <c r="F45" s="87">
        <v>62608</v>
      </c>
      <c r="G45" s="29">
        <v>138.13999999999999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44718</v>
      </c>
      <c r="B46" s="29">
        <v>539561</v>
      </c>
      <c r="C46" s="28" t="s">
        <v>989</v>
      </c>
      <c r="D46" s="28" t="s">
        <v>991</v>
      </c>
      <c r="E46" s="28" t="s">
        <v>573</v>
      </c>
      <c r="F46" s="87">
        <v>62608</v>
      </c>
      <c r="G46" s="29">
        <v>138.08000000000001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44718</v>
      </c>
      <c r="B47" s="29">
        <v>543376</v>
      </c>
      <c r="C47" s="28" t="s">
        <v>992</v>
      </c>
      <c r="D47" s="28" t="s">
        <v>993</v>
      </c>
      <c r="E47" s="28" t="s">
        <v>572</v>
      </c>
      <c r="F47" s="87">
        <v>30000</v>
      </c>
      <c r="G47" s="29">
        <v>62.46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44718</v>
      </c>
      <c r="B48" s="29">
        <v>531893</v>
      </c>
      <c r="C48" s="28" t="s">
        <v>891</v>
      </c>
      <c r="D48" s="28" t="s">
        <v>907</v>
      </c>
      <c r="E48" s="28" t="s">
        <v>572</v>
      </c>
      <c r="F48" s="87">
        <v>713520</v>
      </c>
      <c r="G48" s="29">
        <v>2.16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44718</v>
      </c>
      <c r="B49" s="29">
        <v>531893</v>
      </c>
      <c r="C49" s="28" t="s">
        <v>891</v>
      </c>
      <c r="D49" s="28" t="s">
        <v>907</v>
      </c>
      <c r="E49" s="28" t="s">
        <v>573</v>
      </c>
      <c r="F49" s="87">
        <v>713520</v>
      </c>
      <c r="G49" s="29">
        <v>2.17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44718</v>
      </c>
      <c r="B50" s="29">
        <v>531893</v>
      </c>
      <c r="C50" s="28" t="s">
        <v>891</v>
      </c>
      <c r="D50" s="28" t="s">
        <v>994</v>
      </c>
      <c r="E50" s="28" t="s">
        <v>573</v>
      </c>
      <c r="F50" s="87">
        <v>1270000</v>
      </c>
      <c r="G50" s="29">
        <v>2.17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44718</v>
      </c>
      <c r="B51" s="29">
        <v>516110</v>
      </c>
      <c r="C51" s="28" t="s">
        <v>995</v>
      </c>
      <c r="D51" s="28" t="s">
        <v>958</v>
      </c>
      <c r="E51" s="28" t="s">
        <v>572</v>
      </c>
      <c r="F51" s="87">
        <v>230000</v>
      </c>
      <c r="G51" s="29">
        <v>25.71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44718</v>
      </c>
      <c r="B52" s="29">
        <v>516110</v>
      </c>
      <c r="C52" s="28" t="s">
        <v>995</v>
      </c>
      <c r="D52" s="28" t="s">
        <v>996</v>
      </c>
      <c r="E52" s="28" t="s">
        <v>572</v>
      </c>
      <c r="F52" s="87">
        <v>280000</v>
      </c>
      <c r="G52" s="29">
        <v>25.76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44718</v>
      </c>
      <c r="B53" s="29">
        <v>516110</v>
      </c>
      <c r="C53" s="28" t="s">
        <v>995</v>
      </c>
      <c r="D53" s="28" t="s">
        <v>958</v>
      </c>
      <c r="E53" s="28" t="s">
        <v>573</v>
      </c>
      <c r="F53" s="87">
        <v>63820</v>
      </c>
      <c r="G53" s="29">
        <v>24.36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44718</v>
      </c>
      <c r="B54" s="29">
        <v>516110</v>
      </c>
      <c r="C54" s="28" t="s">
        <v>995</v>
      </c>
      <c r="D54" s="28" t="s">
        <v>997</v>
      </c>
      <c r="E54" s="28" t="s">
        <v>573</v>
      </c>
      <c r="F54" s="87">
        <v>1150000</v>
      </c>
      <c r="G54" s="29">
        <v>25.85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44718</v>
      </c>
      <c r="B55" s="29">
        <v>512499</v>
      </c>
      <c r="C55" s="28" t="s">
        <v>908</v>
      </c>
      <c r="D55" s="28" t="s">
        <v>921</v>
      </c>
      <c r="E55" s="28" t="s">
        <v>573</v>
      </c>
      <c r="F55" s="87">
        <v>5006148</v>
      </c>
      <c r="G55" s="29">
        <v>0.62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44718</v>
      </c>
      <c r="B56" s="29">
        <v>512499</v>
      </c>
      <c r="C56" s="28" t="s">
        <v>908</v>
      </c>
      <c r="D56" s="28" t="s">
        <v>921</v>
      </c>
      <c r="E56" s="28" t="s">
        <v>572</v>
      </c>
      <c r="F56" s="87">
        <v>1</v>
      </c>
      <c r="G56" s="29">
        <v>0.62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44718</v>
      </c>
      <c r="B57" s="29">
        <v>512499</v>
      </c>
      <c r="C57" s="28" t="s">
        <v>908</v>
      </c>
      <c r="D57" s="28" t="s">
        <v>998</v>
      </c>
      <c r="E57" s="28" t="s">
        <v>572</v>
      </c>
      <c r="F57" s="87">
        <v>5000000</v>
      </c>
      <c r="G57" s="29">
        <v>0.62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44718</v>
      </c>
      <c r="B58" s="29">
        <v>521005</v>
      </c>
      <c r="C58" s="28" t="s">
        <v>922</v>
      </c>
      <c r="D58" s="28" t="s">
        <v>999</v>
      </c>
      <c r="E58" s="28" t="s">
        <v>573</v>
      </c>
      <c r="F58" s="87">
        <v>18826</v>
      </c>
      <c r="G58" s="29">
        <v>25.55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44718</v>
      </c>
      <c r="B59" s="29">
        <v>538569</v>
      </c>
      <c r="C59" s="28" t="s">
        <v>1000</v>
      </c>
      <c r="D59" s="28" t="s">
        <v>1001</v>
      </c>
      <c r="E59" s="28" t="s">
        <v>573</v>
      </c>
      <c r="F59" s="87">
        <v>293286</v>
      </c>
      <c r="G59" s="29">
        <v>6.31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44718</v>
      </c>
      <c r="B60" s="29">
        <v>541228</v>
      </c>
      <c r="C60" s="28" t="s">
        <v>923</v>
      </c>
      <c r="D60" s="28" t="s">
        <v>1002</v>
      </c>
      <c r="E60" s="28" t="s">
        <v>572</v>
      </c>
      <c r="F60" s="87">
        <v>72000</v>
      </c>
      <c r="G60" s="29">
        <v>10.85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44718</v>
      </c>
      <c r="B61" s="29">
        <v>541228</v>
      </c>
      <c r="C61" s="28" t="s">
        <v>923</v>
      </c>
      <c r="D61" s="28" t="s">
        <v>1003</v>
      </c>
      <c r="E61" s="28" t="s">
        <v>572</v>
      </c>
      <c r="F61" s="87">
        <v>80000</v>
      </c>
      <c r="G61" s="29">
        <v>10.83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44718</v>
      </c>
      <c r="B62" s="29">
        <v>541228</v>
      </c>
      <c r="C62" s="28" t="s">
        <v>923</v>
      </c>
      <c r="D62" s="28" t="s">
        <v>1004</v>
      </c>
      <c r="E62" s="28" t="s">
        <v>573</v>
      </c>
      <c r="F62" s="87">
        <v>152000</v>
      </c>
      <c r="G62" s="29">
        <v>10.84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44718</v>
      </c>
      <c r="B63" s="29">
        <v>531650</v>
      </c>
      <c r="C63" s="28" t="s">
        <v>1005</v>
      </c>
      <c r="D63" s="28" t="s">
        <v>1006</v>
      </c>
      <c r="E63" s="28" t="s">
        <v>573</v>
      </c>
      <c r="F63" s="87">
        <v>90000</v>
      </c>
      <c r="G63" s="29">
        <v>2.02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44718</v>
      </c>
      <c r="B64" s="29">
        <v>503675</v>
      </c>
      <c r="C64" s="28" t="s">
        <v>924</v>
      </c>
      <c r="D64" s="28" t="s">
        <v>925</v>
      </c>
      <c r="E64" s="28" t="s">
        <v>573</v>
      </c>
      <c r="F64" s="87">
        <v>286000</v>
      </c>
      <c r="G64" s="29">
        <v>0.98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44718</v>
      </c>
      <c r="B65" s="29" t="s">
        <v>1007</v>
      </c>
      <c r="C65" s="28" t="s">
        <v>1008</v>
      </c>
      <c r="D65" s="28" t="s">
        <v>1009</v>
      </c>
      <c r="E65" s="28" t="s">
        <v>572</v>
      </c>
      <c r="F65" s="87">
        <v>48165</v>
      </c>
      <c r="G65" s="29">
        <v>54.27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44718</v>
      </c>
      <c r="B66" s="29" t="s">
        <v>910</v>
      </c>
      <c r="C66" s="28" t="s">
        <v>911</v>
      </c>
      <c r="D66" s="28" t="s">
        <v>912</v>
      </c>
      <c r="E66" s="28" t="s">
        <v>572</v>
      </c>
      <c r="F66" s="87">
        <v>597289</v>
      </c>
      <c r="G66" s="29">
        <v>26.88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44718</v>
      </c>
      <c r="B67" s="29" t="s">
        <v>1010</v>
      </c>
      <c r="C67" s="28" t="s">
        <v>1011</v>
      </c>
      <c r="D67" s="28" t="s">
        <v>1012</v>
      </c>
      <c r="E67" s="28" t="s">
        <v>572</v>
      </c>
      <c r="F67" s="87">
        <v>42000</v>
      </c>
      <c r="G67" s="29">
        <v>1922.25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44718</v>
      </c>
      <c r="B68" s="29" t="s">
        <v>926</v>
      </c>
      <c r="C68" s="28" t="s">
        <v>927</v>
      </c>
      <c r="D68" s="28" t="s">
        <v>928</v>
      </c>
      <c r="E68" s="28" t="s">
        <v>572</v>
      </c>
      <c r="F68" s="87">
        <v>698000</v>
      </c>
      <c r="G68" s="29">
        <v>0.1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44718</v>
      </c>
      <c r="B69" s="29" t="s">
        <v>1013</v>
      </c>
      <c r="C69" s="28" t="s">
        <v>1014</v>
      </c>
      <c r="D69" s="28" t="s">
        <v>892</v>
      </c>
      <c r="E69" s="28" t="s">
        <v>572</v>
      </c>
      <c r="F69" s="87">
        <v>1429173</v>
      </c>
      <c r="G69" s="29">
        <v>101.27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44718</v>
      </c>
      <c r="B70" s="29" t="s">
        <v>1013</v>
      </c>
      <c r="C70" s="28" t="s">
        <v>1014</v>
      </c>
      <c r="D70" s="28" t="s">
        <v>878</v>
      </c>
      <c r="E70" s="28" t="s">
        <v>572</v>
      </c>
      <c r="F70" s="87">
        <v>1825933</v>
      </c>
      <c r="G70" s="29">
        <v>101.3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44718</v>
      </c>
      <c r="B71" s="29" t="s">
        <v>1015</v>
      </c>
      <c r="C71" s="28" t="s">
        <v>1016</v>
      </c>
      <c r="D71" s="28" t="s">
        <v>960</v>
      </c>
      <c r="E71" s="28" t="s">
        <v>572</v>
      </c>
      <c r="F71" s="87">
        <v>69990</v>
      </c>
      <c r="G71" s="29">
        <v>27.86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44718</v>
      </c>
      <c r="B72" s="29" t="s">
        <v>184</v>
      </c>
      <c r="C72" s="28" t="s">
        <v>1017</v>
      </c>
      <c r="D72" s="28" t="s">
        <v>1018</v>
      </c>
      <c r="E72" s="28" t="s">
        <v>572</v>
      </c>
      <c r="F72" s="87">
        <v>3519858</v>
      </c>
      <c r="G72" s="29">
        <v>107.18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44718</v>
      </c>
      <c r="B73" s="29" t="s">
        <v>866</v>
      </c>
      <c r="C73" s="28" t="s">
        <v>867</v>
      </c>
      <c r="D73" s="28" t="s">
        <v>892</v>
      </c>
      <c r="E73" s="28" t="s">
        <v>572</v>
      </c>
      <c r="F73" s="87">
        <v>101210</v>
      </c>
      <c r="G73" s="29">
        <v>989.08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44718</v>
      </c>
      <c r="B74" s="29" t="s">
        <v>866</v>
      </c>
      <c r="C74" s="28" t="s">
        <v>867</v>
      </c>
      <c r="D74" s="28" t="s">
        <v>878</v>
      </c>
      <c r="E74" s="28" t="s">
        <v>572</v>
      </c>
      <c r="F74" s="87">
        <v>130726</v>
      </c>
      <c r="G74" s="29">
        <v>993.68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44718</v>
      </c>
      <c r="B75" s="29" t="s">
        <v>1019</v>
      </c>
      <c r="C75" s="28" t="s">
        <v>1020</v>
      </c>
      <c r="D75" s="28" t="s">
        <v>1021</v>
      </c>
      <c r="E75" s="28" t="s">
        <v>572</v>
      </c>
      <c r="F75" s="87">
        <v>120000</v>
      </c>
      <c r="G75" s="29">
        <v>117.59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44718</v>
      </c>
      <c r="B76" s="29" t="s">
        <v>930</v>
      </c>
      <c r="C76" s="28" t="s">
        <v>931</v>
      </c>
      <c r="D76" s="28" t="s">
        <v>1022</v>
      </c>
      <c r="E76" s="28" t="s">
        <v>572</v>
      </c>
      <c r="F76" s="87">
        <v>100800</v>
      </c>
      <c r="G76" s="29">
        <v>57.75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44718</v>
      </c>
      <c r="B77" s="29" t="s">
        <v>930</v>
      </c>
      <c r="C77" s="28" t="s">
        <v>931</v>
      </c>
      <c r="D77" s="28" t="s">
        <v>932</v>
      </c>
      <c r="E77" s="28" t="s">
        <v>572</v>
      </c>
      <c r="F77" s="87">
        <v>264600</v>
      </c>
      <c r="G77" s="29">
        <v>55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44718</v>
      </c>
      <c r="B78" s="29" t="s">
        <v>930</v>
      </c>
      <c r="C78" s="28" t="s">
        <v>931</v>
      </c>
      <c r="D78" s="28" t="s">
        <v>1023</v>
      </c>
      <c r="E78" s="28" t="s">
        <v>572</v>
      </c>
      <c r="F78" s="87">
        <v>400680</v>
      </c>
      <c r="G78" s="29">
        <v>54.5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44718</v>
      </c>
      <c r="B79" s="29" t="s">
        <v>930</v>
      </c>
      <c r="C79" s="28" t="s">
        <v>931</v>
      </c>
      <c r="D79" s="28" t="s">
        <v>893</v>
      </c>
      <c r="E79" s="28" t="s">
        <v>572</v>
      </c>
      <c r="F79" s="87">
        <v>45360</v>
      </c>
      <c r="G79" s="29">
        <v>54.94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44718</v>
      </c>
      <c r="B80" s="29" t="s">
        <v>1024</v>
      </c>
      <c r="C80" s="28" t="s">
        <v>1025</v>
      </c>
      <c r="D80" s="28" t="s">
        <v>1026</v>
      </c>
      <c r="E80" s="28" t="s">
        <v>572</v>
      </c>
      <c r="F80" s="87">
        <v>1500000</v>
      </c>
      <c r="G80" s="29">
        <v>2.85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44718</v>
      </c>
      <c r="B81" s="29" t="s">
        <v>1027</v>
      </c>
      <c r="C81" s="28" t="s">
        <v>1028</v>
      </c>
      <c r="D81" s="28" t="s">
        <v>1029</v>
      </c>
      <c r="E81" s="28" t="s">
        <v>572</v>
      </c>
      <c r="F81" s="87">
        <v>323222</v>
      </c>
      <c r="G81" s="29">
        <v>53.2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44718</v>
      </c>
      <c r="B82" s="29" t="s">
        <v>1027</v>
      </c>
      <c r="C82" s="28" t="s">
        <v>1028</v>
      </c>
      <c r="D82" s="28" t="s">
        <v>909</v>
      </c>
      <c r="E82" s="28" t="s">
        <v>572</v>
      </c>
      <c r="F82" s="87">
        <v>342722</v>
      </c>
      <c r="G82" s="29">
        <v>53.36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44718</v>
      </c>
      <c r="B83" s="29" t="s">
        <v>1007</v>
      </c>
      <c r="C83" s="28" t="s">
        <v>1008</v>
      </c>
      <c r="D83" s="28" t="s">
        <v>1009</v>
      </c>
      <c r="E83" s="28" t="s">
        <v>573</v>
      </c>
      <c r="F83" s="87">
        <v>62198</v>
      </c>
      <c r="G83" s="29">
        <v>53.53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44718</v>
      </c>
      <c r="B84" s="29" t="s">
        <v>910</v>
      </c>
      <c r="C84" s="28" t="s">
        <v>911</v>
      </c>
      <c r="D84" s="28" t="s">
        <v>913</v>
      </c>
      <c r="E84" s="28" t="s">
        <v>573</v>
      </c>
      <c r="F84" s="87">
        <v>425000</v>
      </c>
      <c r="G84" s="29">
        <v>26.04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44718</v>
      </c>
      <c r="B85" s="29" t="s">
        <v>910</v>
      </c>
      <c r="C85" s="28" t="s">
        <v>911</v>
      </c>
      <c r="D85" s="28" t="s">
        <v>912</v>
      </c>
      <c r="E85" s="28" t="s">
        <v>573</v>
      </c>
      <c r="F85" s="87">
        <v>606754</v>
      </c>
      <c r="G85" s="29">
        <v>26.45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44718</v>
      </c>
      <c r="B86" s="29" t="s">
        <v>1010</v>
      </c>
      <c r="C86" s="28" t="s">
        <v>1011</v>
      </c>
      <c r="D86" s="28" t="s">
        <v>1030</v>
      </c>
      <c r="E86" s="28" t="s">
        <v>573</v>
      </c>
      <c r="F86" s="87">
        <v>42000</v>
      </c>
      <c r="G86" s="29">
        <v>1922.24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44718</v>
      </c>
      <c r="B87" s="29" t="s">
        <v>926</v>
      </c>
      <c r="C87" s="28" t="s">
        <v>927</v>
      </c>
      <c r="D87" s="28" t="s">
        <v>928</v>
      </c>
      <c r="E87" s="28" t="s">
        <v>573</v>
      </c>
      <c r="F87" s="87">
        <v>1514972</v>
      </c>
      <c r="G87" s="29">
        <v>0.15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44718</v>
      </c>
      <c r="B88" s="29" t="s">
        <v>926</v>
      </c>
      <c r="C88" s="28" t="s">
        <v>927</v>
      </c>
      <c r="D88" s="28" t="s">
        <v>933</v>
      </c>
      <c r="E88" s="28" t="s">
        <v>573</v>
      </c>
      <c r="F88" s="87">
        <v>3650000</v>
      </c>
      <c r="G88" s="29">
        <v>0.1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44718</v>
      </c>
      <c r="B89" s="29" t="s">
        <v>1013</v>
      </c>
      <c r="C89" s="28" t="s">
        <v>1014</v>
      </c>
      <c r="D89" s="28" t="s">
        <v>892</v>
      </c>
      <c r="E89" s="28" t="s">
        <v>573</v>
      </c>
      <c r="F89" s="87">
        <v>1383692</v>
      </c>
      <c r="G89" s="29">
        <v>101.51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44718</v>
      </c>
      <c r="B90" s="29" t="s">
        <v>1013</v>
      </c>
      <c r="C90" s="28" t="s">
        <v>1014</v>
      </c>
      <c r="D90" s="28" t="s">
        <v>878</v>
      </c>
      <c r="E90" s="28" t="s">
        <v>573</v>
      </c>
      <c r="F90" s="87">
        <v>1825933</v>
      </c>
      <c r="G90" s="29">
        <v>101.35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44718</v>
      </c>
      <c r="B91" s="29" t="s">
        <v>904</v>
      </c>
      <c r="C91" s="28" t="s">
        <v>929</v>
      </c>
      <c r="D91" s="28" t="s">
        <v>1031</v>
      </c>
      <c r="E91" s="28" t="s">
        <v>573</v>
      </c>
      <c r="F91" s="87">
        <v>1462059</v>
      </c>
      <c r="G91" s="29">
        <v>19.05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44718</v>
      </c>
      <c r="B92" s="29" t="s">
        <v>1032</v>
      </c>
      <c r="C92" s="28" t="s">
        <v>1033</v>
      </c>
      <c r="D92" s="28" t="s">
        <v>1034</v>
      </c>
      <c r="E92" s="28" t="s">
        <v>573</v>
      </c>
      <c r="F92" s="87">
        <v>1813938</v>
      </c>
      <c r="G92" s="29">
        <v>26.5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44718</v>
      </c>
      <c r="B93" s="29" t="s">
        <v>1015</v>
      </c>
      <c r="C93" s="28" t="s">
        <v>1016</v>
      </c>
      <c r="D93" s="28" t="s">
        <v>1035</v>
      </c>
      <c r="E93" s="28" t="s">
        <v>573</v>
      </c>
      <c r="F93" s="87">
        <v>93320</v>
      </c>
      <c r="G93" s="29">
        <v>27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44718</v>
      </c>
      <c r="B94" s="29" t="s">
        <v>1015</v>
      </c>
      <c r="C94" s="28" t="s">
        <v>1016</v>
      </c>
      <c r="D94" s="28" t="s">
        <v>960</v>
      </c>
      <c r="E94" s="28" t="s">
        <v>573</v>
      </c>
      <c r="F94" s="87">
        <v>23330</v>
      </c>
      <c r="G94" s="29">
        <v>27.09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44718</v>
      </c>
      <c r="B95" s="29" t="s">
        <v>184</v>
      </c>
      <c r="C95" s="28" t="s">
        <v>1017</v>
      </c>
      <c r="D95" s="28" t="s">
        <v>1018</v>
      </c>
      <c r="E95" s="28" t="s">
        <v>573</v>
      </c>
      <c r="F95" s="87">
        <v>956524</v>
      </c>
      <c r="G95" s="29">
        <v>106.26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44718</v>
      </c>
      <c r="B96" s="29" t="s">
        <v>866</v>
      </c>
      <c r="C96" s="28" t="s">
        <v>867</v>
      </c>
      <c r="D96" s="28" t="s">
        <v>892</v>
      </c>
      <c r="E96" s="28" t="s">
        <v>573</v>
      </c>
      <c r="F96" s="87">
        <v>112554</v>
      </c>
      <c r="G96" s="29">
        <v>991.89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44718</v>
      </c>
      <c r="B97" s="29" t="s">
        <v>866</v>
      </c>
      <c r="C97" s="28" t="s">
        <v>867</v>
      </c>
      <c r="D97" s="28" t="s">
        <v>878</v>
      </c>
      <c r="E97" s="28" t="s">
        <v>573</v>
      </c>
      <c r="F97" s="87">
        <v>130726</v>
      </c>
      <c r="G97" s="29">
        <v>994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44718</v>
      </c>
      <c r="B98" s="29" t="s">
        <v>1019</v>
      </c>
      <c r="C98" s="28" t="s">
        <v>1020</v>
      </c>
      <c r="D98" s="28" t="s">
        <v>1036</v>
      </c>
      <c r="E98" s="28" t="s">
        <v>573</v>
      </c>
      <c r="F98" s="87">
        <v>119000</v>
      </c>
      <c r="G98" s="29">
        <v>117.59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44718</v>
      </c>
      <c r="B99" s="29" t="s">
        <v>930</v>
      </c>
      <c r="C99" s="28" t="s">
        <v>931</v>
      </c>
      <c r="D99" s="28" t="s">
        <v>1037</v>
      </c>
      <c r="E99" s="28" t="s">
        <v>573</v>
      </c>
      <c r="F99" s="87">
        <v>57960</v>
      </c>
      <c r="G99" s="29">
        <v>54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44718</v>
      </c>
      <c r="B100" s="29" t="s">
        <v>930</v>
      </c>
      <c r="C100" s="28" t="s">
        <v>931</v>
      </c>
      <c r="D100" s="28" t="s">
        <v>1038</v>
      </c>
      <c r="E100" s="28" t="s">
        <v>573</v>
      </c>
      <c r="F100" s="87">
        <v>54180</v>
      </c>
      <c r="G100" s="29">
        <v>55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44718</v>
      </c>
      <c r="B101" s="29" t="s">
        <v>930</v>
      </c>
      <c r="C101" s="28" t="s">
        <v>931</v>
      </c>
      <c r="D101" s="28" t="s">
        <v>1039</v>
      </c>
      <c r="E101" s="28" t="s">
        <v>573</v>
      </c>
      <c r="F101" s="87">
        <v>57960</v>
      </c>
      <c r="G101" s="29">
        <v>55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44718</v>
      </c>
      <c r="B102" s="29" t="s">
        <v>930</v>
      </c>
      <c r="C102" s="28" t="s">
        <v>931</v>
      </c>
      <c r="D102" s="28" t="s">
        <v>1040</v>
      </c>
      <c r="E102" s="28" t="s">
        <v>573</v>
      </c>
      <c r="F102" s="87">
        <v>57960</v>
      </c>
      <c r="G102" s="29">
        <v>55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44718</v>
      </c>
      <c r="B103" s="29" t="s">
        <v>930</v>
      </c>
      <c r="C103" s="28" t="s">
        <v>931</v>
      </c>
      <c r="D103" s="28" t="s">
        <v>1041</v>
      </c>
      <c r="E103" s="28" t="s">
        <v>573</v>
      </c>
      <c r="F103" s="87">
        <v>88200</v>
      </c>
      <c r="G103" s="29">
        <v>55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44718</v>
      </c>
      <c r="B104" s="29" t="s">
        <v>930</v>
      </c>
      <c r="C104" s="28" t="s">
        <v>931</v>
      </c>
      <c r="D104" s="28" t="s">
        <v>1042</v>
      </c>
      <c r="E104" s="28" t="s">
        <v>573</v>
      </c>
      <c r="F104" s="87">
        <v>74340</v>
      </c>
      <c r="G104" s="29">
        <v>57.75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44718</v>
      </c>
      <c r="B105" s="29" t="s">
        <v>930</v>
      </c>
      <c r="C105" s="28" t="s">
        <v>931</v>
      </c>
      <c r="D105" s="28" t="s">
        <v>1043</v>
      </c>
      <c r="E105" s="28" t="s">
        <v>573</v>
      </c>
      <c r="F105" s="87">
        <v>57960</v>
      </c>
      <c r="G105" s="29">
        <v>54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44718</v>
      </c>
      <c r="B106" s="29" t="s">
        <v>930</v>
      </c>
      <c r="C106" s="28" t="s">
        <v>931</v>
      </c>
      <c r="D106" s="28" t="s">
        <v>893</v>
      </c>
      <c r="E106" s="28" t="s">
        <v>573</v>
      </c>
      <c r="F106" s="87">
        <v>84420</v>
      </c>
      <c r="G106" s="29">
        <v>54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44718</v>
      </c>
      <c r="B107" s="29" t="s">
        <v>930</v>
      </c>
      <c r="C107" s="28" t="s">
        <v>931</v>
      </c>
      <c r="D107" s="28" t="s">
        <v>1044</v>
      </c>
      <c r="E107" s="28" t="s">
        <v>573</v>
      </c>
      <c r="F107" s="87">
        <v>206640</v>
      </c>
      <c r="G107" s="29">
        <v>55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44718</v>
      </c>
      <c r="B108" s="29" t="s">
        <v>1045</v>
      </c>
      <c r="C108" s="28" t="s">
        <v>1046</v>
      </c>
      <c r="D108" s="28" t="s">
        <v>1047</v>
      </c>
      <c r="E108" s="28" t="s">
        <v>573</v>
      </c>
      <c r="F108" s="87">
        <v>200000</v>
      </c>
      <c r="G108" s="29">
        <v>335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44718</v>
      </c>
      <c r="B109" s="29" t="s">
        <v>1027</v>
      </c>
      <c r="C109" s="28" t="s">
        <v>1028</v>
      </c>
      <c r="D109" s="28" t="s">
        <v>1029</v>
      </c>
      <c r="E109" s="28" t="s">
        <v>573</v>
      </c>
      <c r="F109" s="87">
        <v>322495</v>
      </c>
      <c r="G109" s="29">
        <v>53.33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44718</v>
      </c>
      <c r="B110" s="29" t="s">
        <v>1027</v>
      </c>
      <c r="C110" s="28" t="s">
        <v>1028</v>
      </c>
      <c r="D110" s="28" t="s">
        <v>909</v>
      </c>
      <c r="E110" s="28" t="s">
        <v>573</v>
      </c>
      <c r="F110" s="87">
        <v>332261</v>
      </c>
      <c r="G110" s="29">
        <v>53.17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1"/>
  <sheetViews>
    <sheetView zoomScale="85" zoomScaleNormal="85" workbookViewId="0">
      <selection activeCell="M38" sqref="M38:M4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20"/>
      <c r="D10" s="317" t="s">
        <v>75</v>
      </c>
      <c r="E10" s="318" t="s">
        <v>589</v>
      </c>
      <c r="F10" s="251" t="s">
        <v>872</v>
      </c>
      <c r="G10" s="251">
        <v>635</v>
      </c>
      <c r="H10" s="251"/>
      <c r="I10" s="319" t="s">
        <v>869</v>
      </c>
      <c r="J10" s="346" t="s">
        <v>590</v>
      </c>
      <c r="K10" s="284"/>
      <c r="L10" s="285"/>
      <c r="M10" s="286"/>
      <c r="N10" s="284"/>
      <c r="O10" s="309"/>
      <c r="P10" s="284">
        <f>VLOOKUP(D10,'MidCap Intra'!B37:C590,2,0)</f>
        <v>682.95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77">
        <v>2</v>
      </c>
      <c r="B11" s="374">
        <v>44706</v>
      </c>
      <c r="C11" s="385"/>
      <c r="D11" s="386" t="s">
        <v>145</v>
      </c>
      <c r="E11" s="387" t="s">
        <v>589</v>
      </c>
      <c r="F11" s="377">
        <v>1595</v>
      </c>
      <c r="G11" s="377">
        <v>1475</v>
      </c>
      <c r="H11" s="377">
        <v>1672.5</v>
      </c>
      <c r="I11" s="388" t="s">
        <v>876</v>
      </c>
      <c r="J11" s="326" t="s">
        <v>914</v>
      </c>
      <c r="K11" s="326">
        <f t="shared" ref="K11" si="0">H11-F11</f>
        <v>77.5</v>
      </c>
      <c r="L11" s="327">
        <f t="shared" ref="L11" si="1">(F11*-0.7)/100</f>
        <v>-11.164999999999999</v>
      </c>
      <c r="M11" s="328">
        <f t="shared" ref="M11" si="2">(K11+L11)/F11</f>
        <v>4.1589341692789973E-2</v>
      </c>
      <c r="N11" s="326" t="s">
        <v>587</v>
      </c>
      <c r="O11" s="378">
        <v>44715</v>
      </c>
      <c r="P11" s="382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6">
        <v>3</v>
      </c>
      <c r="B12" s="357">
        <v>44708</v>
      </c>
      <c r="C12" s="358"/>
      <c r="D12" s="359" t="s">
        <v>488</v>
      </c>
      <c r="E12" s="360" t="s">
        <v>589</v>
      </c>
      <c r="F12" s="356">
        <v>131</v>
      </c>
      <c r="G12" s="356">
        <v>123</v>
      </c>
      <c r="H12" s="356">
        <v>136</v>
      </c>
      <c r="I12" s="361" t="s">
        <v>881</v>
      </c>
      <c r="J12" s="330" t="s">
        <v>883</v>
      </c>
      <c r="K12" s="330">
        <f t="shared" ref="K12" si="3">H12-F12</f>
        <v>5</v>
      </c>
      <c r="L12" s="331">
        <f t="shared" ref="L12" si="4">(F12*-0.7)/100</f>
        <v>-0.91699999999999993</v>
      </c>
      <c r="M12" s="332">
        <f t="shared" ref="M12" si="5">(K12+L12)/F12</f>
        <v>3.1167938931297712E-2</v>
      </c>
      <c r="N12" s="330" t="s">
        <v>587</v>
      </c>
      <c r="O12" s="367">
        <v>44712</v>
      </c>
      <c r="P12" s="362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ht="13.9" customHeight="1">
      <c r="A13" s="251"/>
      <c r="B13" s="248"/>
      <c r="C13" s="320"/>
      <c r="D13" s="317"/>
      <c r="E13" s="318"/>
      <c r="F13" s="251"/>
      <c r="G13" s="251"/>
      <c r="H13" s="251"/>
      <c r="I13" s="319"/>
      <c r="J13" s="346"/>
      <c r="K13" s="284"/>
      <c r="L13" s="285"/>
      <c r="M13" s="286"/>
      <c r="N13" s="284"/>
      <c r="O13" s="309"/>
      <c r="P13" s="28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7"/>
      <c r="B14" s="108"/>
      <c r="C14" s="109"/>
      <c r="D14" s="110"/>
      <c r="E14" s="111"/>
      <c r="F14" s="111"/>
      <c r="H14" s="111"/>
      <c r="I14" s="112"/>
      <c r="J14" s="113"/>
      <c r="K14" s="113"/>
      <c r="L14" s="114"/>
      <c r="M14" s="115"/>
      <c r="N14" s="116"/>
      <c r="O14" s="117"/>
      <c r="P14" s="11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107"/>
      <c r="B15" s="108"/>
      <c r="C15" s="109"/>
      <c r="D15" s="110"/>
      <c r="E15" s="111"/>
      <c r="F15" s="111"/>
      <c r="G15" s="107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2" customHeight="1">
      <c r="A16" s="119" t="s">
        <v>591</v>
      </c>
      <c r="B16" s="120"/>
      <c r="C16" s="121"/>
      <c r="D16" s="122"/>
      <c r="E16" s="123"/>
      <c r="F16" s="123"/>
      <c r="G16" s="123"/>
      <c r="H16" s="123"/>
      <c r="I16" s="123"/>
      <c r="J16" s="124"/>
      <c r="K16" s="123"/>
      <c r="L16" s="125"/>
      <c r="M16" s="56"/>
      <c r="N16" s="124"/>
      <c r="O16" s="12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26" t="s">
        <v>592</v>
      </c>
      <c r="B17" s="119"/>
      <c r="C17" s="119"/>
      <c r="D17" s="119"/>
      <c r="E17" s="41"/>
      <c r="F17" s="127" t="s">
        <v>593</v>
      </c>
      <c r="G17" s="6"/>
      <c r="H17" s="6"/>
      <c r="I17" s="6"/>
      <c r="J17" s="128"/>
      <c r="K17" s="129"/>
      <c r="L17" s="129"/>
      <c r="M17" s="130"/>
      <c r="N17" s="1"/>
      <c r="O17" s="13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594</v>
      </c>
      <c r="B18" s="119"/>
      <c r="C18" s="119"/>
      <c r="D18" s="119" t="s">
        <v>850</v>
      </c>
      <c r="E18" s="6"/>
      <c r="F18" s="127" t="s">
        <v>595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/>
      <c r="B19" s="119"/>
      <c r="C19" s="119"/>
      <c r="D19" s="119"/>
      <c r="E19" s="6"/>
      <c r="F19" s="6"/>
      <c r="G19" s="6"/>
      <c r="H19" s="6"/>
      <c r="I19" s="6"/>
      <c r="J19" s="132"/>
      <c r="K19" s="129"/>
      <c r="L19" s="129"/>
      <c r="M19" s="6"/>
      <c r="N19" s="133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34" t="s">
        <v>596</v>
      </c>
      <c r="C20" s="134"/>
      <c r="D20" s="134"/>
      <c r="E20" s="134"/>
      <c r="F20" s="135"/>
      <c r="G20" s="6"/>
      <c r="H20" s="6"/>
      <c r="I20" s="136"/>
      <c r="J20" s="137"/>
      <c r="K20" s="138"/>
      <c r="L20" s="137"/>
      <c r="M20" s="6"/>
      <c r="N20" s="1"/>
      <c r="O20" s="1"/>
      <c r="P20" s="1"/>
      <c r="R20" s="56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95" t="s">
        <v>16</v>
      </c>
      <c r="B21" s="96" t="s">
        <v>564</v>
      </c>
      <c r="C21" s="98"/>
      <c r="D21" s="97" t="s">
        <v>575</v>
      </c>
      <c r="E21" s="96" t="s">
        <v>576</v>
      </c>
      <c r="F21" s="96" t="s">
        <v>577</v>
      </c>
      <c r="G21" s="96" t="s">
        <v>597</v>
      </c>
      <c r="H21" s="96" t="s">
        <v>579</v>
      </c>
      <c r="I21" s="96" t="s">
        <v>580</v>
      </c>
      <c r="J21" s="96" t="s">
        <v>581</v>
      </c>
      <c r="K21" s="96" t="s">
        <v>598</v>
      </c>
      <c r="L21" s="140" t="s">
        <v>583</v>
      </c>
      <c r="M21" s="98" t="s">
        <v>584</v>
      </c>
      <c r="N21" s="95" t="s">
        <v>585</v>
      </c>
      <c r="O21" s="291" t="s">
        <v>586</v>
      </c>
      <c r="P21" s="271"/>
      <c r="Q21" s="1"/>
      <c r="R21" s="288"/>
      <c r="S21" s="288"/>
      <c r="T21" s="288"/>
      <c r="U21" s="281"/>
      <c r="V21" s="281"/>
      <c r="W21" s="281"/>
      <c r="X21" s="281"/>
      <c r="Y21" s="28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57" customFormat="1" ht="15" customHeight="1">
      <c r="A22" s="321">
        <v>1</v>
      </c>
      <c r="B22" s="248">
        <v>44709</v>
      </c>
      <c r="C22" s="322"/>
      <c r="D22" s="323" t="s">
        <v>189</v>
      </c>
      <c r="E22" s="251" t="s">
        <v>589</v>
      </c>
      <c r="F22" s="251" t="s">
        <v>879</v>
      </c>
      <c r="G22" s="251">
        <v>457</v>
      </c>
      <c r="H22" s="251"/>
      <c r="I22" s="251" t="s">
        <v>880</v>
      </c>
      <c r="J22" s="284" t="s">
        <v>590</v>
      </c>
      <c r="K22" s="284"/>
      <c r="L22" s="285"/>
      <c r="M22" s="286"/>
      <c r="N22" s="284"/>
      <c r="O22" s="309"/>
      <c r="P22" s="289"/>
      <c r="Q22" s="289"/>
      <c r="R22" s="290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87"/>
      <c r="AJ22" s="280"/>
      <c r="AK22" s="280"/>
      <c r="AL22" s="280"/>
    </row>
    <row r="23" spans="1:38" s="257" customFormat="1" ht="15" customHeight="1">
      <c r="A23" s="373">
        <v>2</v>
      </c>
      <c r="B23" s="374">
        <v>44711</v>
      </c>
      <c r="C23" s="375"/>
      <c r="D23" s="376" t="s">
        <v>206</v>
      </c>
      <c r="E23" s="377" t="s">
        <v>589</v>
      </c>
      <c r="F23" s="377">
        <v>1115</v>
      </c>
      <c r="G23" s="377">
        <v>1079</v>
      </c>
      <c r="H23" s="377">
        <v>1145</v>
      </c>
      <c r="I23" s="377" t="s">
        <v>882</v>
      </c>
      <c r="J23" s="326" t="s">
        <v>602</v>
      </c>
      <c r="K23" s="326">
        <f t="shared" ref="K23" si="6">H23-F23</f>
        <v>30</v>
      </c>
      <c r="L23" s="327">
        <f t="shared" ref="L23" si="7">(F23*-0.7)/100</f>
        <v>-7.8049999999999997</v>
      </c>
      <c r="M23" s="328">
        <f t="shared" ref="M23" si="8">(K23+L23)/F23</f>
        <v>1.9905829596412555E-2</v>
      </c>
      <c r="N23" s="326" t="s">
        <v>587</v>
      </c>
      <c r="O23" s="378">
        <v>44715</v>
      </c>
      <c r="P23" s="289"/>
      <c r="Q23" s="289"/>
      <c r="R23" s="290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87"/>
      <c r="AJ23" s="280"/>
      <c r="AK23" s="280"/>
      <c r="AL23" s="280"/>
    </row>
    <row r="24" spans="1:38" s="257" customFormat="1" ht="15" customHeight="1">
      <c r="A24" s="373">
        <v>3</v>
      </c>
      <c r="B24" s="374">
        <v>44713</v>
      </c>
      <c r="C24" s="375"/>
      <c r="D24" s="376" t="s">
        <v>82</v>
      </c>
      <c r="E24" s="377" t="s">
        <v>589</v>
      </c>
      <c r="F24" s="377">
        <v>207</v>
      </c>
      <c r="G24" s="377">
        <v>199</v>
      </c>
      <c r="H24" s="377">
        <v>212.75</v>
      </c>
      <c r="I24" s="377" t="s">
        <v>888</v>
      </c>
      <c r="J24" s="326" t="s">
        <v>902</v>
      </c>
      <c r="K24" s="326">
        <f t="shared" ref="K24" si="9">H24-F24</f>
        <v>5.75</v>
      </c>
      <c r="L24" s="327">
        <f t="shared" ref="L24" si="10">(F24*-0.7)/100</f>
        <v>-1.4489999999999998</v>
      </c>
      <c r="M24" s="328">
        <f t="shared" ref="M24" si="11">(K24+L24)/F24</f>
        <v>2.0777777777777777E-2</v>
      </c>
      <c r="N24" s="326" t="s">
        <v>587</v>
      </c>
      <c r="O24" s="378">
        <v>44714</v>
      </c>
      <c r="P24" s="289"/>
      <c r="Q24" s="289"/>
      <c r="R24" s="290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21">
        <v>4</v>
      </c>
      <c r="B25" s="248">
        <v>44713</v>
      </c>
      <c r="C25" s="322"/>
      <c r="D25" s="323" t="s">
        <v>117</v>
      </c>
      <c r="E25" s="251" t="s">
        <v>589</v>
      </c>
      <c r="F25" s="251" t="s">
        <v>889</v>
      </c>
      <c r="G25" s="251">
        <v>584</v>
      </c>
      <c r="H25" s="251"/>
      <c r="I25" s="251" t="s">
        <v>855</v>
      </c>
      <c r="J25" s="284" t="s">
        <v>590</v>
      </c>
      <c r="K25" s="284"/>
      <c r="L25" s="285"/>
      <c r="M25" s="286"/>
      <c r="N25" s="284"/>
      <c r="O25" s="309"/>
      <c r="P25" s="289"/>
      <c r="Q25" s="289"/>
      <c r="R25" s="290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73">
        <v>5</v>
      </c>
      <c r="B26" s="374">
        <v>44714</v>
      </c>
      <c r="C26" s="375"/>
      <c r="D26" s="376" t="s">
        <v>531</v>
      </c>
      <c r="E26" s="377" t="s">
        <v>589</v>
      </c>
      <c r="F26" s="377">
        <v>962.5</v>
      </c>
      <c r="G26" s="377">
        <v>934</v>
      </c>
      <c r="H26" s="377">
        <v>994.5</v>
      </c>
      <c r="I26" s="377" t="s">
        <v>899</v>
      </c>
      <c r="J26" s="326" t="s">
        <v>915</v>
      </c>
      <c r="K26" s="326">
        <f t="shared" ref="K26" si="12">H26-F26</f>
        <v>32</v>
      </c>
      <c r="L26" s="327">
        <f t="shared" ref="L26" si="13">(F26*-0.7)/100</f>
        <v>-6.7374999999999998</v>
      </c>
      <c r="M26" s="328">
        <f t="shared" ref="M26" si="14">(K26+L26)/F26</f>
        <v>2.6246753246753247E-2</v>
      </c>
      <c r="N26" s="326" t="s">
        <v>587</v>
      </c>
      <c r="O26" s="378">
        <v>44715</v>
      </c>
      <c r="P26" s="289"/>
      <c r="Q26" s="289"/>
      <c r="R26" s="290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1">
        <v>6</v>
      </c>
      <c r="B27" s="248">
        <v>44714</v>
      </c>
      <c r="C27" s="322"/>
      <c r="D27" s="323" t="s">
        <v>68</v>
      </c>
      <c r="E27" s="251" t="s">
        <v>589</v>
      </c>
      <c r="F27" s="251" t="s">
        <v>900</v>
      </c>
      <c r="G27" s="251">
        <v>100</v>
      </c>
      <c r="H27" s="251"/>
      <c r="I27" s="251" t="s">
        <v>901</v>
      </c>
      <c r="J27" s="284" t="s">
        <v>590</v>
      </c>
      <c r="K27" s="284"/>
      <c r="L27" s="285"/>
      <c r="M27" s="286"/>
      <c r="N27" s="284"/>
      <c r="O27" s="309"/>
      <c r="P27" s="289"/>
      <c r="Q27" s="289"/>
      <c r="R27" s="290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90">
        <v>7</v>
      </c>
      <c r="B28" s="338">
        <v>44714</v>
      </c>
      <c r="C28" s="391"/>
      <c r="D28" s="392" t="s">
        <v>55</v>
      </c>
      <c r="E28" s="340" t="s">
        <v>589</v>
      </c>
      <c r="F28" s="340">
        <v>143.5</v>
      </c>
      <c r="G28" s="340">
        <v>139.69999999999999</v>
      </c>
      <c r="H28" s="340">
        <v>139.69999999999999</v>
      </c>
      <c r="I28" s="340">
        <v>150</v>
      </c>
      <c r="J28" s="344" t="s">
        <v>934</v>
      </c>
      <c r="K28" s="344">
        <f t="shared" ref="K28" si="15">H28-F28</f>
        <v>-3.8000000000000114</v>
      </c>
      <c r="L28" s="393">
        <f t="shared" ref="L28" si="16">(F28*-0.7)/100</f>
        <v>-1.0044999999999999</v>
      </c>
      <c r="M28" s="394">
        <f t="shared" ref="M28" si="17">(K28+L28)/F28</f>
        <v>-3.3480836236933875E-2</v>
      </c>
      <c r="N28" s="344" t="s">
        <v>599</v>
      </c>
      <c r="O28" s="395">
        <v>44718</v>
      </c>
      <c r="P28" s="289"/>
      <c r="Q28" s="289"/>
      <c r="R28" s="290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1"/>
      <c r="B29" s="248"/>
      <c r="C29" s="322"/>
      <c r="D29" s="323"/>
      <c r="E29" s="251"/>
      <c r="F29" s="251"/>
      <c r="G29" s="251"/>
      <c r="H29" s="251"/>
      <c r="I29" s="251"/>
      <c r="J29" s="284"/>
      <c r="K29" s="284"/>
      <c r="L29" s="285"/>
      <c r="M29" s="286"/>
      <c r="N29" s="284"/>
      <c r="O29" s="309"/>
      <c r="P29" s="289"/>
      <c r="Q29" s="289"/>
      <c r="R29" s="290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ht="15" customHeight="1">
      <c r="A30" s="292"/>
      <c r="B30" s="293"/>
      <c r="C30" s="294"/>
      <c r="D30" s="295"/>
      <c r="E30" s="296"/>
      <c r="F30" s="296"/>
      <c r="G30" s="296"/>
      <c r="H30" s="296"/>
      <c r="I30" s="296"/>
      <c r="J30" s="297"/>
      <c r="K30" s="297"/>
      <c r="L30" s="298"/>
      <c r="M30" s="299"/>
      <c r="N30" s="297"/>
      <c r="O30" s="300"/>
      <c r="P30" s="1"/>
      <c r="Q30" s="1"/>
      <c r="R30" s="30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83"/>
      <c r="AD31" s="283"/>
      <c r="AE31" s="283"/>
      <c r="AF31" s="283"/>
      <c r="AG31" s="283"/>
      <c r="AH31" s="283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40">
        <v>1</v>
      </c>
      <c r="B37" s="338">
        <v>44706</v>
      </c>
      <c r="C37" s="363"/>
      <c r="D37" s="339" t="s">
        <v>877</v>
      </c>
      <c r="E37" s="340" t="s">
        <v>589</v>
      </c>
      <c r="F37" s="340">
        <v>261.5</v>
      </c>
      <c r="G37" s="340">
        <v>254</v>
      </c>
      <c r="H37" s="335">
        <v>254</v>
      </c>
      <c r="I37" s="335" t="s">
        <v>870</v>
      </c>
      <c r="J37" s="334" t="s">
        <v>871</v>
      </c>
      <c r="K37" s="335">
        <f t="shared" ref="K37" si="18">H37-F37</f>
        <v>-7.5</v>
      </c>
      <c r="L37" s="336">
        <f t="shared" ref="L37" si="19">(H37*N37)*0.07%</f>
        <v>302.26000000000005</v>
      </c>
      <c r="M37" s="337">
        <f t="shared" ref="M37" si="20">(K37*N37)-L37</f>
        <v>-13052.26</v>
      </c>
      <c r="N37" s="335">
        <v>1700</v>
      </c>
      <c r="O37" s="344" t="s">
        <v>599</v>
      </c>
      <c r="P37" s="338">
        <v>44713</v>
      </c>
      <c r="Q37" s="249"/>
      <c r="R37" s="253" t="s">
        <v>864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96"/>
      <c r="AG37" s="293"/>
      <c r="AH37" s="249"/>
      <c r="AI37" s="249"/>
      <c r="AJ37" s="296"/>
      <c r="AK37" s="296"/>
      <c r="AL37" s="296"/>
    </row>
    <row r="38" spans="1:38" s="247" customFormat="1" ht="12.75" customHeight="1">
      <c r="A38" s="340">
        <v>2</v>
      </c>
      <c r="B38" s="338">
        <v>44713</v>
      </c>
      <c r="C38" s="363"/>
      <c r="D38" s="339" t="s">
        <v>885</v>
      </c>
      <c r="E38" s="340" t="s">
        <v>589</v>
      </c>
      <c r="F38" s="340">
        <v>2750</v>
      </c>
      <c r="G38" s="340">
        <v>2700</v>
      </c>
      <c r="H38" s="335">
        <v>2700</v>
      </c>
      <c r="I38" s="335" t="s">
        <v>886</v>
      </c>
      <c r="J38" s="334" t="s">
        <v>896</v>
      </c>
      <c r="K38" s="335">
        <f t="shared" ref="K38" si="21">H38-F38</f>
        <v>-50</v>
      </c>
      <c r="L38" s="336">
        <f t="shared" ref="L38" si="22">(H38*N38)*0.07%</f>
        <v>472.50000000000006</v>
      </c>
      <c r="M38" s="337">
        <f t="shared" ref="M38" si="23">(K38*N38)-L38</f>
        <v>-12972.5</v>
      </c>
      <c r="N38" s="335">
        <v>250</v>
      </c>
      <c r="O38" s="344" t="s">
        <v>599</v>
      </c>
      <c r="P38" s="338">
        <v>44714</v>
      </c>
      <c r="Q38" s="249"/>
      <c r="R38" s="290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96"/>
      <c r="AG38" s="293"/>
      <c r="AH38" s="249"/>
      <c r="AI38" s="249"/>
      <c r="AJ38" s="296"/>
      <c r="AK38" s="296"/>
      <c r="AL38" s="296"/>
    </row>
    <row r="39" spans="1:38" s="247" customFormat="1" ht="12.75" customHeight="1">
      <c r="A39" s="377">
        <v>3</v>
      </c>
      <c r="B39" s="374">
        <v>44713</v>
      </c>
      <c r="C39" s="379"/>
      <c r="D39" s="380" t="s">
        <v>887</v>
      </c>
      <c r="E39" s="377" t="s">
        <v>589</v>
      </c>
      <c r="F39" s="377">
        <v>16505</v>
      </c>
      <c r="G39" s="377">
        <v>16350</v>
      </c>
      <c r="H39" s="381">
        <v>16560</v>
      </c>
      <c r="I39" s="381">
        <v>16800</v>
      </c>
      <c r="J39" s="382" t="s">
        <v>726</v>
      </c>
      <c r="K39" s="381">
        <f t="shared" ref="K39" si="24">H39-F39</f>
        <v>55</v>
      </c>
      <c r="L39" s="383">
        <f t="shared" ref="L39" si="25">(H39*N39)*0.07%</f>
        <v>579.60000000000014</v>
      </c>
      <c r="M39" s="384">
        <f t="shared" ref="M39" si="26">(K39*N39)-L39</f>
        <v>2170.3999999999996</v>
      </c>
      <c r="N39" s="381">
        <v>50</v>
      </c>
      <c r="O39" s="326" t="s">
        <v>587</v>
      </c>
      <c r="P39" s="374">
        <v>44714</v>
      </c>
      <c r="Q39" s="249"/>
      <c r="R39" s="290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96"/>
      <c r="AG39" s="293"/>
      <c r="AH39" s="249"/>
      <c r="AI39" s="249"/>
      <c r="AJ39" s="296"/>
      <c r="AK39" s="296"/>
      <c r="AL39" s="296"/>
    </row>
    <row r="40" spans="1:38" s="247" customFormat="1" ht="12.75" customHeight="1">
      <c r="A40" s="377">
        <v>4</v>
      </c>
      <c r="B40" s="374">
        <v>44714</v>
      </c>
      <c r="C40" s="379"/>
      <c r="D40" s="380" t="s">
        <v>897</v>
      </c>
      <c r="E40" s="377" t="s">
        <v>589</v>
      </c>
      <c r="F40" s="377">
        <v>16510</v>
      </c>
      <c r="G40" s="377">
        <v>16370</v>
      </c>
      <c r="H40" s="381">
        <v>16590</v>
      </c>
      <c r="I40" s="381" t="s">
        <v>898</v>
      </c>
      <c r="J40" s="382" t="s">
        <v>903</v>
      </c>
      <c r="K40" s="381">
        <f t="shared" ref="K40" si="27">H40-F40</f>
        <v>80</v>
      </c>
      <c r="L40" s="383">
        <f t="shared" ref="L40" si="28">(H40*N40)*0.07%</f>
        <v>580.65000000000009</v>
      </c>
      <c r="M40" s="384">
        <f t="shared" ref="M40" si="29">(K40*N40)-L40</f>
        <v>3419.35</v>
      </c>
      <c r="N40" s="381">
        <v>50</v>
      </c>
      <c r="O40" s="326" t="s">
        <v>587</v>
      </c>
      <c r="P40" s="374">
        <v>44714</v>
      </c>
      <c r="Q40" s="249"/>
      <c r="R40" s="290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96"/>
      <c r="AG40" s="293"/>
      <c r="AH40" s="249"/>
      <c r="AI40" s="249"/>
      <c r="AJ40" s="296"/>
      <c r="AK40" s="296"/>
      <c r="AL40" s="296"/>
    </row>
    <row r="41" spans="1:38" s="247" customFormat="1" ht="12.75" customHeight="1">
      <c r="A41" s="377">
        <v>5</v>
      </c>
      <c r="B41" s="374">
        <v>44715</v>
      </c>
      <c r="C41" s="379"/>
      <c r="D41" s="380" t="s">
        <v>897</v>
      </c>
      <c r="E41" s="377" t="s">
        <v>916</v>
      </c>
      <c r="F41" s="377">
        <v>16765</v>
      </c>
      <c r="G41" s="377">
        <v>16910</v>
      </c>
      <c r="H41" s="381">
        <v>16700</v>
      </c>
      <c r="I41" s="381" t="s">
        <v>917</v>
      </c>
      <c r="J41" s="382" t="s">
        <v>918</v>
      </c>
      <c r="K41" s="381">
        <f>F41-H41</f>
        <v>65</v>
      </c>
      <c r="L41" s="383">
        <f t="shared" ref="L41:L42" si="30">(H41*N41)*0.07%</f>
        <v>584.50000000000011</v>
      </c>
      <c r="M41" s="384">
        <f t="shared" ref="M41:M42" si="31">(K41*N41)-L41</f>
        <v>2665.5</v>
      </c>
      <c r="N41" s="381">
        <v>50</v>
      </c>
      <c r="O41" s="326" t="s">
        <v>587</v>
      </c>
      <c r="P41" s="374">
        <v>44715</v>
      </c>
      <c r="Q41" s="249"/>
      <c r="R41" s="290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96"/>
      <c r="AG41" s="293"/>
      <c r="AH41" s="249"/>
      <c r="AI41" s="249"/>
      <c r="AJ41" s="296"/>
      <c r="AK41" s="296"/>
      <c r="AL41" s="296"/>
    </row>
    <row r="42" spans="1:38" s="247" customFormat="1" ht="12.75" customHeight="1">
      <c r="A42" s="340">
        <v>6</v>
      </c>
      <c r="B42" s="338">
        <v>44715</v>
      </c>
      <c r="C42" s="363"/>
      <c r="D42" s="339" t="s">
        <v>919</v>
      </c>
      <c r="E42" s="340" t="s">
        <v>589</v>
      </c>
      <c r="F42" s="340">
        <v>1574</v>
      </c>
      <c r="G42" s="340">
        <v>1545</v>
      </c>
      <c r="H42" s="335">
        <v>1545</v>
      </c>
      <c r="I42" s="335" t="s">
        <v>920</v>
      </c>
      <c r="J42" s="334" t="s">
        <v>896</v>
      </c>
      <c r="K42" s="335">
        <f t="shared" ref="K42" si="32">H42-F42</f>
        <v>-29</v>
      </c>
      <c r="L42" s="336">
        <f t="shared" si="30"/>
        <v>378.52500000000003</v>
      </c>
      <c r="M42" s="337">
        <f t="shared" si="31"/>
        <v>-10528.525</v>
      </c>
      <c r="N42" s="335">
        <v>350</v>
      </c>
      <c r="O42" s="344" t="s">
        <v>599</v>
      </c>
      <c r="P42" s="338">
        <v>44718</v>
      </c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6"/>
      <c r="AG42" s="293"/>
      <c r="AH42" s="249"/>
      <c r="AI42" s="249"/>
      <c r="AJ42" s="296"/>
      <c r="AK42" s="296"/>
      <c r="AL42" s="296"/>
    </row>
    <row r="43" spans="1:38" s="247" customFormat="1" ht="12.75" customHeight="1">
      <c r="A43" s="377">
        <v>7</v>
      </c>
      <c r="B43" s="374">
        <v>44718</v>
      </c>
      <c r="C43" s="379"/>
      <c r="D43" s="380" t="s">
        <v>935</v>
      </c>
      <c r="E43" s="377" t="s">
        <v>916</v>
      </c>
      <c r="F43" s="377">
        <v>683</v>
      </c>
      <c r="G43" s="377">
        <v>693</v>
      </c>
      <c r="H43" s="381">
        <v>676</v>
      </c>
      <c r="I43" s="381" t="s">
        <v>936</v>
      </c>
      <c r="J43" s="382" t="s">
        <v>937</v>
      </c>
      <c r="K43" s="381">
        <f>F43-H43</f>
        <v>7</v>
      </c>
      <c r="L43" s="383">
        <f t="shared" ref="L43:L44" si="33">(H43*N43)*0.07%</f>
        <v>567.84</v>
      </c>
      <c r="M43" s="384">
        <f t="shared" ref="M43:M44" si="34">(K43*N43)-L43</f>
        <v>7832.16</v>
      </c>
      <c r="N43" s="381">
        <v>1200</v>
      </c>
      <c r="O43" s="326" t="s">
        <v>587</v>
      </c>
      <c r="P43" s="374">
        <v>44718</v>
      </c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2.75" customHeight="1">
      <c r="A44" s="377">
        <v>8</v>
      </c>
      <c r="B44" s="374">
        <v>44718</v>
      </c>
      <c r="C44" s="379"/>
      <c r="D44" s="380" t="s">
        <v>938</v>
      </c>
      <c r="E44" s="377" t="s">
        <v>589</v>
      </c>
      <c r="F44" s="377">
        <v>239.5</v>
      </c>
      <c r="G44" s="377">
        <v>236.5</v>
      </c>
      <c r="H44" s="381">
        <v>242.25</v>
      </c>
      <c r="I44" s="381" t="s">
        <v>939</v>
      </c>
      <c r="J44" s="382" t="s">
        <v>940</v>
      </c>
      <c r="K44" s="381">
        <f t="shared" ref="K44" si="35">H44-F44</f>
        <v>2.75</v>
      </c>
      <c r="L44" s="383">
        <f t="shared" si="33"/>
        <v>644.3850000000001</v>
      </c>
      <c r="M44" s="384">
        <f t="shared" si="34"/>
        <v>9805.6149999999998</v>
      </c>
      <c r="N44" s="381">
        <v>3800</v>
      </c>
      <c r="O44" s="326" t="s">
        <v>587</v>
      </c>
      <c r="P44" s="374">
        <v>44718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s="247" customFormat="1" ht="12.75" customHeight="1">
      <c r="A45" s="251">
        <v>9</v>
      </c>
      <c r="B45" s="248">
        <v>44718</v>
      </c>
      <c r="C45" s="257"/>
      <c r="D45" s="310" t="s">
        <v>941</v>
      </c>
      <c r="E45" s="251" t="s">
        <v>916</v>
      </c>
      <c r="F45" s="251" t="s">
        <v>942</v>
      </c>
      <c r="G45" s="251">
        <v>111</v>
      </c>
      <c r="I45" s="252" t="s">
        <v>943</v>
      </c>
      <c r="J45" s="284" t="s">
        <v>590</v>
      </c>
      <c r="K45" s="310"/>
      <c r="L45" s="251"/>
      <c r="M45" s="251"/>
      <c r="N45" s="251"/>
      <c r="O45" s="252"/>
      <c r="P45" s="252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6"/>
      <c r="AG45" s="293"/>
      <c r="AH45" s="249"/>
      <c r="AI45" s="249"/>
      <c r="AJ45" s="296"/>
      <c r="AK45" s="296"/>
      <c r="AL45" s="296"/>
    </row>
    <row r="46" spans="1:38" s="247" customFormat="1" ht="13.15" customHeight="1">
      <c r="A46" s="251"/>
      <c r="B46" s="248"/>
      <c r="C46" s="310"/>
      <c r="D46" s="310"/>
      <c r="E46" s="251"/>
      <c r="F46" s="251"/>
      <c r="G46" s="251"/>
      <c r="H46" s="252"/>
      <c r="I46" s="252"/>
      <c r="J46" s="284"/>
      <c r="K46" s="310"/>
      <c r="L46" s="251"/>
      <c r="M46" s="251"/>
      <c r="N46" s="251"/>
      <c r="O46" s="252"/>
      <c r="P46" s="252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6"/>
      <c r="AG46" s="293"/>
      <c r="AH46" s="249"/>
      <c r="AI46" s="249"/>
      <c r="AJ46" s="296"/>
      <c r="AK46" s="296"/>
      <c r="AL46" s="296"/>
    </row>
    <row r="47" spans="1:38" s="247" customFormat="1" ht="13.15" customHeight="1">
      <c r="A47" s="296"/>
      <c r="B47" s="293"/>
      <c r="C47" s="249"/>
      <c r="D47" s="249"/>
      <c r="E47" s="296"/>
      <c r="F47" s="296"/>
      <c r="G47" s="296"/>
      <c r="H47" s="297"/>
      <c r="I47" s="297"/>
      <c r="J47" s="352"/>
      <c r="K47" s="297"/>
      <c r="L47" s="298"/>
      <c r="M47" s="353"/>
      <c r="N47" s="297"/>
      <c r="O47" s="354"/>
      <c r="P47" s="300"/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6"/>
      <c r="AG47" s="293"/>
      <c r="AH47" s="249"/>
      <c r="AI47" s="249"/>
      <c r="AJ47" s="296"/>
      <c r="AK47" s="296"/>
      <c r="AL47" s="296"/>
    </row>
    <row r="48" spans="1:38" ht="13.5" customHeight="1">
      <c r="A48" s="107"/>
      <c r="B48" s="108"/>
      <c r="C48" s="142"/>
      <c r="D48" s="150"/>
      <c r="E48" s="151"/>
      <c r="F48" s="107"/>
      <c r="G48" s="107"/>
      <c r="H48" s="107"/>
      <c r="I48" s="143"/>
      <c r="J48" s="143"/>
      <c r="K48" s="143"/>
      <c r="L48" s="143"/>
      <c r="M48" s="143"/>
      <c r="N48" s="143"/>
      <c r="O48" s="143"/>
      <c r="P48" s="143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152"/>
      <c r="B49" s="108"/>
      <c r="C49" s="109"/>
      <c r="D49" s="153"/>
      <c r="E49" s="112"/>
      <c r="F49" s="112"/>
      <c r="G49" s="112"/>
      <c r="H49" s="112"/>
      <c r="I49" s="112"/>
      <c r="J49" s="6"/>
      <c r="K49" s="112"/>
      <c r="L49" s="112"/>
      <c r="M49" s="6"/>
      <c r="N49" s="1"/>
      <c r="O49" s="109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54" t="s">
        <v>609</v>
      </c>
      <c r="B50" s="154"/>
      <c r="C50" s="154"/>
      <c r="D50" s="154"/>
      <c r="E50" s="155"/>
      <c r="F50" s="112"/>
      <c r="G50" s="112"/>
      <c r="H50" s="112"/>
      <c r="I50" s="11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564</v>
      </c>
      <c r="C51" s="96"/>
      <c r="D51" s="97" t="s">
        <v>575</v>
      </c>
      <c r="E51" s="96" t="s">
        <v>576</v>
      </c>
      <c r="F51" s="96" t="s">
        <v>577</v>
      </c>
      <c r="G51" s="96" t="s">
        <v>597</v>
      </c>
      <c r="H51" s="96" t="s">
        <v>579</v>
      </c>
      <c r="I51" s="96" t="s">
        <v>580</v>
      </c>
      <c r="J51" s="95" t="s">
        <v>581</v>
      </c>
      <c r="K51" s="95" t="s">
        <v>610</v>
      </c>
      <c r="L51" s="98" t="s">
        <v>583</v>
      </c>
      <c r="M51" s="149" t="s">
        <v>606</v>
      </c>
      <c r="N51" s="96" t="s">
        <v>607</v>
      </c>
      <c r="O51" s="96" t="s">
        <v>585</v>
      </c>
      <c r="P51" s="97" t="s">
        <v>586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247" customFormat="1" ht="12.75" customHeight="1">
      <c r="A52" s="251"/>
      <c r="B52" s="248"/>
      <c r="C52" s="310"/>
      <c r="D52" s="310"/>
      <c r="E52" s="251"/>
      <c r="F52" s="251"/>
      <c r="G52" s="251"/>
      <c r="H52" s="252"/>
      <c r="I52" s="252"/>
      <c r="J52" s="284"/>
      <c r="K52" s="252"/>
      <c r="L52" s="272"/>
      <c r="M52" s="273"/>
      <c r="N52" s="252"/>
      <c r="O52" s="284"/>
      <c r="P52" s="248"/>
      <c r="Q52" s="249"/>
      <c r="R52" s="25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s="247" customFormat="1" ht="12.75" customHeight="1">
      <c r="A53" s="347"/>
      <c r="B53" s="248"/>
      <c r="C53" s="348"/>
      <c r="D53" s="349"/>
      <c r="E53" s="347"/>
      <c r="F53" s="347"/>
      <c r="G53" s="347"/>
      <c r="H53" s="350"/>
      <c r="I53" s="351"/>
      <c r="J53" s="284"/>
      <c r="K53" s="252"/>
      <c r="L53" s="272"/>
      <c r="M53" s="273"/>
      <c r="N53" s="252"/>
      <c r="O53" s="284"/>
      <c r="P53" s="248"/>
      <c r="Q53" s="249"/>
      <c r="R53" s="25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:38" ht="14.25" customHeight="1">
      <c r="A54" s="151"/>
      <c r="B54" s="156"/>
      <c r="C54" s="156"/>
      <c r="D54" s="157"/>
      <c r="E54" s="151"/>
      <c r="F54" s="158"/>
      <c r="G54" s="151"/>
      <c r="H54" s="151"/>
      <c r="I54" s="151"/>
      <c r="J54" s="156"/>
      <c r="K54" s="159"/>
      <c r="L54" s="151"/>
      <c r="M54" s="151"/>
      <c r="N54" s="151"/>
      <c r="O54" s="160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94" t="s">
        <v>611</v>
      </c>
      <c r="B55" s="161"/>
      <c r="C55" s="161"/>
      <c r="D55" s="162"/>
      <c r="E55" s="135"/>
      <c r="F55" s="6"/>
      <c r="G55" s="6"/>
      <c r="H55" s="136"/>
      <c r="I55" s="163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38.25" customHeight="1">
      <c r="A56" s="95" t="s">
        <v>16</v>
      </c>
      <c r="B56" s="96" t="s">
        <v>564</v>
      </c>
      <c r="C56" s="96"/>
      <c r="D56" s="97" t="s">
        <v>575</v>
      </c>
      <c r="E56" s="96" t="s">
        <v>576</v>
      </c>
      <c r="F56" s="96" t="s">
        <v>577</v>
      </c>
      <c r="G56" s="96" t="s">
        <v>578</v>
      </c>
      <c r="H56" s="96" t="s">
        <v>579</v>
      </c>
      <c r="I56" s="96" t="s">
        <v>580</v>
      </c>
      <c r="J56" s="95" t="s">
        <v>581</v>
      </c>
      <c r="K56" s="139" t="s">
        <v>598</v>
      </c>
      <c r="L56" s="140" t="s">
        <v>583</v>
      </c>
      <c r="M56" s="98" t="s">
        <v>584</v>
      </c>
      <c r="N56" s="96" t="s">
        <v>585</v>
      </c>
      <c r="O56" s="97" t="s">
        <v>586</v>
      </c>
      <c r="P56" s="96" t="s">
        <v>818</v>
      </c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s="247" customFormat="1" ht="14.25" customHeight="1">
      <c r="A57" s="355">
        <v>1</v>
      </c>
      <c r="B57" s="341">
        <v>44488</v>
      </c>
      <c r="C57" s="341"/>
      <c r="D57" s="342" t="s">
        <v>874</v>
      </c>
      <c r="E57" s="343" t="s">
        <v>861</v>
      </c>
      <c r="F57" s="343">
        <v>235.25</v>
      </c>
      <c r="G57" s="343">
        <v>198</v>
      </c>
      <c r="H57" s="343">
        <v>273</v>
      </c>
      <c r="I57" s="343" t="s">
        <v>823</v>
      </c>
      <c r="J57" s="330" t="s">
        <v>873</v>
      </c>
      <c r="K57" s="330">
        <f t="shared" ref="K57" si="36">H57-F57</f>
        <v>37.75</v>
      </c>
      <c r="L57" s="331">
        <f t="shared" ref="L57" si="37">(F57*-0.7)/100</f>
        <v>-1.6467499999999999</v>
      </c>
      <c r="M57" s="332">
        <f t="shared" ref="M57" si="38">(K57+L57)/F57</f>
        <v>0.15346758767268864</v>
      </c>
      <c r="N57" s="330" t="s">
        <v>587</v>
      </c>
      <c r="O57" s="333">
        <v>44700</v>
      </c>
      <c r="P57" s="330"/>
      <c r="Q57" s="246"/>
      <c r="R57" s="1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68">
        <v>2</v>
      </c>
      <c r="B58" s="369">
        <v>44651</v>
      </c>
      <c r="C58" s="370"/>
      <c r="D58" s="371" t="s">
        <v>437</v>
      </c>
      <c r="E58" s="372" t="s">
        <v>589</v>
      </c>
      <c r="F58" s="372">
        <v>379</v>
      </c>
      <c r="G58" s="372">
        <v>348</v>
      </c>
      <c r="H58" s="372">
        <v>403.5</v>
      </c>
      <c r="I58" s="372" t="s">
        <v>863</v>
      </c>
      <c r="J58" s="326" t="s">
        <v>895</v>
      </c>
      <c r="K58" s="326">
        <f t="shared" ref="K58" si="39">H58-F58</f>
        <v>24.5</v>
      </c>
      <c r="L58" s="327">
        <f t="shared" ref="L58" si="40">(F58*-0.7)/100</f>
        <v>-2.653</v>
      </c>
      <c r="M58" s="328">
        <f t="shared" ref="M58" si="41">(K58+L58)/F58</f>
        <v>5.7643799472295518E-2</v>
      </c>
      <c r="N58" s="326" t="s">
        <v>587</v>
      </c>
      <c r="O58" s="329">
        <v>44713</v>
      </c>
      <c r="P58" s="326"/>
      <c r="Q58" s="246"/>
      <c r="R58" s="246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s="247" customFormat="1" ht="12.75" customHeight="1">
      <c r="A59" s="368">
        <v>3</v>
      </c>
      <c r="B59" s="369">
        <v>44687</v>
      </c>
      <c r="C59" s="370"/>
      <c r="D59" s="371" t="s">
        <v>71</v>
      </c>
      <c r="E59" s="372" t="s">
        <v>589</v>
      </c>
      <c r="F59" s="372">
        <v>228</v>
      </c>
      <c r="G59" s="372">
        <v>206</v>
      </c>
      <c r="H59" s="372">
        <v>244</v>
      </c>
      <c r="I59" s="372" t="s">
        <v>868</v>
      </c>
      <c r="J59" s="326" t="s">
        <v>894</v>
      </c>
      <c r="K59" s="326">
        <f t="shared" ref="K59" si="42">H59-F59</f>
        <v>16</v>
      </c>
      <c r="L59" s="327">
        <f t="shared" ref="L59" si="43">(F59*-0.7)/100</f>
        <v>-1.5959999999999999</v>
      </c>
      <c r="M59" s="328">
        <f t="shared" ref="M59" si="44">(K59+L59)/F59</f>
        <v>6.3175438596491232E-2</v>
      </c>
      <c r="N59" s="326" t="s">
        <v>587</v>
      </c>
      <c r="O59" s="329">
        <v>44713</v>
      </c>
      <c r="P59" s="372"/>
      <c r="Q59" s="246"/>
      <c r="R59" s="246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:38" ht="14.25" customHeight="1">
      <c r="A60" s="164"/>
      <c r="B60" s="141"/>
      <c r="C60" s="165"/>
      <c r="D60" s="100"/>
      <c r="E60" s="166"/>
      <c r="F60" s="166"/>
      <c r="G60" s="166"/>
      <c r="H60" s="166"/>
      <c r="I60" s="166"/>
      <c r="J60" s="166"/>
      <c r="K60" s="167"/>
      <c r="L60" s="168"/>
      <c r="M60" s="166"/>
      <c r="N60" s="169"/>
      <c r="O60" s="170"/>
      <c r="P60" s="170"/>
      <c r="R60" s="6"/>
      <c r="S60" s="41"/>
      <c r="T60" s="1"/>
      <c r="U60" s="1"/>
      <c r="V60" s="1"/>
      <c r="W60" s="1"/>
      <c r="X60" s="1"/>
      <c r="Y60" s="1"/>
      <c r="Z60" s="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19" t="s">
        <v>591</v>
      </c>
      <c r="B61" s="119"/>
      <c r="C61" s="119"/>
      <c r="D61" s="119"/>
      <c r="E61" s="41"/>
      <c r="F61" s="127" t="s">
        <v>593</v>
      </c>
      <c r="G61" s="56"/>
      <c r="H61" s="56"/>
      <c r="I61" s="56"/>
      <c r="J61" s="6"/>
      <c r="K61" s="145"/>
      <c r="L61" s="146"/>
      <c r="M61" s="6"/>
      <c r="N61" s="109"/>
      <c r="O61" s="171"/>
      <c r="P61" s="1"/>
      <c r="Q61" s="1"/>
      <c r="R61" s="6"/>
      <c r="S61" s="1"/>
      <c r="T61" s="1"/>
      <c r="U61" s="1"/>
      <c r="V61" s="1"/>
      <c r="W61" s="1"/>
      <c r="X61" s="1"/>
      <c r="Y61" s="1"/>
    </row>
    <row r="62" spans="1:38" ht="12.75" customHeight="1">
      <c r="A62" s="126" t="s">
        <v>592</v>
      </c>
      <c r="B62" s="119"/>
      <c r="C62" s="119"/>
      <c r="D62" s="119"/>
      <c r="E62" s="6"/>
      <c r="F62" s="127" t="s">
        <v>595</v>
      </c>
      <c r="G62" s="6"/>
      <c r="H62" s="6" t="s">
        <v>814</v>
      </c>
      <c r="I62" s="6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26"/>
      <c r="B63" s="119"/>
      <c r="C63" s="119"/>
      <c r="D63" s="119"/>
      <c r="E63" s="6"/>
      <c r="F63" s="127"/>
      <c r="G63" s="6"/>
      <c r="H63" s="6"/>
      <c r="I63" s="6"/>
      <c r="J63" s="1"/>
      <c r="K63" s="6"/>
      <c r="L63" s="6"/>
      <c r="M63" s="6"/>
      <c r="N63" s="1"/>
      <c r="O63" s="1"/>
      <c r="Q63" s="1"/>
      <c r="R63" s="5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"/>
      <c r="B64" s="134" t="s">
        <v>612</v>
      </c>
      <c r="C64" s="134"/>
      <c r="D64" s="134"/>
      <c r="E64" s="134"/>
      <c r="F64" s="135"/>
      <c r="G64" s="6"/>
      <c r="H64" s="6"/>
      <c r="I64" s="136"/>
      <c r="J64" s="137"/>
      <c r="K64" s="138"/>
      <c r="L64" s="137"/>
      <c r="M64" s="6"/>
      <c r="N64" s="1"/>
      <c r="O64" s="1"/>
      <c r="Q64" s="1"/>
      <c r="R64" s="56"/>
      <c r="S64" s="1"/>
      <c r="T64" s="1"/>
      <c r="U64" s="1"/>
      <c r="V64" s="1"/>
      <c r="W64" s="1"/>
      <c r="X64" s="1"/>
      <c r="Y64" s="1"/>
      <c r="Z64" s="1"/>
    </row>
    <row r="65" spans="1:38" ht="38.25" customHeight="1">
      <c r="A65" s="95" t="s">
        <v>16</v>
      </c>
      <c r="B65" s="96" t="s">
        <v>564</v>
      </c>
      <c r="C65" s="96"/>
      <c r="D65" s="97" t="s">
        <v>575</v>
      </c>
      <c r="E65" s="96" t="s">
        <v>576</v>
      </c>
      <c r="F65" s="96" t="s">
        <v>577</v>
      </c>
      <c r="G65" s="96" t="s">
        <v>597</v>
      </c>
      <c r="H65" s="96" t="s">
        <v>579</v>
      </c>
      <c r="I65" s="96" t="s">
        <v>580</v>
      </c>
      <c r="J65" s="172" t="s">
        <v>581</v>
      </c>
      <c r="K65" s="139" t="s">
        <v>598</v>
      </c>
      <c r="L65" s="149" t="s">
        <v>606</v>
      </c>
      <c r="M65" s="96" t="s">
        <v>607</v>
      </c>
      <c r="N65" s="140" t="s">
        <v>583</v>
      </c>
      <c r="O65" s="98" t="s">
        <v>584</v>
      </c>
      <c r="P65" s="96" t="s">
        <v>585</v>
      </c>
      <c r="Q65" s="97" t="s">
        <v>586</v>
      </c>
      <c r="R65" s="56"/>
      <c r="S65" s="1"/>
      <c r="T65" s="1"/>
      <c r="U65" s="1"/>
      <c r="V65" s="1"/>
      <c r="W65" s="1"/>
      <c r="X65" s="1"/>
      <c r="Y65" s="1"/>
      <c r="Z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144"/>
      <c r="S66" s="113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144"/>
      <c r="S67" s="113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5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5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5"/>
      <c r="M72" s="175"/>
      <c r="N72" s="176"/>
      <c r="O72" s="180"/>
      <c r="P72" s="178"/>
      <c r="Q72" s="179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5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144"/>
      <c r="S73" s="11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01"/>
      <c r="B74" s="102"/>
      <c r="C74" s="173"/>
      <c r="D74" s="103"/>
      <c r="E74" s="104"/>
      <c r="F74" s="174"/>
      <c r="G74" s="101"/>
      <c r="H74" s="104"/>
      <c r="I74" s="105"/>
      <c r="J74" s="181"/>
      <c r="K74" s="181"/>
      <c r="L74" s="181"/>
      <c r="M74" s="181"/>
      <c r="N74" s="182"/>
      <c r="O74" s="177"/>
      <c r="P74" s="106"/>
      <c r="Q74" s="179"/>
      <c r="R74" s="144"/>
      <c r="S74" s="113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26"/>
      <c r="B75" s="119"/>
      <c r="C75" s="119"/>
      <c r="D75" s="119"/>
      <c r="E75" s="6"/>
      <c r="F75" s="127"/>
      <c r="G75" s="6"/>
      <c r="H75" s="6"/>
      <c r="I75" s="6"/>
      <c r="J75" s="1"/>
      <c r="K75" s="6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6"/>
      <c r="B76" s="119"/>
      <c r="C76" s="119"/>
      <c r="D76" s="119"/>
      <c r="E76" s="6"/>
      <c r="F76" s="127"/>
      <c r="G76" s="56"/>
      <c r="H76" s="41"/>
      <c r="I76" s="56"/>
      <c r="J76" s="6"/>
      <c r="K76" s="145"/>
      <c r="L76" s="146"/>
      <c r="M76" s="6"/>
      <c r="N76" s="109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6"/>
      <c r="B77" s="108"/>
      <c r="C77" s="108"/>
      <c r="D77" s="41"/>
      <c r="E77" s="56"/>
      <c r="F77" s="56"/>
      <c r="G77" s="56"/>
      <c r="H77" s="41"/>
      <c r="I77" s="56"/>
      <c r="J77" s="6"/>
      <c r="K77" s="145"/>
      <c r="L77" s="146"/>
      <c r="M77" s="6"/>
      <c r="N77" s="109"/>
      <c r="O77" s="147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41"/>
      <c r="B78" s="183" t="s">
        <v>613</v>
      </c>
      <c r="C78" s="183"/>
      <c r="D78" s="183"/>
      <c r="E78" s="183"/>
      <c r="F78" s="6"/>
      <c r="G78" s="6"/>
      <c r="H78" s="137"/>
      <c r="I78" s="6"/>
      <c r="J78" s="137"/>
      <c r="K78" s="138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564</v>
      </c>
      <c r="C79" s="96"/>
      <c r="D79" s="97" t="s">
        <v>575</v>
      </c>
      <c r="E79" s="96" t="s">
        <v>576</v>
      </c>
      <c r="F79" s="96" t="s">
        <v>577</v>
      </c>
      <c r="G79" s="96" t="s">
        <v>614</v>
      </c>
      <c r="H79" s="96" t="s">
        <v>615</v>
      </c>
      <c r="I79" s="96" t="s">
        <v>580</v>
      </c>
      <c r="J79" s="184" t="s">
        <v>581</v>
      </c>
      <c r="K79" s="96" t="s">
        <v>582</v>
      </c>
      <c r="L79" s="96" t="s">
        <v>616</v>
      </c>
      <c r="M79" s="96" t="s">
        <v>585</v>
      </c>
      <c r="N79" s="97" t="s">
        <v>586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1</v>
      </c>
      <c r="B80" s="186">
        <v>41579</v>
      </c>
      <c r="C80" s="186"/>
      <c r="D80" s="187" t="s">
        <v>617</v>
      </c>
      <c r="E80" s="188" t="s">
        <v>618</v>
      </c>
      <c r="F80" s="189">
        <v>82</v>
      </c>
      <c r="G80" s="188" t="s">
        <v>619</v>
      </c>
      <c r="H80" s="188">
        <v>100</v>
      </c>
      <c r="I80" s="190">
        <v>100</v>
      </c>
      <c r="J80" s="191" t="s">
        <v>620</v>
      </c>
      <c r="K80" s="192">
        <f t="shared" ref="K80:K132" si="45">H80-F80</f>
        <v>18</v>
      </c>
      <c r="L80" s="193">
        <f t="shared" ref="L80:L132" si="46">K80/F80</f>
        <v>0.21951219512195122</v>
      </c>
      <c r="M80" s="188" t="s">
        <v>587</v>
      </c>
      <c r="N80" s="194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2</v>
      </c>
      <c r="B81" s="186">
        <v>41794</v>
      </c>
      <c r="C81" s="186"/>
      <c r="D81" s="187" t="s">
        <v>621</v>
      </c>
      <c r="E81" s="188" t="s">
        <v>589</v>
      </c>
      <c r="F81" s="189">
        <v>257</v>
      </c>
      <c r="G81" s="188" t="s">
        <v>619</v>
      </c>
      <c r="H81" s="188">
        <v>300</v>
      </c>
      <c r="I81" s="190">
        <v>300</v>
      </c>
      <c r="J81" s="191" t="s">
        <v>620</v>
      </c>
      <c r="K81" s="192">
        <f t="shared" si="45"/>
        <v>43</v>
      </c>
      <c r="L81" s="193">
        <f t="shared" si="46"/>
        <v>0.16731517509727625</v>
      </c>
      <c r="M81" s="188" t="s">
        <v>587</v>
      </c>
      <c r="N81" s="194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3</v>
      </c>
      <c r="B82" s="186">
        <v>41828</v>
      </c>
      <c r="C82" s="186"/>
      <c r="D82" s="187" t="s">
        <v>622</v>
      </c>
      <c r="E82" s="188" t="s">
        <v>589</v>
      </c>
      <c r="F82" s="189">
        <v>393</v>
      </c>
      <c r="G82" s="188" t="s">
        <v>619</v>
      </c>
      <c r="H82" s="188">
        <v>468</v>
      </c>
      <c r="I82" s="190">
        <v>468</v>
      </c>
      <c r="J82" s="191" t="s">
        <v>620</v>
      </c>
      <c r="K82" s="192">
        <f t="shared" si="45"/>
        <v>75</v>
      </c>
      <c r="L82" s="193">
        <f t="shared" si="46"/>
        <v>0.19083969465648856</v>
      </c>
      <c r="M82" s="188" t="s">
        <v>587</v>
      </c>
      <c r="N82" s="194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4</v>
      </c>
      <c r="B83" s="186">
        <v>41857</v>
      </c>
      <c r="C83" s="186"/>
      <c r="D83" s="187" t="s">
        <v>623</v>
      </c>
      <c r="E83" s="188" t="s">
        <v>589</v>
      </c>
      <c r="F83" s="189">
        <v>205</v>
      </c>
      <c r="G83" s="188" t="s">
        <v>619</v>
      </c>
      <c r="H83" s="188">
        <v>275</v>
      </c>
      <c r="I83" s="190">
        <v>250</v>
      </c>
      <c r="J83" s="191" t="s">
        <v>620</v>
      </c>
      <c r="K83" s="192">
        <f t="shared" si="45"/>
        <v>70</v>
      </c>
      <c r="L83" s="193">
        <f t="shared" si="46"/>
        <v>0.34146341463414637</v>
      </c>
      <c r="M83" s="188" t="s">
        <v>587</v>
      </c>
      <c r="N83" s="194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5</v>
      </c>
      <c r="B84" s="186">
        <v>41886</v>
      </c>
      <c r="C84" s="186"/>
      <c r="D84" s="187" t="s">
        <v>624</v>
      </c>
      <c r="E84" s="188" t="s">
        <v>589</v>
      </c>
      <c r="F84" s="189">
        <v>162</v>
      </c>
      <c r="G84" s="188" t="s">
        <v>619</v>
      </c>
      <c r="H84" s="188">
        <v>190</v>
      </c>
      <c r="I84" s="190">
        <v>190</v>
      </c>
      <c r="J84" s="191" t="s">
        <v>620</v>
      </c>
      <c r="K84" s="192">
        <f t="shared" si="45"/>
        <v>28</v>
      </c>
      <c r="L84" s="193">
        <f t="shared" si="46"/>
        <v>0.1728395061728395</v>
      </c>
      <c r="M84" s="188" t="s">
        <v>587</v>
      </c>
      <c r="N84" s="194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6</v>
      </c>
      <c r="B85" s="186">
        <v>41886</v>
      </c>
      <c r="C85" s="186"/>
      <c r="D85" s="187" t="s">
        <v>625</v>
      </c>
      <c r="E85" s="188" t="s">
        <v>589</v>
      </c>
      <c r="F85" s="189">
        <v>75</v>
      </c>
      <c r="G85" s="188" t="s">
        <v>619</v>
      </c>
      <c r="H85" s="188">
        <v>91.5</v>
      </c>
      <c r="I85" s="190" t="s">
        <v>626</v>
      </c>
      <c r="J85" s="191" t="s">
        <v>627</v>
      </c>
      <c r="K85" s="192">
        <f t="shared" si="45"/>
        <v>16.5</v>
      </c>
      <c r="L85" s="193">
        <f t="shared" si="46"/>
        <v>0.22</v>
      </c>
      <c r="M85" s="188" t="s">
        <v>587</v>
      </c>
      <c r="N85" s="194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7</v>
      </c>
      <c r="B86" s="186">
        <v>41913</v>
      </c>
      <c r="C86" s="186"/>
      <c r="D86" s="187" t="s">
        <v>628</v>
      </c>
      <c r="E86" s="188" t="s">
        <v>589</v>
      </c>
      <c r="F86" s="189">
        <v>850</v>
      </c>
      <c r="G86" s="188" t="s">
        <v>619</v>
      </c>
      <c r="H86" s="188">
        <v>982.5</v>
      </c>
      <c r="I86" s="190">
        <v>1050</v>
      </c>
      <c r="J86" s="191" t="s">
        <v>629</v>
      </c>
      <c r="K86" s="192">
        <f t="shared" si="45"/>
        <v>132.5</v>
      </c>
      <c r="L86" s="193">
        <f t="shared" si="46"/>
        <v>0.15588235294117647</v>
      </c>
      <c r="M86" s="188" t="s">
        <v>587</v>
      </c>
      <c r="N86" s="194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8</v>
      </c>
      <c r="B87" s="186">
        <v>41913</v>
      </c>
      <c r="C87" s="186"/>
      <c r="D87" s="187" t="s">
        <v>630</v>
      </c>
      <c r="E87" s="188" t="s">
        <v>589</v>
      </c>
      <c r="F87" s="189">
        <v>475</v>
      </c>
      <c r="G87" s="188" t="s">
        <v>619</v>
      </c>
      <c r="H87" s="188">
        <v>515</v>
      </c>
      <c r="I87" s="190">
        <v>600</v>
      </c>
      <c r="J87" s="191" t="s">
        <v>631</v>
      </c>
      <c r="K87" s="192">
        <f t="shared" si="45"/>
        <v>40</v>
      </c>
      <c r="L87" s="193">
        <f t="shared" si="46"/>
        <v>8.4210526315789472E-2</v>
      </c>
      <c r="M87" s="188" t="s">
        <v>587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9</v>
      </c>
      <c r="B88" s="186">
        <v>41913</v>
      </c>
      <c r="C88" s="186"/>
      <c r="D88" s="187" t="s">
        <v>632</v>
      </c>
      <c r="E88" s="188" t="s">
        <v>589</v>
      </c>
      <c r="F88" s="189">
        <v>86</v>
      </c>
      <c r="G88" s="188" t="s">
        <v>619</v>
      </c>
      <c r="H88" s="188">
        <v>99</v>
      </c>
      <c r="I88" s="190">
        <v>140</v>
      </c>
      <c r="J88" s="191" t="s">
        <v>633</v>
      </c>
      <c r="K88" s="192">
        <f t="shared" si="45"/>
        <v>13</v>
      </c>
      <c r="L88" s="193">
        <f t="shared" si="46"/>
        <v>0.15116279069767441</v>
      </c>
      <c r="M88" s="188" t="s">
        <v>587</v>
      </c>
      <c r="N88" s="19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10</v>
      </c>
      <c r="B89" s="186">
        <v>41926</v>
      </c>
      <c r="C89" s="186"/>
      <c r="D89" s="187" t="s">
        <v>634</v>
      </c>
      <c r="E89" s="188" t="s">
        <v>589</v>
      </c>
      <c r="F89" s="189">
        <v>496.6</v>
      </c>
      <c r="G89" s="188" t="s">
        <v>619</v>
      </c>
      <c r="H89" s="188">
        <v>621</v>
      </c>
      <c r="I89" s="190">
        <v>580</v>
      </c>
      <c r="J89" s="191" t="s">
        <v>620</v>
      </c>
      <c r="K89" s="192">
        <f t="shared" si="45"/>
        <v>124.39999999999998</v>
      </c>
      <c r="L89" s="193">
        <f t="shared" si="46"/>
        <v>0.25050342327829234</v>
      </c>
      <c r="M89" s="188" t="s">
        <v>587</v>
      </c>
      <c r="N89" s="194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11</v>
      </c>
      <c r="B90" s="186">
        <v>41926</v>
      </c>
      <c r="C90" s="186"/>
      <c r="D90" s="187" t="s">
        <v>635</v>
      </c>
      <c r="E90" s="188" t="s">
        <v>589</v>
      </c>
      <c r="F90" s="189">
        <v>2481.9</v>
      </c>
      <c r="G90" s="188" t="s">
        <v>619</v>
      </c>
      <c r="H90" s="188">
        <v>2840</v>
      </c>
      <c r="I90" s="190">
        <v>2870</v>
      </c>
      <c r="J90" s="191" t="s">
        <v>636</v>
      </c>
      <c r="K90" s="192">
        <f t="shared" si="45"/>
        <v>358.09999999999991</v>
      </c>
      <c r="L90" s="193">
        <f t="shared" si="46"/>
        <v>0.14428462065353154</v>
      </c>
      <c r="M90" s="188" t="s">
        <v>587</v>
      </c>
      <c r="N90" s="194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12</v>
      </c>
      <c r="B91" s="186">
        <v>41928</v>
      </c>
      <c r="C91" s="186"/>
      <c r="D91" s="187" t="s">
        <v>637</v>
      </c>
      <c r="E91" s="188" t="s">
        <v>589</v>
      </c>
      <c r="F91" s="189">
        <v>84.5</v>
      </c>
      <c r="G91" s="188" t="s">
        <v>619</v>
      </c>
      <c r="H91" s="188">
        <v>93</v>
      </c>
      <c r="I91" s="190">
        <v>110</v>
      </c>
      <c r="J91" s="191" t="s">
        <v>638</v>
      </c>
      <c r="K91" s="192">
        <f t="shared" si="45"/>
        <v>8.5</v>
      </c>
      <c r="L91" s="193">
        <f t="shared" si="46"/>
        <v>0.10059171597633136</v>
      </c>
      <c r="M91" s="188" t="s">
        <v>587</v>
      </c>
      <c r="N91" s="19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13</v>
      </c>
      <c r="B92" s="186">
        <v>41928</v>
      </c>
      <c r="C92" s="186"/>
      <c r="D92" s="187" t="s">
        <v>639</v>
      </c>
      <c r="E92" s="188" t="s">
        <v>589</v>
      </c>
      <c r="F92" s="189">
        <v>401</v>
      </c>
      <c r="G92" s="188" t="s">
        <v>619</v>
      </c>
      <c r="H92" s="188">
        <v>428</v>
      </c>
      <c r="I92" s="190">
        <v>450</v>
      </c>
      <c r="J92" s="191" t="s">
        <v>640</v>
      </c>
      <c r="K92" s="192">
        <f t="shared" si="45"/>
        <v>27</v>
      </c>
      <c r="L92" s="193">
        <f t="shared" si="46"/>
        <v>6.7331670822942641E-2</v>
      </c>
      <c r="M92" s="188" t="s">
        <v>587</v>
      </c>
      <c r="N92" s="194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14</v>
      </c>
      <c r="B93" s="186">
        <v>41928</v>
      </c>
      <c r="C93" s="186"/>
      <c r="D93" s="187" t="s">
        <v>641</v>
      </c>
      <c r="E93" s="188" t="s">
        <v>589</v>
      </c>
      <c r="F93" s="189">
        <v>101</v>
      </c>
      <c r="G93" s="188" t="s">
        <v>619</v>
      </c>
      <c r="H93" s="188">
        <v>112</v>
      </c>
      <c r="I93" s="190">
        <v>120</v>
      </c>
      <c r="J93" s="191" t="s">
        <v>642</v>
      </c>
      <c r="K93" s="192">
        <f t="shared" si="45"/>
        <v>11</v>
      </c>
      <c r="L93" s="193">
        <f t="shared" si="46"/>
        <v>0.10891089108910891</v>
      </c>
      <c r="M93" s="188" t="s">
        <v>587</v>
      </c>
      <c r="N93" s="19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15</v>
      </c>
      <c r="B94" s="186">
        <v>41954</v>
      </c>
      <c r="C94" s="186"/>
      <c r="D94" s="187" t="s">
        <v>643</v>
      </c>
      <c r="E94" s="188" t="s">
        <v>589</v>
      </c>
      <c r="F94" s="189">
        <v>59</v>
      </c>
      <c r="G94" s="188" t="s">
        <v>619</v>
      </c>
      <c r="H94" s="188">
        <v>76</v>
      </c>
      <c r="I94" s="190">
        <v>76</v>
      </c>
      <c r="J94" s="191" t="s">
        <v>620</v>
      </c>
      <c r="K94" s="192">
        <f t="shared" si="45"/>
        <v>17</v>
      </c>
      <c r="L94" s="193">
        <f t="shared" si="46"/>
        <v>0.28813559322033899</v>
      </c>
      <c r="M94" s="188" t="s">
        <v>587</v>
      </c>
      <c r="N94" s="194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16</v>
      </c>
      <c r="B95" s="186">
        <v>41954</v>
      </c>
      <c r="C95" s="186"/>
      <c r="D95" s="187" t="s">
        <v>632</v>
      </c>
      <c r="E95" s="188" t="s">
        <v>589</v>
      </c>
      <c r="F95" s="189">
        <v>99</v>
      </c>
      <c r="G95" s="188" t="s">
        <v>619</v>
      </c>
      <c r="H95" s="188">
        <v>120</v>
      </c>
      <c r="I95" s="190">
        <v>120</v>
      </c>
      <c r="J95" s="191" t="s">
        <v>600</v>
      </c>
      <c r="K95" s="192">
        <f t="shared" si="45"/>
        <v>21</v>
      </c>
      <c r="L95" s="193">
        <f t="shared" si="46"/>
        <v>0.21212121212121213</v>
      </c>
      <c r="M95" s="188" t="s">
        <v>587</v>
      </c>
      <c r="N95" s="194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17</v>
      </c>
      <c r="B96" s="186">
        <v>41956</v>
      </c>
      <c r="C96" s="186"/>
      <c r="D96" s="187" t="s">
        <v>644</v>
      </c>
      <c r="E96" s="188" t="s">
        <v>589</v>
      </c>
      <c r="F96" s="189">
        <v>22</v>
      </c>
      <c r="G96" s="188" t="s">
        <v>619</v>
      </c>
      <c r="H96" s="188">
        <v>33.549999999999997</v>
      </c>
      <c r="I96" s="190">
        <v>32</v>
      </c>
      <c r="J96" s="191" t="s">
        <v>645</v>
      </c>
      <c r="K96" s="192">
        <f t="shared" si="45"/>
        <v>11.549999999999997</v>
      </c>
      <c r="L96" s="193">
        <f t="shared" si="46"/>
        <v>0.52499999999999991</v>
      </c>
      <c r="M96" s="188" t="s">
        <v>587</v>
      </c>
      <c r="N96" s="194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18</v>
      </c>
      <c r="B97" s="186">
        <v>41976</v>
      </c>
      <c r="C97" s="186"/>
      <c r="D97" s="187" t="s">
        <v>646</v>
      </c>
      <c r="E97" s="188" t="s">
        <v>589</v>
      </c>
      <c r="F97" s="189">
        <v>440</v>
      </c>
      <c r="G97" s="188" t="s">
        <v>619</v>
      </c>
      <c r="H97" s="188">
        <v>520</v>
      </c>
      <c r="I97" s="190">
        <v>520</v>
      </c>
      <c r="J97" s="191" t="s">
        <v>647</v>
      </c>
      <c r="K97" s="192">
        <f t="shared" si="45"/>
        <v>80</v>
      </c>
      <c r="L97" s="193">
        <f t="shared" si="46"/>
        <v>0.18181818181818182</v>
      </c>
      <c r="M97" s="188" t="s">
        <v>587</v>
      </c>
      <c r="N97" s="194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19</v>
      </c>
      <c r="B98" s="186">
        <v>41976</v>
      </c>
      <c r="C98" s="186"/>
      <c r="D98" s="187" t="s">
        <v>648</v>
      </c>
      <c r="E98" s="188" t="s">
        <v>589</v>
      </c>
      <c r="F98" s="189">
        <v>360</v>
      </c>
      <c r="G98" s="188" t="s">
        <v>619</v>
      </c>
      <c r="H98" s="188">
        <v>427</v>
      </c>
      <c r="I98" s="190">
        <v>425</v>
      </c>
      <c r="J98" s="191" t="s">
        <v>649</v>
      </c>
      <c r="K98" s="192">
        <f t="shared" si="45"/>
        <v>67</v>
      </c>
      <c r="L98" s="193">
        <f t="shared" si="46"/>
        <v>0.18611111111111112</v>
      </c>
      <c r="M98" s="188" t="s">
        <v>587</v>
      </c>
      <c r="N98" s="194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20</v>
      </c>
      <c r="B99" s="186">
        <v>42012</v>
      </c>
      <c r="C99" s="186"/>
      <c r="D99" s="187" t="s">
        <v>650</v>
      </c>
      <c r="E99" s="188" t="s">
        <v>589</v>
      </c>
      <c r="F99" s="189">
        <v>360</v>
      </c>
      <c r="G99" s="188" t="s">
        <v>619</v>
      </c>
      <c r="H99" s="188">
        <v>455</v>
      </c>
      <c r="I99" s="190">
        <v>420</v>
      </c>
      <c r="J99" s="191" t="s">
        <v>651</v>
      </c>
      <c r="K99" s="192">
        <f t="shared" si="45"/>
        <v>95</v>
      </c>
      <c r="L99" s="193">
        <f t="shared" si="46"/>
        <v>0.2638888888888889</v>
      </c>
      <c r="M99" s="188" t="s">
        <v>587</v>
      </c>
      <c r="N99" s="194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21</v>
      </c>
      <c r="B100" s="186">
        <v>42012</v>
      </c>
      <c r="C100" s="186"/>
      <c r="D100" s="187" t="s">
        <v>652</v>
      </c>
      <c r="E100" s="188" t="s">
        <v>589</v>
      </c>
      <c r="F100" s="189">
        <v>130</v>
      </c>
      <c r="G100" s="188"/>
      <c r="H100" s="188">
        <v>175.5</v>
      </c>
      <c r="I100" s="190">
        <v>165</v>
      </c>
      <c r="J100" s="191" t="s">
        <v>653</v>
      </c>
      <c r="K100" s="192">
        <f t="shared" si="45"/>
        <v>45.5</v>
      </c>
      <c r="L100" s="193">
        <f t="shared" si="46"/>
        <v>0.35</v>
      </c>
      <c r="M100" s="188" t="s">
        <v>587</v>
      </c>
      <c r="N100" s="194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22</v>
      </c>
      <c r="B101" s="186">
        <v>42040</v>
      </c>
      <c r="C101" s="186"/>
      <c r="D101" s="187" t="s">
        <v>381</v>
      </c>
      <c r="E101" s="188" t="s">
        <v>618</v>
      </c>
      <c r="F101" s="189">
        <v>98</v>
      </c>
      <c r="G101" s="188"/>
      <c r="H101" s="188">
        <v>120</v>
      </c>
      <c r="I101" s="190">
        <v>120</v>
      </c>
      <c r="J101" s="191" t="s">
        <v>620</v>
      </c>
      <c r="K101" s="192">
        <f t="shared" si="45"/>
        <v>22</v>
      </c>
      <c r="L101" s="193">
        <f t="shared" si="46"/>
        <v>0.22448979591836735</v>
      </c>
      <c r="M101" s="188" t="s">
        <v>587</v>
      </c>
      <c r="N101" s="194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23</v>
      </c>
      <c r="B102" s="186">
        <v>42040</v>
      </c>
      <c r="C102" s="186"/>
      <c r="D102" s="187" t="s">
        <v>654</v>
      </c>
      <c r="E102" s="188" t="s">
        <v>618</v>
      </c>
      <c r="F102" s="189">
        <v>196</v>
      </c>
      <c r="G102" s="188"/>
      <c r="H102" s="188">
        <v>262</v>
      </c>
      <c r="I102" s="190">
        <v>255</v>
      </c>
      <c r="J102" s="191" t="s">
        <v>620</v>
      </c>
      <c r="K102" s="192">
        <f t="shared" si="45"/>
        <v>66</v>
      </c>
      <c r="L102" s="193">
        <f t="shared" si="46"/>
        <v>0.33673469387755101</v>
      </c>
      <c r="M102" s="188" t="s">
        <v>587</v>
      </c>
      <c r="N102" s="194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24</v>
      </c>
      <c r="B103" s="196">
        <v>42067</v>
      </c>
      <c r="C103" s="196"/>
      <c r="D103" s="197" t="s">
        <v>380</v>
      </c>
      <c r="E103" s="198" t="s">
        <v>618</v>
      </c>
      <c r="F103" s="199">
        <v>235</v>
      </c>
      <c r="G103" s="199"/>
      <c r="H103" s="200">
        <v>77</v>
      </c>
      <c r="I103" s="200" t="s">
        <v>655</v>
      </c>
      <c r="J103" s="201" t="s">
        <v>656</v>
      </c>
      <c r="K103" s="202">
        <f t="shared" si="45"/>
        <v>-158</v>
      </c>
      <c r="L103" s="203">
        <f t="shared" si="46"/>
        <v>-0.67234042553191486</v>
      </c>
      <c r="M103" s="199" t="s">
        <v>599</v>
      </c>
      <c r="N103" s="196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25</v>
      </c>
      <c r="B104" s="186">
        <v>42067</v>
      </c>
      <c r="C104" s="186"/>
      <c r="D104" s="187" t="s">
        <v>657</v>
      </c>
      <c r="E104" s="188" t="s">
        <v>618</v>
      </c>
      <c r="F104" s="189">
        <v>185</v>
      </c>
      <c r="G104" s="188"/>
      <c r="H104" s="188">
        <v>224</v>
      </c>
      <c r="I104" s="190" t="s">
        <v>658</v>
      </c>
      <c r="J104" s="191" t="s">
        <v>620</v>
      </c>
      <c r="K104" s="192">
        <f t="shared" si="45"/>
        <v>39</v>
      </c>
      <c r="L104" s="193">
        <f t="shared" si="46"/>
        <v>0.21081081081081082</v>
      </c>
      <c r="M104" s="188" t="s">
        <v>587</v>
      </c>
      <c r="N104" s="194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26</v>
      </c>
      <c r="B105" s="196">
        <v>42090</v>
      </c>
      <c r="C105" s="196"/>
      <c r="D105" s="204" t="s">
        <v>659</v>
      </c>
      <c r="E105" s="199" t="s">
        <v>618</v>
      </c>
      <c r="F105" s="199">
        <v>49.5</v>
      </c>
      <c r="G105" s="200"/>
      <c r="H105" s="200">
        <v>15.85</v>
      </c>
      <c r="I105" s="200">
        <v>67</v>
      </c>
      <c r="J105" s="201" t="s">
        <v>660</v>
      </c>
      <c r="K105" s="200">
        <f t="shared" si="45"/>
        <v>-33.65</v>
      </c>
      <c r="L105" s="205">
        <f t="shared" si="46"/>
        <v>-0.67979797979797973</v>
      </c>
      <c r="M105" s="199" t="s">
        <v>599</v>
      </c>
      <c r="N105" s="206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27</v>
      </c>
      <c r="B106" s="186">
        <v>42093</v>
      </c>
      <c r="C106" s="186"/>
      <c r="D106" s="187" t="s">
        <v>661</v>
      </c>
      <c r="E106" s="188" t="s">
        <v>618</v>
      </c>
      <c r="F106" s="189">
        <v>183.5</v>
      </c>
      <c r="G106" s="188"/>
      <c r="H106" s="188">
        <v>219</v>
      </c>
      <c r="I106" s="190">
        <v>218</v>
      </c>
      <c r="J106" s="191" t="s">
        <v>662</v>
      </c>
      <c r="K106" s="192">
        <f t="shared" si="45"/>
        <v>35.5</v>
      </c>
      <c r="L106" s="193">
        <f t="shared" si="46"/>
        <v>0.19346049046321526</v>
      </c>
      <c r="M106" s="188" t="s">
        <v>587</v>
      </c>
      <c r="N106" s="194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28</v>
      </c>
      <c r="B107" s="186">
        <v>42114</v>
      </c>
      <c r="C107" s="186"/>
      <c r="D107" s="187" t="s">
        <v>663</v>
      </c>
      <c r="E107" s="188" t="s">
        <v>618</v>
      </c>
      <c r="F107" s="189">
        <f>(227+237)/2</f>
        <v>232</v>
      </c>
      <c r="G107" s="188"/>
      <c r="H107" s="188">
        <v>298</v>
      </c>
      <c r="I107" s="190">
        <v>298</v>
      </c>
      <c r="J107" s="191" t="s">
        <v>620</v>
      </c>
      <c r="K107" s="192">
        <f t="shared" si="45"/>
        <v>66</v>
      </c>
      <c r="L107" s="193">
        <f t="shared" si="46"/>
        <v>0.28448275862068967</v>
      </c>
      <c r="M107" s="188" t="s">
        <v>587</v>
      </c>
      <c r="N107" s="19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29</v>
      </c>
      <c r="B108" s="186">
        <v>42128</v>
      </c>
      <c r="C108" s="186"/>
      <c r="D108" s="187" t="s">
        <v>664</v>
      </c>
      <c r="E108" s="188" t="s">
        <v>589</v>
      </c>
      <c r="F108" s="189">
        <v>385</v>
      </c>
      <c r="G108" s="188"/>
      <c r="H108" s="188">
        <f>212.5+331</f>
        <v>543.5</v>
      </c>
      <c r="I108" s="190">
        <v>510</v>
      </c>
      <c r="J108" s="191" t="s">
        <v>665</v>
      </c>
      <c r="K108" s="192">
        <f t="shared" si="45"/>
        <v>158.5</v>
      </c>
      <c r="L108" s="193">
        <f t="shared" si="46"/>
        <v>0.41168831168831171</v>
      </c>
      <c r="M108" s="188" t="s">
        <v>587</v>
      </c>
      <c r="N108" s="194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30</v>
      </c>
      <c r="B109" s="186">
        <v>42128</v>
      </c>
      <c r="C109" s="186"/>
      <c r="D109" s="187" t="s">
        <v>666</v>
      </c>
      <c r="E109" s="188" t="s">
        <v>589</v>
      </c>
      <c r="F109" s="189">
        <v>115.5</v>
      </c>
      <c r="G109" s="188"/>
      <c r="H109" s="188">
        <v>146</v>
      </c>
      <c r="I109" s="190">
        <v>142</v>
      </c>
      <c r="J109" s="191" t="s">
        <v>667</v>
      </c>
      <c r="K109" s="192">
        <f t="shared" si="45"/>
        <v>30.5</v>
      </c>
      <c r="L109" s="193">
        <f t="shared" si="46"/>
        <v>0.26406926406926406</v>
      </c>
      <c r="M109" s="188" t="s">
        <v>587</v>
      </c>
      <c r="N109" s="194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31</v>
      </c>
      <c r="B110" s="186">
        <v>42151</v>
      </c>
      <c r="C110" s="186"/>
      <c r="D110" s="187" t="s">
        <v>668</v>
      </c>
      <c r="E110" s="188" t="s">
        <v>589</v>
      </c>
      <c r="F110" s="189">
        <v>237.5</v>
      </c>
      <c r="G110" s="188"/>
      <c r="H110" s="188">
        <v>279.5</v>
      </c>
      <c r="I110" s="190">
        <v>278</v>
      </c>
      <c r="J110" s="191" t="s">
        <v>620</v>
      </c>
      <c r="K110" s="192">
        <f t="shared" si="45"/>
        <v>42</v>
      </c>
      <c r="L110" s="193">
        <f t="shared" si="46"/>
        <v>0.17684210526315788</v>
      </c>
      <c r="M110" s="188" t="s">
        <v>587</v>
      </c>
      <c r="N110" s="194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32</v>
      </c>
      <c r="B111" s="186">
        <v>42174</v>
      </c>
      <c r="C111" s="186"/>
      <c r="D111" s="187" t="s">
        <v>639</v>
      </c>
      <c r="E111" s="188" t="s">
        <v>618</v>
      </c>
      <c r="F111" s="189">
        <v>340</v>
      </c>
      <c r="G111" s="188"/>
      <c r="H111" s="188">
        <v>448</v>
      </c>
      <c r="I111" s="190">
        <v>448</v>
      </c>
      <c r="J111" s="191" t="s">
        <v>620</v>
      </c>
      <c r="K111" s="192">
        <f t="shared" si="45"/>
        <v>108</v>
      </c>
      <c r="L111" s="193">
        <f t="shared" si="46"/>
        <v>0.31764705882352939</v>
      </c>
      <c r="M111" s="188" t="s">
        <v>587</v>
      </c>
      <c r="N111" s="194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33</v>
      </c>
      <c r="B112" s="186">
        <v>42191</v>
      </c>
      <c r="C112" s="186"/>
      <c r="D112" s="187" t="s">
        <v>669</v>
      </c>
      <c r="E112" s="188" t="s">
        <v>618</v>
      </c>
      <c r="F112" s="189">
        <v>390</v>
      </c>
      <c r="G112" s="188"/>
      <c r="H112" s="188">
        <v>460</v>
      </c>
      <c r="I112" s="190">
        <v>460</v>
      </c>
      <c r="J112" s="191" t="s">
        <v>620</v>
      </c>
      <c r="K112" s="192">
        <f t="shared" si="45"/>
        <v>70</v>
      </c>
      <c r="L112" s="193">
        <f t="shared" si="46"/>
        <v>0.17948717948717949</v>
      </c>
      <c r="M112" s="188" t="s">
        <v>587</v>
      </c>
      <c r="N112" s="194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34</v>
      </c>
      <c r="B113" s="196">
        <v>42195</v>
      </c>
      <c r="C113" s="196"/>
      <c r="D113" s="197" t="s">
        <v>670</v>
      </c>
      <c r="E113" s="198" t="s">
        <v>618</v>
      </c>
      <c r="F113" s="199">
        <v>122.5</v>
      </c>
      <c r="G113" s="199"/>
      <c r="H113" s="200">
        <v>61</v>
      </c>
      <c r="I113" s="200">
        <v>172</v>
      </c>
      <c r="J113" s="201" t="s">
        <v>671</v>
      </c>
      <c r="K113" s="202">
        <f t="shared" si="45"/>
        <v>-61.5</v>
      </c>
      <c r="L113" s="203">
        <f t="shared" si="46"/>
        <v>-0.50204081632653064</v>
      </c>
      <c r="M113" s="199" t="s">
        <v>599</v>
      </c>
      <c r="N113" s="196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35</v>
      </c>
      <c r="B114" s="186">
        <v>42219</v>
      </c>
      <c r="C114" s="186"/>
      <c r="D114" s="187" t="s">
        <v>672</v>
      </c>
      <c r="E114" s="188" t="s">
        <v>618</v>
      </c>
      <c r="F114" s="189">
        <v>297.5</v>
      </c>
      <c r="G114" s="188"/>
      <c r="H114" s="188">
        <v>350</v>
      </c>
      <c r="I114" s="190">
        <v>360</v>
      </c>
      <c r="J114" s="191" t="s">
        <v>673</v>
      </c>
      <c r="K114" s="192">
        <f t="shared" si="45"/>
        <v>52.5</v>
      </c>
      <c r="L114" s="193">
        <f t="shared" si="46"/>
        <v>0.17647058823529413</v>
      </c>
      <c r="M114" s="188" t="s">
        <v>587</v>
      </c>
      <c r="N114" s="194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36</v>
      </c>
      <c r="B115" s="186">
        <v>42219</v>
      </c>
      <c r="C115" s="186"/>
      <c r="D115" s="187" t="s">
        <v>674</v>
      </c>
      <c r="E115" s="188" t="s">
        <v>618</v>
      </c>
      <c r="F115" s="189">
        <v>115.5</v>
      </c>
      <c r="G115" s="188"/>
      <c r="H115" s="188">
        <v>149</v>
      </c>
      <c r="I115" s="190">
        <v>140</v>
      </c>
      <c r="J115" s="191" t="s">
        <v>675</v>
      </c>
      <c r="K115" s="192">
        <f t="shared" si="45"/>
        <v>33.5</v>
      </c>
      <c r="L115" s="193">
        <f t="shared" si="46"/>
        <v>0.29004329004329005</v>
      </c>
      <c r="M115" s="188" t="s">
        <v>587</v>
      </c>
      <c r="N115" s="194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37</v>
      </c>
      <c r="B116" s="186">
        <v>42251</v>
      </c>
      <c r="C116" s="186"/>
      <c r="D116" s="187" t="s">
        <v>668</v>
      </c>
      <c r="E116" s="188" t="s">
        <v>618</v>
      </c>
      <c r="F116" s="189">
        <v>226</v>
      </c>
      <c r="G116" s="188"/>
      <c r="H116" s="188">
        <v>292</v>
      </c>
      <c r="I116" s="190">
        <v>292</v>
      </c>
      <c r="J116" s="191" t="s">
        <v>676</v>
      </c>
      <c r="K116" s="192">
        <f t="shared" si="45"/>
        <v>66</v>
      </c>
      <c r="L116" s="193">
        <f t="shared" si="46"/>
        <v>0.29203539823008851</v>
      </c>
      <c r="M116" s="188" t="s">
        <v>587</v>
      </c>
      <c r="N116" s="194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38</v>
      </c>
      <c r="B117" s="186">
        <v>42254</v>
      </c>
      <c r="C117" s="186"/>
      <c r="D117" s="187" t="s">
        <v>663</v>
      </c>
      <c r="E117" s="188" t="s">
        <v>618</v>
      </c>
      <c r="F117" s="189">
        <v>232.5</v>
      </c>
      <c r="G117" s="188"/>
      <c r="H117" s="188">
        <v>312.5</v>
      </c>
      <c r="I117" s="190">
        <v>310</v>
      </c>
      <c r="J117" s="191" t="s">
        <v>620</v>
      </c>
      <c r="K117" s="192">
        <f t="shared" si="45"/>
        <v>80</v>
      </c>
      <c r="L117" s="193">
        <f t="shared" si="46"/>
        <v>0.34408602150537637</v>
      </c>
      <c r="M117" s="188" t="s">
        <v>587</v>
      </c>
      <c r="N117" s="194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39</v>
      </c>
      <c r="B118" s="186">
        <v>42268</v>
      </c>
      <c r="C118" s="186"/>
      <c r="D118" s="187" t="s">
        <v>677</v>
      </c>
      <c r="E118" s="188" t="s">
        <v>618</v>
      </c>
      <c r="F118" s="189">
        <v>196.5</v>
      </c>
      <c r="G118" s="188"/>
      <c r="H118" s="188">
        <v>238</v>
      </c>
      <c r="I118" s="190">
        <v>238</v>
      </c>
      <c r="J118" s="191" t="s">
        <v>676</v>
      </c>
      <c r="K118" s="192">
        <f t="shared" si="45"/>
        <v>41.5</v>
      </c>
      <c r="L118" s="193">
        <f t="shared" si="46"/>
        <v>0.21119592875318066</v>
      </c>
      <c r="M118" s="188" t="s">
        <v>587</v>
      </c>
      <c r="N118" s="194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40</v>
      </c>
      <c r="B119" s="186">
        <v>42271</v>
      </c>
      <c r="C119" s="186"/>
      <c r="D119" s="187" t="s">
        <v>617</v>
      </c>
      <c r="E119" s="188" t="s">
        <v>618</v>
      </c>
      <c r="F119" s="189">
        <v>65</v>
      </c>
      <c r="G119" s="188"/>
      <c r="H119" s="188">
        <v>82</v>
      </c>
      <c r="I119" s="190">
        <v>82</v>
      </c>
      <c r="J119" s="191" t="s">
        <v>676</v>
      </c>
      <c r="K119" s="192">
        <f t="shared" si="45"/>
        <v>17</v>
      </c>
      <c r="L119" s="193">
        <f t="shared" si="46"/>
        <v>0.26153846153846155</v>
      </c>
      <c r="M119" s="188" t="s">
        <v>587</v>
      </c>
      <c r="N119" s="19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41</v>
      </c>
      <c r="B120" s="186">
        <v>42291</v>
      </c>
      <c r="C120" s="186"/>
      <c r="D120" s="187" t="s">
        <v>678</v>
      </c>
      <c r="E120" s="188" t="s">
        <v>618</v>
      </c>
      <c r="F120" s="189">
        <v>144</v>
      </c>
      <c r="G120" s="188"/>
      <c r="H120" s="188">
        <v>182.5</v>
      </c>
      <c r="I120" s="190">
        <v>181</v>
      </c>
      <c r="J120" s="191" t="s">
        <v>676</v>
      </c>
      <c r="K120" s="192">
        <f t="shared" si="45"/>
        <v>38.5</v>
      </c>
      <c r="L120" s="193">
        <f t="shared" si="46"/>
        <v>0.2673611111111111</v>
      </c>
      <c r="M120" s="188" t="s">
        <v>587</v>
      </c>
      <c r="N120" s="194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42</v>
      </c>
      <c r="B121" s="186">
        <v>42291</v>
      </c>
      <c r="C121" s="186"/>
      <c r="D121" s="187" t="s">
        <v>679</v>
      </c>
      <c r="E121" s="188" t="s">
        <v>618</v>
      </c>
      <c r="F121" s="189">
        <v>264</v>
      </c>
      <c r="G121" s="188"/>
      <c r="H121" s="188">
        <v>311</v>
      </c>
      <c r="I121" s="190">
        <v>311</v>
      </c>
      <c r="J121" s="191" t="s">
        <v>676</v>
      </c>
      <c r="K121" s="192">
        <f t="shared" si="45"/>
        <v>47</v>
      </c>
      <c r="L121" s="193">
        <f t="shared" si="46"/>
        <v>0.17803030303030304</v>
      </c>
      <c r="M121" s="188" t="s">
        <v>587</v>
      </c>
      <c r="N121" s="194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43</v>
      </c>
      <c r="B122" s="186">
        <v>42318</v>
      </c>
      <c r="C122" s="186"/>
      <c r="D122" s="187" t="s">
        <v>680</v>
      </c>
      <c r="E122" s="188" t="s">
        <v>589</v>
      </c>
      <c r="F122" s="189">
        <v>549.5</v>
      </c>
      <c r="G122" s="188"/>
      <c r="H122" s="188">
        <v>630</v>
      </c>
      <c r="I122" s="190">
        <v>630</v>
      </c>
      <c r="J122" s="191" t="s">
        <v>676</v>
      </c>
      <c r="K122" s="192">
        <f t="shared" si="45"/>
        <v>80.5</v>
      </c>
      <c r="L122" s="193">
        <f t="shared" si="46"/>
        <v>0.1464968152866242</v>
      </c>
      <c r="M122" s="188" t="s">
        <v>587</v>
      </c>
      <c r="N122" s="194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44</v>
      </c>
      <c r="B123" s="186">
        <v>42342</v>
      </c>
      <c r="C123" s="186"/>
      <c r="D123" s="187" t="s">
        <v>681</v>
      </c>
      <c r="E123" s="188" t="s">
        <v>618</v>
      </c>
      <c r="F123" s="189">
        <v>1027.5</v>
      </c>
      <c r="G123" s="188"/>
      <c r="H123" s="188">
        <v>1315</v>
      </c>
      <c r="I123" s="190">
        <v>1250</v>
      </c>
      <c r="J123" s="191" t="s">
        <v>676</v>
      </c>
      <c r="K123" s="192">
        <f t="shared" si="45"/>
        <v>287.5</v>
      </c>
      <c r="L123" s="193">
        <f t="shared" si="46"/>
        <v>0.27980535279805352</v>
      </c>
      <c r="M123" s="188" t="s">
        <v>587</v>
      </c>
      <c r="N123" s="194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45</v>
      </c>
      <c r="B124" s="186">
        <v>42367</v>
      </c>
      <c r="C124" s="186"/>
      <c r="D124" s="187" t="s">
        <v>682</v>
      </c>
      <c r="E124" s="188" t="s">
        <v>618</v>
      </c>
      <c r="F124" s="189">
        <v>465</v>
      </c>
      <c r="G124" s="188"/>
      <c r="H124" s="188">
        <v>540</v>
      </c>
      <c r="I124" s="190">
        <v>540</v>
      </c>
      <c r="J124" s="191" t="s">
        <v>676</v>
      </c>
      <c r="K124" s="192">
        <f t="shared" si="45"/>
        <v>75</v>
      </c>
      <c r="L124" s="193">
        <f t="shared" si="46"/>
        <v>0.16129032258064516</v>
      </c>
      <c r="M124" s="188" t="s">
        <v>587</v>
      </c>
      <c r="N124" s="19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46</v>
      </c>
      <c r="B125" s="186">
        <v>42380</v>
      </c>
      <c r="C125" s="186"/>
      <c r="D125" s="187" t="s">
        <v>381</v>
      </c>
      <c r="E125" s="188" t="s">
        <v>589</v>
      </c>
      <c r="F125" s="189">
        <v>81</v>
      </c>
      <c r="G125" s="188"/>
      <c r="H125" s="188">
        <v>110</v>
      </c>
      <c r="I125" s="190">
        <v>110</v>
      </c>
      <c r="J125" s="191" t="s">
        <v>676</v>
      </c>
      <c r="K125" s="192">
        <f t="shared" si="45"/>
        <v>29</v>
      </c>
      <c r="L125" s="193">
        <f t="shared" si="46"/>
        <v>0.35802469135802467</v>
      </c>
      <c r="M125" s="188" t="s">
        <v>587</v>
      </c>
      <c r="N125" s="194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47</v>
      </c>
      <c r="B126" s="186">
        <v>42382</v>
      </c>
      <c r="C126" s="186"/>
      <c r="D126" s="187" t="s">
        <v>683</v>
      </c>
      <c r="E126" s="188" t="s">
        <v>589</v>
      </c>
      <c r="F126" s="189">
        <v>417.5</v>
      </c>
      <c r="G126" s="188"/>
      <c r="H126" s="188">
        <v>547</v>
      </c>
      <c r="I126" s="190">
        <v>535</v>
      </c>
      <c r="J126" s="191" t="s">
        <v>676</v>
      </c>
      <c r="K126" s="192">
        <f t="shared" si="45"/>
        <v>129.5</v>
      </c>
      <c r="L126" s="193">
        <f t="shared" si="46"/>
        <v>0.31017964071856285</v>
      </c>
      <c r="M126" s="188" t="s">
        <v>587</v>
      </c>
      <c r="N126" s="19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48</v>
      </c>
      <c r="B127" s="186">
        <v>42408</v>
      </c>
      <c r="C127" s="186"/>
      <c r="D127" s="187" t="s">
        <v>684</v>
      </c>
      <c r="E127" s="188" t="s">
        <v>618</v>
      </c>
      <c r="F127" s="189">
        <v>650</v>
      </c>
      <c r="G127" s="188"/>
      <c r="H127" s="188">
        <v>800</v>
      </c>
      <c r="I127" s="190">
        <v>800</v>
      </c>
      <c r="J127" s="191" t="s">
        <v>676</v>
      </c>
      <c r="K127" s="192">
        <f t="shared" si="45"/>
        <v>150</v>
      </c>
      <c r="L127" s="193">
        <f t="shared" si="46"/>
        <v>0.23076923076923078</v>
      </c>
      <c r="M127" s="188" t="s">
        <v>587</v>
      </c>
      <c r="N127" s="194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49</v>
      </c>
      <c r="B128" s="186">
        <v>42433</v>
      </c>
      <c r="C128" s="186"/>
      <c r="D128" s="187" t="s">
        <v>210</v>
      </c>
      <c r="E128" s="188" t="s">
        <v>618</v>
      </c>
      <c r="F128" s="189">
        <v>437.5</v>
      </c>
      <c r="G128" s="188"/>
      <c r="H128" s="188">
        <v>504.5</v>
      </c>
      <c r="I128" s="190">
        <v>522</v>
      </c>
      <c r="J128" s="191" t="s">
        <v>685</v>
      </c>
      <c r="K128" s="192">
        <f t="shared" si="45"/>
        <v>67</v>
      </c>
      <c r="L128" s="193">
        <f t="shared" si="46"/>
        <v>0.15314285714285714</v>
      </c>
      <c r="M128" s="188" t="s">
        <v>587</v>
      </c>
      <c r="N128" s="194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50</v>
      </c>
      <c r="B129" s="186">
        <v>42438</v>
      </c>
      <c r="C129" s="186"/>
      <c r="D129" s="187" t="s">
        <v>686</v>
      </c>
      <c r="E129" s="188" t="s">
        <v>618</v>
      </c>
      <c r="F129" s="189">
        <v>189.5</v>
      </c>
      <c r="G129" s="188"/>
      <c r="H129" s="188">
        <v>218</v>
      </c>
      <c r="I129" s="190">
        <v>218</v>
      </c>
      <c r="J129" s="191" t="s">
        <v>676</v>
      </c>
      <c r="K129" s="192">
        <f t="shared" si="45"/>
        <v>28.5</v>
      </c>
      <c r="L129" s="193">
        <f t="shared" si="46"/>
        <v>0.15039577836411611</v>
      </c>
      <c r="M129" s="188" t="s">
        <v>587</v>
      </c>
      <c r="N129" s="194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51</v>
      </c>
      <c r="B130" s="196">
        <v>42471</v>
      </c>
      <c r="C130" s="196"/>
      <c r="D130" s="204" t="s">
        <v>687</v>
      </c>
      <c r="E130" s="199" t="s">
        <v>618</v>
      </c>
      <c r="F130" s="199">
        <v>36.5</v>
      </c>
      <c r="G130" s="200"/>
      <c r="H130" s="200">
        <v>15.85</v>
      </c>
      <c r="I130" s="200">
        <v>60</v>
      </c>
      <c r="J130" s="201" t="s">
        <v>688</v>
      </c>
      <c r="K130" s="202">
        <f t="shared" si="45"/>
        <v>-20.65</v>
      </c>
      <c r="L130" s="203">
        <f t="shared" si="46"/>
        <v>-0.5657534246575342</v>
      </c>
      <c r="M130" s="199" t="s">
        <v>599</v>
      </c>
      <c r="N130" s="20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52</v>
      </c>
      <c r="B131" s="186">
        <v>42472</v>
      </c>
      <c r="C131" s="186"/>
      <c r="D131" s="187" t="s">
        <v>689</v>
      </c>
      <c r="E131" s="188" t="s">
        <v>618</v>
      </c>
      <c r="F131" s="189">
        <v>93</v>
      </c>
      <c r="G131" s="188"/>
      <c r="H131" s="188">
        <v>149</v>
      </c>
      <c r="I131" s="190">
        <v>140</v>
      </c>
      <c r="J131" s="191" t="s">
        <v>690</v>
      </c>
      <c r="K131" s="192">
        <f t="shared" si="45"/>
        <v>56</v>
      </c>
      <c r="L131" s="193">
        <f t="shared" si="46"/>
        <v>0.60215053763440862</v>
      </c>
      <c r="M131" s="188" t="s">
        <v>587</v>
      </c>
      <c r="N131" s="19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53</v>
      </c>
      <c r="B132" s="186">
        <v>42472</v>
      </c>
      <c r="C132" s="186"/>
      <c r="D132" s="187" t="s">
        <v>691</v>
      </c>
      <c r="E132" s="188" t="s">
        <v>618</v>
      </c>
      <c r="F132" s="189">
        <v>130</v>
      </c>
      <c r="G132" s="188"/>
      <c r="H132" s="188">
        <v>150</v>
      </c>
      <c r="I132" s="190" t="s">
        <v>692</v>
      </c>
      <c r="J132" s="191" t="s">
        <v>676</v>
      </c>
      <c r="K132" s="192">
        <f t="shared" si="45"/>
        <v>20</v>
      </c>
      <c r="L132" s="193">
        <f t="shared" si="46"/>
        <v>0.15384615384615385</v>
      </c>
      <c r="M132" s="188" t="s">
        <v>587</v>
      </c>
      <c r="N132" s="19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54</v>
      </c>
      <c r="B133" s="186">
        <v>42473</v>
      </c>
      <c r="C133" s="186"/>
      <c r="D133" s="187" t="s">
        <v>693</v>
      </c>
      <c r="E133" s="188" t="s">
        <v>618</v>
      </c>
      <c r="F133" s="189">
        <v>196</v>
      </c>
      <c r="G133" s="188"/>
      <c r="H133" s="188">
        <v>299</v>
      </c>
      <c r="I133" s="190">
        <v>299</v>
      </c>
      <c r="J133" s="191" t="s">
        <v>676</v>
      </c>
      <c r="K133" s="192">
        <v>103</v>
      </c>
      <c r="L133" s="193">
        <v>0.52551020408163296</v>
      </c>
      <c r="M133" s="188" t="s">
        <v>587</v>
      </c>
      <c r="N133" s="194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55</v>
      </c>
      <c r="B134" s="186">
        <v>42473</v>
      </c>
      <c r="C134" s="186"/>
      <c r="D134" s="187" t="s">
        <v>694</v>
      </c>
      <c r="E134" s="188" t="s">
        <v>618</v>
      </c>
      <c r="F134" s="189">
        <v>88</v>
      </c>
      <c r="G134" s="188"/>
      <c r="H134" s="188">
        <v>103</v>
      </c>
      <c r="I134" s="190">
        <v>103</v>
      </c>
      <c r="J134" s="191" t="s">
        <v>676</v>
      </c>
      <c r="K134" s="192">
        <v>15</v>
      </c>
      <c r="L134" s="193">
        <v>0.170454545454545</v>
      </c>
      <c r="M134" s="188" t="s">
        <v>587</v>
      </c>
      <c r="N134" s="194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56</v>
      </c>
      <c r="B135" s="186">
        <v>42492</v>
      </c>
      <c r="C135" s="186"/>
      <c r="D135" s="187" t="s">
        <v>695</v>
      </c>
      <c r="E135" s="188" t="s">
        <v>618</v>
      </c>
      <c r="F135" s="189">
        <v>127.5</v>
      </c>
      <c r="G135" s="188"/>
      <c r="H135" s="188">
        <v>148</v>
      </c>
      <c r="I135" s="190" t="s">
        <v>696</v>
      </c>
      <c r="J135" s="191" t="s">
        <v>676</v>
      </c>
      <c r="K135" s="192">
        <f>H135-F135</f>
        <v>20.5</v>
      </c>
      <c r="L135" s="193">
        <f>K135/F135</f>
        <v>0.16078431372549021</v>
      </c>
      <c r="M135" s="188" t="s">
        <v>587</v>
      </c>
      <c r="N135" s="19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57</v>
      </c>
      <c r="B136" s="186">
        <v>42493</v>
      </c>
      <c r="C136" s="186"/>
      <c r="D136" s="187" t="s">
        <v>697</v>
      </c>
      <c r="E136" s="188" t="s">
        <v>618</v>
      </c>
      <c r="F136" s="189">
        <v>675</v>
      </c>
      <c r="G136" s="188"/>
      <c r="H136" s="188">
        <v>815</v>
      </c>
      <c r="I136" s="190" t="s">
        <v>698</v>
      </c>
      <c r="J136" s="191" t="s">
        <v>676</v>
      </c>
      <c r="K136" s="192">
        <f>H136-F136</f>
        <v>140</v>
      </c>
      <c r="L136" s="193">
        <f>K136/F136</f>
        <v>0.2074074074074074</v>
      </c>
      <c r="M136" s="188" t="s">
        <v>587</v>
      </c>
      <c r="N136" s="19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58</v>
      </c>
      <c r="B137" s="196">
        <v>42522</v>
      </c>
      <c r="C137" s="196"/>
      <c r="D137" s="197" t="s">
        <v>699</v>
      </c>
      <c r="E137" s="198" t="s">
        <v>618</v>
      </c>
      <c r="F137" s="199">
        <v>500</v>
      </c>
      <c r="G137" s="199"/>
      <c r="H137" s="200">
        <v>232.5</v>
      </c>
      <c r="I137" s="200" t="s">
        <v>700</v>
      </c>
      <c r="J137" s="201" t="s">
        <v>701</v>
      </c>
      <c r="K137" s="202">
        <f>H137-F137</f>
        <v>-267.5</v>
      </c>
      <c r="L137" s="203">
        <f>K137/F137</f>
        <v>-0.53500000000000003</v>
      </c>
      <c r="M137" s="199" t="s">
        <v>599</v>
      </c>
      <c r="N137" s="196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59</v>
      </c>
      <c r="B138" s="186">
        <v>42527</v>
      </c>
      <c r="C138" s="186"/>
      <c r="D138" s="187" t="s">
        <v>539</v>
      </c>
      <c r="E138" s="188" t="s">
        <v>618</v>
      </c>
      <c r="F138" s="189">
        <v>110</v>
      </c>
      <c r="G138" s="188"/>
      <c r="H138" s="188">
        <v>126.5</v>
      </c>
      <c r="I138" s="190">
        <v>125</v>
      </c>
      <c r="J138" s="191" t="s">
        <v>627</v>
      </c>
      <c r="K138" s="192">
        <f>H138-F138</f>
        <v>16.5</v>
      </c>
      <c r="L138" s="193">
        <f>K138/F138</f>
        <v>0.15</v>
      </c>
      <c r="M138" s="188" t="s">
        <v>587</v>
      </c>
      <c r="N138" s="194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60</v>
      </c>
      <c r="B139" s="186">
        <v>42538</v>
      </c>
      <c r="C139" s="186"/>
      <c r="D139" s="187" t="s">
        <v>702</v>
      </c>
      <c r="E139" s="188" t="s">
        <v>618</v>
      </c>
      <c r="F139" s="189">
        <v>44</v>
      </c>
      <c r="G139" s="188"/>
      <c r="H139" s="188">
        <v>69.5</v>
      </c>
      <c r="I139" s="190">
        <v>69.5</v>
      </c>
      <c r="J139" s="191" t="s">
        <v>703</v>
      </c>
      <c r="K139" s="192">
        <f>H139-F139</f>
        <v>25.5</v>
      </c>
      <c r="L139" s="193">
        <f>K139/F139</f>
        <v>0.57954545454545459</v>
      </c>
      <c r="M139" s="188" t="s">
        <v>587</v>
      </c>
      <c r="N139" s="194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61</v>
      </c>
      <c r="B140" s="186">
        <v>42549</v>
      </c>
      <c r="C140" s="186"/>
      <c r="D140" s="187" t="s">
        <v>704</v>
      </c>
      <c r="E140" s="188" t="s">
        <v>618</v>
      </c>
      <c r="F140" s="189">
        <v>262.5</v>
      </c>
      <c r="G140" s="188"/>
      <c r="H140" s="188">
        <v>340</v>
      </c>
      <c r="I140" s="190">
        <v>333</v>
      </c>
      <c r="J140" s="191" t="s">
        <v>705</v>
      </c>
      <c r="K140" s="192">
        <v>77.5</v>
      </c>
      <c r="L140" s="193">
        <v>0.29523809523809502</v>
      </c>
      <c r="M140" s="188" t="s">
        <v>587</v>
      </c>
      <c r="N140" s="194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62</v>
      </c>
      <c r="B141" s="186">
        <v>42549</v>
      </c>
      <c r="C141" s="186"/>
      <c r="D141" s="187" t="s">
        <v>706</v>
      </c>
      <c r="E141" s="188" t="s">
        <v>618</v>
      </c>
      <c r="F141" s="189">
        <v>840</v>
      </c>
      <c r="G141" s="188"/>
      <c r="H141" s="188">
        <v>1230</v>
      </c>
      <c r="I141" s="190">
        <v>1230</v>
      </c>
      <c r="J141" s="191" t="s">
        <v>676</v>
      </c>
      <c r="K141" s="192">
        <v>390</v>
      </c>
      <c r="L141" s="193">
        <v>0.46428571428571402</v>
      </c>
      <c r="M141" s="188" t="s">
        <v>587</v>
      </c>
      <c r="N141" s="194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63</v>
      </c>
      <c r="B142" s="209">
        <v>42556</v>
      </c>
      <c r="C142" s="209"/>
      <c r="D142" s="210" t="s">
        <v>707</v>
      </c>
      <c r="E142" s="211" t="s">
        <v>618</v>
      </c>
      <c r="F142" s="211">
        <v>395</v>
      </c>
      <c r="G142" s="212"/>
      <c r="H142" s="212">
        <f>(468.5+342.5)/2</f>
        <v>405.5</v>
      </c>
      <c r="I142" s="212">
        <v>510</v>
      </c>
      <c r="J142" s="213" t="s">
        <v>708</v>
      </c>
      <c r="K142" s="214">
        <f t="shared" ref="K142:K148" si="47">H142-F142</f>
        <v>10.5</v>
      </c>
      <c r="L142" s="215">
        <f t="shared" ref="L142:L148" si="48">K142/F142</f>
        <v>2.6582278481012658E-2</v>
      </c>
      <c r="M142" s="211" t="s">
        <v>709</v>
      </c>
      <c r="N142" s="209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64</v>
      </c>
      <c r="B143" s="196">
        <v>42584</v>
      </c>
      <c r="C143" s="196"/>
      <c r="D143" s="197" t="s">
        <v>710</v>
      </c>
      <c r="E143" s="198" t="s">
        <v>589</v>
      </c>
      <c r="F143" s="199">
        <f>169.5-12.8</f>
        <v>156.69999999999999</v>
      </c>
      <c r="G143" s="199"/>
      <c r="H143" s="200">
        <v>77</v>
      </c>
      <c r="I143" s="200" t="s">
        <v>711</v>
      </c>
      <c r="J143" s="201" t="s">
        <v>712</v>
      </c>
      <c r="K143" s="202">
        <f t="shared" si="47"/>
        <v>-79.699999999999989</v>
      </c>
      <c r="L143" s="203">
        <f t="shared" si="48"/>
        <v>-0.50861518825781749</v>
      </c>
      <c r="M143" s="199" t="s">
        <v>599</v>
      </c>
      <c r="N143" s="19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65</v>
      </c>
      <c r="B144" s="196">
        <v>42586</v>
      </c>
      <c r="C144" s="196"/>
      <c r="D144" s="197" t="s">
        <v>713</v>
      </c>
      <c r="E144" s="198" t="s">
        <v>618</v>
      </c>
      <c r="F144" s="199">
        <v>400</v>
      </c>
      <c r="G144" s="199"/>
      <c r="H144" s="200">
        <v>305</v>
      </c>
      <c r="I144" s="200">
        <v>475</v>
      </c>
      <c r="J144" s="201" t="s">
        <v>714</v>
      </c>
      <c r="K144" s="202">
        <f t="shared" si="47"/>
        <v>-95</v>
      </c>
      <c r="L144" s="203">
        <f t="shared" si="48"/>
        <v>-0.23749999999999999</v>
      </c>
      <c r="M144" s="199" t="s">
        <v>599</v>
      </c>
      <c r="N144" s="196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66</v>
      </c>
      <c r="B145" s="186">
        <v>42593</v>
      </c>
      <c r="C145" s="186"/>
      <c r="D145" s="187" t="s">
        <v>715</v>
      </c>
      <c r="E145" s="188" t="s">
        <v>618</v>
      </c>
      <c r="F145" s="189">
        <v>86.5</v>
      </c>
      <c r="G145" s="188"/>
      <c r="H145" s="188">
        <v>130</v>
      </c>
      <c r="I145" s="190">
        <v>130</v>
      </c>
      <c r="J145" s="191" t="s">
        <v>716</v>
      </c>
      <c r="K145" s="192">
        <f t="shared" si="47"/>
        <v>43.5</v>
      </c>
      <c r="L145" s="193">
        <f t="shared" si="48"/>
        <v>0.50289017341040465</v>
      </c>
      <c r="M145" s="188" t="s">
        <v>587</v>
      </c>
      <c r="N145" s="194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67</v>
      </c>
      <c r="B146" s="196">
        <v>42600</v>
      </c>
      <c r="C146" s="196"/>
      <c r="D146" s="197" t="s">
        <v>109</v>
      </c>
      <c r="E146" s="198" t="s">
        <v>618</v>
      </c>
      <c r="F146" s="199">
        <v>133.5</v>
      </c>
      <c r="G146" s="199"/>
      <c r="H146" s="200">
        <v>126.5</v>
      </c>
      <c r="I146" s="200">
        <v>178</v>
      </c>
      <c r="J146" s="201" t="s">
        <v>717</v>
      </c>
      <c r="K146" s="202">
        <f t="shared" si="47"/>
        <v>-7</v>
      </c>
      <c r="L146" s="203">
        <f t="shared" si="48"/>
        <v>-5.2434456928838954E-2</v>
      </c>
      <c r="M146" s="199" t="s">
        <v>599</v>
      </c>
      <c r="N146" s="196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68</v>
      </c>
      <c r="B147" s="186">
        <v>42613</v>
      </c>
      <c r="C147" s="186"/>
      <c r="D147" s="187" t="s">
        <v>718</v>
      </c>
      <c r="E147" s="188" t="s">
        <v>618</v>
      </c>
      <c r="F147" s="189">
        <v>560</v>
      </c>
      <c r="G147" s="188"/>
      <c r="H147" s="188">
        <v>725</v>
      </c>
      <c r="I147" s="190">
        <v>725</v>
      </c>
      <c r="J147" s="191" t="s">
        <v>620</v>
      </c>
      <c r="K147" s="192">
        <f t="shared" si="47"/>
        <v>165</v>
      </c>
      <c r="L147" s="193">
        <f t="shared" si="48"/>
        <v>0.29464285714285715</v>
      </c>
      <c r="M147" s="188" t="s">
        <v>587</v>
      </c>
      <c r="N147" s="194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69</v>
      </c>
      <c r="B148" s="186">
        <v>42614</v>
      </c>
      <c r="C148" s="186"/>
      <c r="D148" s="187" t="s">
        <v>719</v>
      </c>
      <c r="E148" s="188" t="s">
        <v>618</v>
      </c>
      <c r="F148" s="189">
        <v>160.5</v>
      </c>
      <c r="G148" s="188"/>
      <c r="H148" s="188">
        <v>210</v>
      </c>
      <c r="I148" s="190">
        <v>210</v>
      </c>
      <c r="J148" s="191" t="s">
        <v>620</v>
      </c>
      <c r="K148" s="192">
        <f t="shared" si="47"/>
        <v>49.5</v>
      </c>
      <c r="L148" s="193">
        <f t="shared" si="48"/>
        <v>0.30841121495327101</v>
      </c>
      <c r="M148" s="188" t="s">
        <v>587</v>
      </c>
      <c r="N148" s="194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70</v>
      </c>
      <c r="B149" s="186">
        <v>42646</v>
      </c>
      <c r="C149" s="186"/>
      <c r="D149" s="187" t="s">
        <v>395</v>
      </c>
      <c r="E149" s="188" t="s">
        <v>618</v>
      </c>
      <c r="F149" s="189">
        <v>430</v>
      </c>
      <c r="G149" s="188"/>
      <c r="H149" s="188">
        <v>596</v>
      </c>
      <c r="I149" s="190">
        <v>575</v>
      </c>
      <c r="J149" s="191" t="s">
        <v>720</v>
      </c>
      <c r="K149" s="192">
        <v>166</v>
      </c>
      <c r="L149" s="193">
        <v>0.38604651162790699</v>
      </c>
      <c r="M149" s="188" t="s">
        <v>587</v>
      </c>
      <c r="N149" s="19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71</v>
      </c>
      <c r="B150" s="186">
        <v>42657</v>
      </c>
      <c r="C150" s="186"/>
      <c r="D150" s="187" t="s">
        <v>721</v>
      </c>
      <c r="E150" s="188" t="s">
        <v>618</v>
      </c>
      <c r="F150" s="189">
        <v>280</v>
      </c>
      <c r="G150" s="188"/>
      <c r="H150" s="188">
        <v>345</v>
      </c>
      <c r="I150" s="190">
        <v>345</v>
      </c>
      <c r="J150" s="191" t="s">
        <v>620</v>
      </c>
      <c r="K150" s="192">
        <f t="shared" ref="K150:K155" si="49">H150-F150</f>
        <v>65</v>
      </c>
      <c r="L150" s="193">
        <f>K150/F150</f>
        <v>0.23214285714285715</v>
      </c>
      <c r="M150" s="188" t="s">
        <v>587</v>
      </c>
      <c r="N150" s="194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72</v>
      </c>
      <c r="B151" s="186">
        <v>42657</v>
      </c>
      <c r="C151" s="186"/>
      <c r="D151" s="187" t="s">
        <v>722</v>
      </c>
      <c r="E151" s="188" t="s">
        <v>618</v>
      </c>
      <c r="F151" s="189">
        <v>245</v>
      </c>
      <c r="G151" s="188"/>
      <c r="H151" s="188">
        <v>325.5</v>
      </c>
      <c r="I151" s="190">
        <v>330</v>
      </c>
      <c r="J151" s="191" t="s">
        <v>723</v>
      </c>
      <c r="K151" s="192">
        <f t="shared" si="49"/>
        <v>80.5</v>
      </c>
      <c r="L151" s="193">
        <f>K151/F151</f>
        <v>0.32857142857142857</v>
      </c>
      <c r="M151" s="188" t="s">
        <v>587</v>
      </c>
      <c r="N151" s="194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73</v>
      </c>
      <c r="B152" s="186">
        <v>42660</v>
      </c>
      <c r="C152" s="186"/>
      <c r="D152" s="187" t="s">
        <v>345</v>
      </c>
      <c r="E152" s="188" t="s">
        <v>618</v>
      </c>
      <c r="F152" s="189">
        <v>125</v>
      </c>
      <c r="G152" s="188"/>
      <c r="H152" s="188">
        <v>160</v>
      </c>
      <c r="I152" s="190">
        <v>160</v>
      </c>
      <c r="J152" s="191" t="s">
        <v>676</v>
      </c>
      <c r="K152" s="192">
        <f t="shared" si="49"/>
        <v>35</v>
      </c>
      <c r="L152" s="193">
        <v>0.28000000000000003</v>
      </c>
      <c r="M152" s="188" t="s">
        <v>587</v>
      </c>
      <c r="N152" s="194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74</v>
      </c>
      <c r="B153" s="186">
        <v>42660</v>
      </c>
      <c r="C153" s="186"/>
      <c r="D153" s="187" t="s">
        <v>468</v>
      </c>
      <c r="E153" s="188" t="s">
        <v>618</v>
      </c>
      <c r="F153" s="189">
        <v>114</v>
      </c>
      <c r="G153" s="188"/>
      <c r="H153" s="188">
        <v>145</v>
      </c>
      <c r="I153" s="190">
        <v>145</v>
      </c>
      <c r="J153" s="191" t="s">
        <v>676</v>
      </c>
      <c r="K153" s="192">
        <f t="shared" si="49"/>
        <v>31</v>
      </c>
      <c r="L153" s="193">
        <f>K153/F153</f>
        <v>0.27192982456140352</v>
      </c>
      <c r="M153" s="188" t="s">
        <v>587</v>
      </c>
      <c r="N153" s="194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75</v>
      </c>
      <c r="B154" s="186">
        <v>42660</v>
      </c>
      <c r="C154" s="186"/>
      <c r="D154" s="187" t="s">
        <v>724</v>
      </c>
      <c r="E154" s="188" t="s">
        <v>618</v>
      </c>
      <c r="F154" s="189">
        <v>212</v>
      </c>
      <c r="G154" s="188"/>
      <c r="H154" s="188">
        <v>280</v>
      </c>
      <c r="I154" s="190">
        <v>276</v>
      </c>
      <c r="J154" s="191" t="s">
        <v>725</v>
      </c>
      <c r="K154" s="192">
        <f t="shared" si="49"/>
        <v>68</v>
      </c>
      <c r="L154" s="193">
        <f>K154/F154</f>
        <v>0.32075471698113206</v>
      </c>
      <c r="M154" s="188" t="s">
        <v>587</v>
      </c>
      <c r="N154" s="194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76</v>
      </c>
      <c r="B155" s="186">
        <v>42678</v>
      </c>
      <c r="C155" s="186"/>
      <c r="D155" s="187" t="s">
        <v>456</v>
      </c>
      <c r="E155" s="188" t="s">
        <v>618</v>
      </c>
      <c r="F155" s="189">
        <v>155</v>
      </c>
      <c r="G155" s="188"/>
      <c r="H155" s="188">
        <v>210</v>
      </c>
      <c r="I155" s="190">
        <v>210</v>
      </c>
      <c r="J155" s="191" t="s">
        <v>726</v>
      </c>
      <c r="K155" s="192">
        <f t="shared" si="49"/>
        <v>55</v>
      </c>
      <c r="L155" s="193">
        <f>K155/F155</f>
        <v>0.35483870967741937</v>
      </c>
      <c r="M155" s="188" t="s">
        <v>587</v>
      </c>
      <c r="N155" s="194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77</v>
      </c>
      <c r="B156" s="196">
        <v>42710</v>
      </c>
      <c r="C156" s="196"/>
      <c r="D156" s="197" t="s">
        <v>727</v>
      </c>
      <c r="E156" s="198" t="s">
        <v>618</v>
      </c>
      <c r="F156" s="199">
        <v>150.5</v>
      </c>
      <c r="G156" s="199"/>
      <c r="H156" s="200">
        <v>72.5</v>
      </c>
      <c r="I156" s="200">
        <v>174</v>
      </c>
      <c r="J156" s="201" t="s">
        <v>728</v>
      </c>
      <c r="K156" s="202">
        <v>-78</v>
      </c>
      <c r="L156" s="203">
        <v>-0.51827242524916906</v>
      </c>
      <c r="M156" s="199" t="s">
        <v>599</v>
      </c>
      <c r="N156" s="19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78</v>
      </c>
      <c r="B157" s="186">
        <v>42712</v>
      </c>
      <c r="C157" s="186"/>
      <c r="D157" s="187" t="s">
        <v>729</v>
      </c>
      <c r="E157" s="188" t="s">
        <v>618</v>
      </c>
      <c r="F157" s="189">
        <v>380</v>
      </c>
      <c r="G157" s="188"/>
      <c r="H157" s="188">
        <v>478</v>
      </c>
      <c r="I157" s="190">
        <v>468</v>
      </c>
      <c r="J157" s="191" t="s">
        <v>676</v>
      </c>
      <c r="K157" s="192">
        <f>H157-F157</f>
        <v>98</v>
      </c>
      <c r="L157" s="193">
        <f>K157/F157</f>
        <v>0.25789473684210529</v>
      </c>
      <c r="M157" s="188" t="s">
        <v>587</v>
      </c>
      <c r="N157" s="194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79</v>
      </c>
      <c r="B158" s="186">
        <v>42734</v>
      </c>
      <c r="C158" s="186"/>
      <c r="D158" s="187" t="s">
        <v>108</v>
      </c>
      <c r="E158" s="188" t="s">
        <v>618</v>
      </c>
      <c r="F158" s="189">
        <v>305</v>
      </c>
      <c r="G158" s="188"/>
      <c r="H158" s="188">
        <v>375</v>
      </c>
      <c r="I158" s="190">
        <v>375</v>
      </c>
      <c r="J158" s="191" t="s">
        <v>676</v>
      </c>
      <c r="K158" s="192">
        <f>H158-F158</f>
        <v>70</v>
      </c>
      <c r="L158" s="193">
        <f>K158/F158</f>
        <v>0.22950819672131148</v>
      </c>
      <c r="M158" s="188" t="s">
        <v>587</v>
      </c>
      <c r="N158" s="194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80</v>
      </c>
      <c r="B159" s="186">
        <v>42739</v>
      </c>
      <c r="C159" s="186"/>
      <c r="D159" s="187" t="s">
        <v>94</v>
      </c>
      <c r="E159" s="188" t="s">
        <v>618</v>
      </c>
      <c r="F159" s="189">
        <v>99.5</v>
      </c>
      <c r="G159" s="188"/>
      <c r="H159" s="188">
        <v>158</v>
      </c>
      <c r="I159" s="190">
        <v>158</v>
      </c>
      <c r="J159" s="191" t="s">
        <v>676</v>
      </c>
      <c r="K159" s="192">
        <f>H159-F159</f>
        <v>58.5</v>
      </c>
      <c r="L159" s="193">
        <f>K159/F159</f>
        <v>0.5879396984924623</v>
      </c>
      <c r="M159" s="188" t="s">
        <v>587</v>
      </c>
      <c r="N159" s="19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81</v>
      </c>
      <c r="B160" s="186">
        <v>42739</v>
      </c>
      <c r="C160" s="186"/>
      <c r="D160" s="187" t="s">
        <v>94</v>
      </c>
      <c r="E160" s="188" t="s">
        <v>618</v>
      </c>
      <c r="F160" s="189">
        <v>99.5</v>
      </c>
      <c r="G160" s="188"/>
      <c r="H160" s="188">
        <v>158</v>
      </c>
      <c r="I160" s="190">
        <v>158</v>
      </c>
      <c r="J160" s="191" t="s">
        <v>676</v>
      </c>
      <c r="K160" s="192">
        <v>58.5</v>
      </c>
      <c r="L160" s="193">
        <v>0.58793969849246197</v>
      </c>
      <c r="M160" s="188" t="s">
        <v>587</v>
      </c>
      <c r="N160" s="194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82</v>
      </c>
      <c r="B161" s="186">
        <v>42786</v>
      </c>
      <c r="C161" s="186"/>
      <c r="D161" s="187" t="s">
        <v>185</v>
      </c>
      <c r="E161" s="188" t="s">
        <v>618</v>
      </c>
      <c r="F161" s="189">
        <v>140.5</v>
      </c>
      <c r="G161" s="188"/>
      <c r="H161" s="188">
        <v>220</v>
      </c>
      <c r="I161" s="190">
        <v>220</v>
      </c>
      <c r="J161" s="191" t="s">
        <v>676</v>
      </c>
      <c r="K161" s="192">
        <f>H161-F161</f>
        <v>79.5</v>
      </c>
      <c r="L161" s="193">
        <f>K161/F161</f>
        <v>0.5658362989323843</v>
      </c>
      <c r="M161" s="188" t="s">
        <v>587</v>
      </c>
      <c r="N161" s="194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83</v>
      </c>
      <c r="B162" s="186">
        <v>42786</v>
      </c>
      <c r="C162" s="186"/>
      <c r="D162" s="187" t="s">
        <v>730</v>
      </c>
      <c r="E162" s="188" t="s">
        <v>618</v>
      </c>
      <c r="F162" s="189">
        <v>202.5</v>
      </c>
      <c r="G162" s="188"/>
      <c r="H162" s="188">
        <v>234</v>
      </c>
      <c r="I162" s="190">
        <v>234</v>
      </c>
      <c r="J162" s="191" t="s">
        <v>676</v>
      </c>
      <c r="K162" s="192">
        <v>31.5</v>
      </c>
      <c r="L162" s="193">
        <v>0.155555555555556</v>
      </c>
      <c r="M162" s="188" t="s">
        <v>587</v>
      </c>
      <c r="N162" s="194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84</v>
      </c>
      <c r="B163" s="186">
        <v>42818</v>
      </c>
      <c r="C163" s="186"/>
      <c r="D163" s="187" t="s">
        <v>731</v>
      </c>
      <c r="E163" s="188" t="s">
        <v>618</v>
      </c>
      <c r="F163" s="189">
        <v>300.5</v>
      </c>
      <c r="G163" s="188"/>
      <c r="H163" s="188">
        <v>417.5</v>
      </c>
      <c r="I163" s="190">
        <v>420</v>
      </c>
      <c r="J163" s="191" t="s">
        <v>732</v>
      </c>
      <c r="K163" s="192">
        <f>H163-F163</f>
        <v>117</v>
      </c>
      <c r="L163" s="193">
        <f>K163/F163</f>
        <v>0.38935108153078202</v>
      </c>
      <c r="M163" s="188" t="s">
        <v>587</v>
      </c>
      <c r="N163" s="194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85</v>
      </c>
      <c r="B164" s="186">
        <v>42818</v>
      </c>
      <c r="C164" s="186"/>
      <c r="D164" s="187" t="s">
        <v>706</v>
      </c>
      <c r="E164" s="188" t="s">
        <v>618</v>
      </c>
      <c r="F164" s="189">
        <v>850</v>
      </c>
      <c r="G164" s="188"/>
      <c r="H164" s="188">
        <v>1042.5</v>
      </c>
      <c r="I164" s="190">
        <v>1023</v>
      </c>
      <c r="J164" s="191" t="s">
        <v>733</v>
      </c>
      <c r="K164" s="192">
        <v>192.5</v>
      </c>
      <c r="L164" s="193">
        <v>0.22647058823529401</v>
      </c>
      <c r="M164" s="188" t="s">
        <v>587</v>
      </c>
      <c r="N164" s="194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86</v>
      </c>
      <c r="B165" s="186">
        <v>42830</v>
      </c>
      <c r="C165" s="186"/>
      <c r="D165" s="187" t="s">
        <v>487</v>
      </c>
      <c r="E165" s="188" t="s">
        <v>618</v>
      </c>
      <c r="F165" s="189">
        <v>785</v>
      </c>
      <c r="G165" s="188"/>
      <c r="H165" s="188">
        <v>930</v>
      </c>
      <c r="I165" s="190">
        <v>920</v>
      </c>
      <c r="J165" s="191" t="s">
        <v>734</v>
      </c>
      <c r="K165" s="192">
        <f>H165-F165</f>
        <v>145</v>
      </c>
      <c r="L165" s="193">
        <f>K165/F165</f>
        <v>0.18471337579617833</v>
      </c>
      <c r="M165" s="188" t="s">
        <v>587</v>
      </c>
      <c r="N165" s="194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87</v>
      </c>
      <c r="B166" s="196">
        <v>42831</v>
      </c>
      <c r="C166" s="196"/>
      <c r="D166" s="197" t="s">
        <v>735</v>
      </c>
      <c r="E166" s="198" t="s">
        <v>618</v>
      </c>
      <c r="F166" s="199">
        <v>40</v>
      </c>
      <c r="G166" s="199"/>
      <c r="H166" s="200">
        <v>13.1</v>
      </c>
      <c r="I166" s="200">
        <v>60</v>
      </c>
      <c r="J166" s="201" t="s">
        <v>736</v>
      </c>
      <c r="K166" s="202">
        <v>-26.9</v>
      </c>
      <c r="L166" s="203">
        <v>-0.67249999999999999</v>
      </c>
      <c r="M166" s="199" t="s">
        <v>599</v>
      </c>
      <c r="N166" s="196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88</v>
      </c>
      <c r="B167" s="186">
        <v>42837</v>
      </c>
      <c r="C167" s="186"/>
      <c r="D167" s="187" t="s">
        <v>93</v>
      </c>
      <c r="E167" s="188" t="s">
        <v>618</v>
      </c>
      <c r="F167" s="189">
        <v>289.5</v>
      </c>
      <c r="G167" s="188"/>
      <c r="H167" s="188">
        <v>354</v>
      </c>
      <c r="I167" s="190">
        <v>360</v>
      </c>
      <c r="J167" s="191" t="s">
        <v>737</v>
      </c>
      <c r="K167" s="192">
        <f t="shared" ref="K167:K175" si="50">H167-F167</f>
        <v>64.5</v>
      </c>
      <c r="L167" s="193">
        <f t="shared" ref="L167:L175" si="51">K167/F167</f>
        <v>0.22279792746113988</v>
      </c>
      <c r="M167" s="188" t="s">
        <v>587</v>
      </c>
      <c r="N167" s="19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89</v>
      </c>
      <c r="B168" s="186">
        <v>42845</v>
      </c>
      <c r="C168" s="186"/>
      <c r="D168" s="187" t="s">
        <v>426</v>
      </c>
      <c r="E168" s="188" t="s">
        <v>618</v>
      </c>
      <c r="F168" s="189">
        <v>700</v>
      </c>
      <c r="G168" s="188"/>
      <c r="H168" s="188">
        <v>840</v>
      </c>
      <c r="I168" s="190">
        <v>840</v>
      </c>
      <c r="J168" s="191" t="s">
        <v>738</v>
      </c>
      <c r="K168" s="192">
        <f t="shared" si="50"/>
        <v>140</v>
      </c>
      <c r="L168" s="193">
        <f t="shared" si="51"/>
        <v>0.2</v>
      </c>
      <c r="M168" s="188" t="s">
        <v>587</v>
      </c>
      <c r="N168" s="194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90</v>
      </c>
      <c r="B169" s="186">
        <v>42887</v>
      </c>
      <c r="C169" s="186"/>
      <c r="D169" s="187" t="s">
        <v>739</v>
      </c>
      <c r="E169" s="188" t="s">
        <v>618</v>
      </c>
      <c r="F169" s="189">
        <v>130</v>
      </c>
      <c r="G169" s="188"/>
      <c r="H169" s="188">
        <v>144.25</v>
      </c>
      <c r="I169" s="190">
        <v>170</v>
      </c>
      <c r="J169" s="191" t="s">
        <v>740</v>
      </c>
      <c r="K169" s="192">
        <f t="shared" si="50"/>
        <v>14.25</v>
      </c>
      <c r="L169" s="193">
        <f t="shared" si="51"/>
        <v>0.10961538461538461</v>
      </c>
      <c r="M169" s="188" t="s">
        <v>587</v>
      </c>
      <c r="N169" s="194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91</v>
      </c>
      <c r="B170" s="186">
        <v>42901</v>
      </c>
      <c r="C170" s="186"/>
      <c r="D170" s="187" t="s">
        <v>741</v>
      </c>
      <c r="E170" s="188" t="s">
        <v>618</v>
      </c>
      <c r="F170" s="189">
        <v>214.5</v>
      </c>
      <c r="G170" s="188"/>
      <c r="H170" s="188">
        <v>262</v>
      </c>
      <c r="I170" s="190">
        <v>262</v>
      </c>
      <c r="J170" s="191" t="s">
        <v>742</v>
      </c>
      <c r="K170" s="192">
        <f t="shared" si="50"/>
        <v>47.5</v>
      </c>
      <c r="L170" s="193">
        <f t="shared" si="51"/>
        <v>0.22144522144522144</v>
      </c>
      <c r="M170" s="188" t="s">
        <v>587</v>
      </c>
      <c r="N170" s="19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92</v>
      </c>
      <c r="B171" s="217">
        <v>42933</v>
      </c>
      <c r="C171" s="217"/>
      <c r="D171" s="218" t="s">
        <v>743</v>
      </c>
      <c r="E171" s="219" t="s">
        <v>618</v>
      </c>
      <c r="F171" s="220">
        <v>370</v>
      </c>
      <c r="G171" s="219"/>
      <c r="H171" s="219">
        <v>447.5</v>
      </c>
      <c r="I171" s="221">
        <v>450</v>
      </c>
      <c r="J171" s="222" t="s">
        <v>676</v>
      </c>
      <c r="K171" s="192">
        <f t="shared" si="50"/>
        <v>77.5</v>
      </c>
      <c r="L171" s="223">
        <f t="shared" si="51"/>
        <v>0.20945945945945946</v>
      </c>
      <c r="M171" s="219" t="s">
        <v>587</v>
      </c>
      <c r="N171" s="224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6">
        <v>93</v>
      </c>
      <c r="B172" s="217">
        <v>42943</v>
      </c>
      <c r="C172" s="217"/>
      <c r="D172" s="218" t="s">
        <v>183</v>
      </c>
      <c r="E172" s="219" t="s">
        <v>618</v>
      </c>
      <c r="F172" s="220">
        <v>657.5</v>
      </c>
      <c r="G172" s="219"/>
      <c r="H172" s="219">
        <v>825</v>
      </c>
      <c r="I172" s="221">
        <v>820</v>
      </c>
      <c r="J172" s="222" t="s">
        <v>676</v>
      </c>
      <c r="K172" s="192">
        <f t="shared" si="50"/>
        <v>167.5</v>
      </c>
      <c r="L172" s="223">
        <f t="shared" si="51"/>
        <v>0.25475285171102663</v>
      </c>
      <c r="M172" s="219" t="s">
        <v>587</v>
      </c>
      <c r="N172" s="224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94</v>
      </c>
      <c r="B173" s="186">
        <v>42964</v>
      </c>
      <c r="C173" s="186"/>
      <c r="D173" s="187" t="s">
        <v>361</v>
      </c>
      <c r="E173" s="188" t="s">
        <v>618</v>
      </c>
      <c r="F173" s="189">
        <v>605</v>
      </c>
      <c r="G173" s="188"/>
      <c r="H173" s="188">
        <v>750</v>
      </c>
      <c r="I173" s="190">
        <v>750</v>
      </c>
      <c r="J173" s="191" t="s">
        <v>734</v>
      </c>
      <c r="K173" s="192">
        <f t="shared" si="50"/>
        <v>145</v>
      </c>
      <c r="L173" s="193">
        <f t="shared" si="51"/>
        <v>0.23966942148760331</v>
      </c>
      <c r="M173" s="188" t="s">
        <v>587</v>
      </c>
      <c r="N173" s="194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95</v>
      </c>
      <c r="B174" s="196">
        <v>42979</v>
      </c>
      <c r="C174" s="196"/>
      <c r="D174" s="204" t="s">
        <v>744</v>
      </c>
      <c r="E174" s="199" t="s">
        <v>618</v>
      </c>
      <c r="F174" s="199">
        <v>255</v>
      </c>
      <c r="G174" s="200"/>
      <c r="H174" s="200">
        <v>217.25</v>
      </c>
      <c r="I174" s="200">
        <v>320</v>
      </c>
      <c r="J174" s="201" t="s">
        <v>745</v>
      </c>
      <c r="K174" s="202">
        <f t="shared" si="50"/>
        <v>-37.75</v>
      </c>
      <c r="L174" s="205">
        <f t="shared" si="51"/>
        <v>-0.14803921568627451</v>
      </c>
      <c r="M174" s="199" t="s">
        <v>599</v>
      </c>
      <c r="N174" s="196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96</v>
      </c>
      <c r="B175" s="186">
        <v>42997</v>
      </c>
      <c r="C175" s="186"/>
      <c r="D175" s="187" t="s">
        <v>746</v>
      </c>
      <c r="E175" s="188" t="s">
        <v>618</v>
      </c>
      <c r="F175" s="189">
        <v>215</v>
      </c>
      <c r="G175" s="188"/>
      <c r="H175" s="188">
        <v>258</v>
      </c>
      <c r="I175" s="190">
        <v>258</v>
      </c>
      <c r="J175" s="191" t="s">
        <v>676</v>
      </c>
      <c r="K175" s="192">
        <f t="shared" si="50"/>
        <v>43</v>
      </c>
      <c r="L175" s="193">
        <f t="shared" si="51"/>
        <v>0.2</v>
      </c>
      <c r="M175" s="188" t="s">
        <v>587</v>
      </c>
      <c r="N175" s="19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97</v>
      </c>
      <c r="B176" s="186">
        <v>42997</v>
      </c>
      <c r="C176" s="186"/>
      <c r="D176" s="187" t="s">
        <v>746</v>
      </c>
      <c r="E176" s="188" t="s">
        <v>618</v>
      </c>
      <c r="F176" s="189">
        <v>215</v>
      </c>
      <c r="G176" s="188"/>
      <c r="H176" s="188">
        <v>258</v>
      </c>
      <c r="I176" s="190">
        <v>258</v>
      </c>
      <c r="J176" s="222" t="s">
        <v>676</v>
      </c>
      <c r="K176" s="192">
        <v>43</v>
      </c>
      <c r="L176" s="193">
        <v>0.2</v>
      </c>
      <c r="M176" s="188" t="s">
        <v>587</v>
      </c>
      <c r="N176" s="19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98</v>
      </c>
      <c r="B177" s="217">
        <v>42998</v>
      </c>
      <c r="C177" s="217"/>
      <c r="D177" s="218" t="s">
        <v>747</v>
      </c>
      <c r="E177" s="219" t="s">
        <v>618</v>
      </c>
      <c r="F177" s="189">
        <v>75</v>
      </c>
      <c r="G177" s="219"/>
      <c r="H177" s="219">
        <v>90</v>
      </c>
      <c r="I177" s="221">
        <v>90</v>
      </c>
      <c r="J177" s="191" t="s">
        <v>748</v>
      </c>
      <c r="K177" s="192">
        <f t="shared" ref="K177:K182" si="52">H177-F177</f>
        <v>15</v>
      </c>
      <c r="L177" s="193">
        <f t="shared" ref="L177:L182" si="53">K177/F177</f>
        <v>0.2</v>
      </c>
      <c r="M177" s="188" t="s">
        <v>587</v>
      </c>
      <c r="N177" s="194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99</v>
      </c>
      <c r="B178" s="217">
        <v>43011</v>
      </c>
      <c r="C178" s="217"/>
      <c r="D178" s="218" t="s">
        <v>601</v>
      </c>
      <c r="E178" s="219" t="s">
        <v>618</v>
      </c>
      <c r="F178" s="220">
        <v>315</v>
      </c>
      <c r="G178" s="219"/>
      <c r="H178" s="219">
        <v>392</v>
      </c>
      <c r="I178" s="221">
        <v>384</v>
      </c>
      <c r="J178" s="222" t="s">
        <v>749</v>
      </c>
      <c r="K178" s="192">
        <f t="shared" si="52"/>
        <v>77</v>
      </c>
      <c r="L178" s="223">
        <f t="shared" si="53"/>
        <v>0.24444444444444444</v>
      </c>
      <c r="M178" s="219" t="s">
        <v>587</v>
      </c>
      <c r="N178" s="224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100</v>
      </c>
      <c r="B179" s="217">
        <v>43013</v>
      </c>
      <c r="C179" s="217"/>
      <c r="D179" s="218" t="s">
        <v>461</v>
      </c>
      <c r="E179" s="219" t="s">
        <v>618</v>
      </c>
      <c r="F179" s="220">
        <v>145</v>
      </c>
      <c r="G179" s="219"/>
      <c r="H179" s="219">
        <v>179</v>
      </c>
      <c r="I179" s="221">
        <v>180</v>
      </c>
      <c r="J179" s="222" t="s">
        <v>750</v>
      </c>
      <c r="K179" s="192">
        <f t="shared" si="52"/>
        <v>34</v>
      </c>
      <c r="L179" s="223">
        <f t="shared" si="53"/>
        <v>0.23448275862068965</v>
      </c>
      <c r="M179" s="219" t="s">
        <v>587</v>
      </c>
      <c r="N179" s="22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101</v>
      </c>
      <c r="B180" s="217">
        <v>43014</v>
      </c>
      <c r="C180" s="217"/>
      <c r="D180" s="218" t="s">
        <v>335</v>
      </c>
      <c r="E180" s="219" t="s">
        <v>618</v>
      </c>
      <c r="F180" s="220">
        <v>256</v>
      </c>
      <c r="G180" s="219"/>
      <c r="H180" s="219">
        <v>323</v>
      </c>
      <c r="I180" s="221">
        <v>320</v>
      </c>
      <c r="J180" s="222" t="s">
        <v>676</v>
      </c>
      <c r="K180" s="192">
        <f t="shared" si="52"/>
        <v>67</v>
      </c>
      <c r="L180" s="223">
        <f t="shared" si="53"/>
        <v>0.26171875</v>
      </c>
      <c r="M180" s="219" t="s">
        <v>587</v>
      </c>
      <c r="N180" s="22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102</v>
      </c>
      <c r="B181" s="217">
        <v>43017</v>
      </c>
      <c r="C181" s="217"/>
      <c r="D181" s="218" t="s">
        <v>351</v>
      </c>
      <c r="E181" s="219" t="s">
        <v>618</v>
      </c>
      <c r="F181" s="220">
        <v>137.5</v>
      </c>
      <c r="G181" s="219"/>
      <c r="H181" s="219">
        <v>184</v>
      </c>
      <c r="I181" s="221">
        <v>183</v>
      </c>
      <c r="J181" s="222" t="s">
        <v>751</v>
      </c>
      <c r="K181" s="192">
        <f t="shared" si="52"/>
        <v>46.5</v>
      </c>
      <c r="L181" s="223">
        <f t="shared" si="53"/>
        <v>0.33818181818181819</v>
      </c>
      <c r="M181" s="219" t="s">
        <v>587</v>
      </c>
      <c r="N181" s="224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103</v>
      </c>
      <c r="B182" s="217">
        <v>43018</v>
      </c>
      <c r="C182" s="217"/>
      <c r="D182" s="218" t="s">
        <v>752</v>
      </c>
      <c r="E182" s="219" t="s">
        <v>618</v>
      </c>
      <c r="F182" s="220">
        <v>125.5</v>
      </c>
      <c r="G182" s="219"/>
      <c r="H182" s="219">
        <v>158</v>
      </c>
      <c r="I182" s="221">
        <v>155</v>
      </c>
      <c r="J182" s="222" t="s">
        <v>753</v>
      </c>
      <c r="K182" s="192">
        <f t="shared" si="52"/>
        <v>32.5</v>
      </c>
      <c r="L182" s="223">
        <f t="shared" si="53"/>
        <v>0.25896414342629481</v>
      </c>
      <c r="M182" s="219" t="s">
        <v>587</v>
      </c>
      <c r="N182" s="224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104</v>
      </c>
      <c r="B183" s="217">
        <v>43018</v>
      </c>
      <c r="C183" s="217"/>
      <c r="D183" s="218" t="s">
        <v>754</v>
      </c>
      <c r="E183" s="219" t="s">
        <v>618</v>
      </c>
      <c r="F183" s="220">
        <v>895</v>
      </c>
      <c r="G183" s="219"/>
      <c r="H183" s="219">
        <v>1122.5</v>
      </c>
      <c r="I183" s="221">
        <v>1078</v>
      </c>
      <c r="J183" s="222" t="s">
        <v>755</v>
      </c>
      <c r="K183" s="192">
        <v>227.5</v>
      </c>
      <c r="L183" s="223">
        <v>0.25418994413407803</v>
      </c>
      <c r="M183" s="219" t="s">
        <v>587</v>
      </c>
      <c r="N183" s="224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105</v>
      </c>
      <c r="B184" s="217">
        <v>43020</v>
      </c>
      <c r="C184" s="217"/>
      <c r="D184" s="218" t="s">
        <v>344</v>
      </c>
      <c r="E184" s="219" t="s">
        <v>618</v>
      </c>
      <c r="F184" s="220">
        <v>525</v>
      </c>
      <c r="G184" s="219"/>
      <c r="H184" s="219">
        <v>629</v>
      </c>
      <c r="I184" s="221">
        <v>629</v>
      </c>
      <c r="J184" s="222" t="s">
        <v>676</v>
      </c>
      <c r="K184" s="192">
        <v>104</v>
      </c>
      <c r="L184" s="223">
        <v>0.19809523809523799</v>
      </c>
      <c r="M184" s="219" t="s">
        <v>587</v>
      </c>
      <c r="N184" s="224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106</v>
      </c>
      <c r="B185" s="217">
        <v>43046</v>
      </c>
      <c r="C185" s="217"/>
      <c r="D185" s="218" t="s">
        <v>386</v>
      </c>
      <c r="E185" s="219" t="s">
        <v>618</v>
      </c>
      <c r="F185" s="220">
        <v>740</v>
      </c>
      <c r="G185" s="219"/>
      <c r="H185" s="219">
        <v>892.5</v>
      </c>
      <c r="I185" s="221">
        <v>900</v>
      </c>
      <c r="J185" s="222" t="s">
        <v>756</v>
      </c>
      <c r="K185" s="192">
        <f>H185-F185</f>
        <v>152.5</v>
      </c>
      <c r="L185" s="223">
        <f>K185/F185</f>
        <v>0.20608108108108109</v>
      </c>
      <c r="M185" s="219" t="s">
        <v>587</v>
      </c>
      <c r="N185" s="224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107</v>
      </c>
      <c r="B186" s="186">
        <v>43073</v>
      </c>
      <c r="C186" s="186"/>
      <c r="D186" s="187" t="s">
        <v>757</v>
      </c>
      <c r="E186" s="188" t="s">
        <v>618</v>
      </c>
      <c r="F186" s="189">
        <v>118.5</v>
      </c>
      <c r="G186" s="188"/>
      <c r="H186" s="188">
        <v>143.5</v>
      </c>
      <c r="I186" s="190">
        <v>145</v>
      </c>
      <c r="J186" s="191" t="s">
        <v>608</v>
      </c>
      <c r="K186" s="192">
        <f>H186-F186</f>
        <v>25</v>
      </c>
      <c r="L186" s="193">
        <f>K186/F186</f>
        <v>0.2109704641350211</v>
      </c>
      <c r="M186" s="188" t="s">
        <v>587</v>
      </c>
      <c r="N186" s="194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108</v>
      </c>
      <c r="B187" s="196">
        <v>43090</v>
      </c>
      <c r="C187" s="196"/>
      <c r="D187" s="197" t="s">
        <v>432</v>
      </c>
      <c r="E187" s="198" t="s">
        <v>618</v>
      </c>
      <c r="F187" s="199">
        <v>715</v>
      </c>
      <c r="G187" s="199"/>
      <c r="H187" s="200">
        <v>500</v>
      </c>
      <c r="I187" s="200">
        <v>872</v>
      </c>
      <c r="J187" s="201" t="s">
        <v>758</v>
      </c>
      <c r="K187" s="202">
        <f>H187-F187</f>
        <v>-215</v>
      </c>
      <c r="L187" s="203">
        <f>K187/F187</f>
        <v>-0.30069930069930068</v>
      </c>
      <c r="M187" s="199" t="s">
        <v>599</v>
      </c>
      <c r="N187" s="196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109</v>
      </c>
      <c r="B188" s="186">
        <v>43098</v>
      </c>
      <c r="C188" s="186"/>
      <c r="D188" s="187" t="s">
        <v>601</v>
      </c>
      <c r="E188" s="188" t="s">
        <v>618</v>
      </c>
      <c r="F188" s="189">
        <v>435</v>
      </c>
      <c r="G188" s="188"/>
      <c r="H188" s="188">
        <v>542.5</v>
      </c>
      <c r="I188" s="190">
        <v>539</v>
      </c>
      <c r="J188" s="191" t="s">
        <v>676</v>
      </c>
      <c r="K188" s="192">
        <v>107.5</v>
      </c>
      <c r="L188" s="193">
        <v>0.247126436781609</v>
      </c>
      <c r="M188" s="188" t="s">
        <v>587</v>
      </c>
      <c r="N188" s="194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110</v>
      </c>
      <c r="B189" s="186">
        <v>43098</v>
      </c>
      <c r="C189" s="186"/>
      <c r="D189" s="187" t="s">
        <v>559</v>
      </c>
      <c r="E189" s="188" t="s">
        <v>618</v>
      </c>
      <c r="F189" s="189">
        <v>885</v>
      </c>
      <c r="G189" s="188"/>
      <c r="H189" s="188">
        <v>1090</v>
      </c>
      <c r="I189" s="190">
        <v>1084</v>
      </c>
      <c r="J189" s="191" t="s">
        <v>676</v>
      </c>
      <c r="K189" s="192">
        <v>205</v>
      </c>
      <c r="L189" s="193">
        <v>0.23163841807909599</v>
      </c>
      <c r="M189" s="188" t="s">
        <v>587</v>
      </c>
      <c r="N189" s="194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5">
        <v>111</v>
      </c>
      <c r="B190" s="226">
        <v>43192</v>
      </c>
      <c r="C190" s="226"/>
      <c r="D190" s="204" t="s">
        <v>759</v>
      </c>
      <c r="E190" s="199" t="s">
        <v>618</v>
      </c>
      <c r="F190" s="227">
        <v>478.5</v>
      </c>
      <c r="G190" s="199"/>
      <c r="H190" s="199">
        <v>442</v>
      </c>
      <c r="I190" s="200">
        <v>613</v>
      </c>
      <c r="J190" s="201" t="s">
        <v>760</v>
      </c>
      <c r="K190" s="202">
        <f>H190-F190</f>
        <v>-36.5</v>
      </c>
      <c r="L190" s="203">
        <f>K190/F190</f>
        <v>-7.6280041797283177E-2</v>
      </c>
      <c r="M190" s="199" t="s">
        <v>599</v>
      </c>
      <c r="N190" s="196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112</v>
      </c>
      <c r="B191" s="196">
        <v>43194</v>
      </c>
      <c r="C191" s="196"/>
      <c r="D191" s="197" t="s">
        <v>761</v>
      </c>
      <c r="E191" s="198" t="s">
        <v>618</v>
      </c>
      <c r="F191" s="199">
        <f>141.5-7.3</f>
        <v>134.19999999999999</v>
      </c>
      <c r="G191" s="199"/>
      <c r="H191" s="200">
        <v>77</v>
      </c>
      <c r="I191" s="200">
        <v>180</v>
      </c>
      <c r="J191" s="201" t="s">
        <v>762</v>
      </c>
      <c r="K191" s="202">
        <f>H191-F191</f>
        <v>-57.199999999999989</v>
      </c>
      <c r="L191" s="203">
        <f>K191/F191</f>
        <v>-0.42622950819672129</v>
      </c>
      <c r="M191" s="199" t="s">
        <v>599</v>
      </c>
      <c r="N191" s="196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113</v>
      </c>
      <c r="B192" s="196">
        <v>43209</v>
      </c>
      <c r="C192" s="196"/>
      <c r="D192" s="197" t="s">
        <v>763</v>
      </c>
      <c r="E192" s="198" t="s">
        <v>618</v>
      </c>
      <c r="F192" s="199">
        <v>430</v>
      </c>
      <c r="G192" s="199"/>
      <c r="H192" s="200">
        <v>220</v>
      </c>
      <c r="I192" s="200">
        <v>537</v>
      </c>
      <c r="J192" s="201" t="s">
        <v>764</v>
      </c>
      <c r="K192" s="202">
        <f>H192-F192</f>
        <v>-210</v>
      </c>
      <c r="L192" s="203">
        <f>K192/F192</f>
        <v>-0.48837209302325579</v>
      </c>
      <c r="M192" s="199" t="s">
        <v>599</v>
      </c>
      <c r="N192" s="196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114</v>
      </c>
      <c r="B193" s="217">
        <v>43220</v>
      </c>
      <c r="C193" s="217"/>
      <c r="D193" s="218" t="s">
        <v>387</v>
      </c>
      <c r="E193" s="219" t="s">
        <v>618</v>
      </c>
      <c r="F193" s="219">
        <v>153.5</v>
      </c>
      <c r="G193" s="219"/>
      <c r="H193" s="219">
        <v>196</v>
      </c>
      <c r="I193" s="221">
        <v>196</v>
      </c>
      <c r="J193" s="191" t="s">
        <v>765</v>
      </c>
      <c r="K193" s="192">
        <f>H193-F193</f>
        <v>42.5</v>
      </c>
      <c r="L193" s="193">
        <f>K193/F193</f>
        <v>0.27687296416938112</v>
      </c>
      <c r="M193" s="188" t="s">
        <v>587</v>
      </c>
      <c r="N193" s="194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115</v>
      </c>
      <c r="B194" s="196">
        <v>43306</v>
      </c>
      <c r="C194" s="196"/>
      <c r="D194" s="197" t="s">
        <v>735</v>
      </c>
      <c r="E194" s="198" t="s">
        <v>618</v>
      </c>
      <c r="F194" s="199">
        <v>27.5</v>
      </c>
      <c r="G194" s="199"/>
      <c r="H194" s="200">
        <v>13.1</v>
      </c>
      <c r="I194" s="200">
        <v>60</v>
      </c>
      <c r="J194" s="201" t="s">
        <v>766</v>
      </c>
      <c r="K194" s="202">
        <v>-14.4</v>
      </c>
      <c r="L194" s="203">
        <v>-0.52363636363636401</v>
      </c>
      <c r="M194" s="199" t="s">
        <v>599</v>
      </c>
      <c r="N194" s="19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116</v>
      </c>
      <c r="B195" s="226">
        <v>43318</v>
      </c>
      <c r="C195" s="226"/>
      <c r="D195" s="204" t="s">
        <v>767</v>
      </c>
      <c r="E195" s="199" t="s">
        <v>618</v>
      </c>
      <c r="F195" s="199">
        <v>148.5</v>
      </c>
      <c r="G195" s="199"/>
      <c r="H195" s="199">
        <v>102</v>
      </c>
      <c r="I195" s="200">
        <v>182</v>
      </c>
      <c r="J195" s="201" t="s">
        <v>768</v>
      </c>
      <c r="K195" s="202">
        <f>H195-F195</f>
        <v>-46.5</v>
      </c>
      <c r="L195" s="203">
        <f>K195/F195</f>
        <v>-0.31313131313131315</v>
      </c>
      <c r="M195" s="199" t="s">
        <v>599</v>
      </c>
      <c r="N195" s="196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117</v>
      </c>
      <c r="B196" s="186">
        <v>43335</v>
      </c>
      <c r="C196" s="186"/>
      <c r="D196" s="187" t="s">
        <v>769</v>
      </c>
      <c r="E196" s="188" t="s">
        <v>618</v>
      </c>
      <c r="F196" s="219">
        <v>285</v>
      </c>
      <c r="G196" s="188"/>
      <c r="H196" s="188">
        <v>355</v>
      </c>
      <c r="I196" s="190">
        <v>364</v>
      </c>
      <c r="J196" s="191" t="s">
        <v>770</v>
      </c>
      <c r="K196" s="192">
        <v>70</v>
      </c>
      <c r="L196" s="193">
        <v>0.24561403508771901</v>
      </c>
      <c r="M196" s="188" t="s">
        <v>587</v>
      </c>
      <c r="N196" s="194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118</v>
      </c>
      <c r="B197" s="186">
        <v>43341</v>
      </c>
      <c r="C197" s="186"/>
      <c r="D197" s="187" t="s">
        <v>375</v>
      </c>
      <c r="E197" s="188" t="s">
        <v>618</v>
      </c>
      <c r="F197" s="219">
        <v>525</v>
      </c>
      <c r="G197" s="188"/>
      <c r="H197" s="188">
        <v>585</v>
      </c>
      <c r="I197" s="190">
        <v>635</v>
      </c>
      <c r="J197" s="191" t="s">
        <v>771</v>
      </c>
      <c r="K197" s="192">
        <f t="shared" ref="K197:K214" si="54">H197-F197</f>
        <v>60</v>
      </c>
      <c r="L197" s="193">
        <f t="shared" ref="L197:L214" si="55">K197/F197</f>
        <v>0.11428571428571428</v>
      </c>
      <c r="M197" s="188" t="s">
        <v>587</v>
      </c>
      <c r="N197" s="194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119</v>
      </c>
      <c r="B198" s="186">
        <v>43395</v>
      </c>
      <c r="C198" s="186"/>
      <c r="D198" s="187" t="s">
        <v>361</v>
      </c>
      <c r="E198" s="188" t="s">
        <v>618</v>
      </c>
      <c r="F198" s="219">
        <v>475</v>
      </c>
      <c r="G198" s="188"/>
      <c r="H198" s="188">
        <v>574</v>
      </c>
      <c r="I198" s="190">
        <v>570</v>
      </c>
      <c r="J198" s="191" t="s">
        <v>676</v>
      </c>
      <c r="K198" s="192">
        <f t="shared" si="54"/>
        <v>99</v>
      </c>
      <c r="L198" s="193">
        <f t="shared" si="55"/>
        <v>0.20842105263157895</v>
      </c>
      <c r="M198" s="188" t="s">
        <v>587</v>
      </c>
      <c r="N198" s="194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120</v>
      </c>
      <c r="B199" s="217">
        <v>43397</v>
      </c>
      <c r="C199" s="217"/>
      <c r="D199" s="218" t="s">
        <v>382</v>
      </c>
      <c r="E199" s="219" t="s">
        <v>618</v>
      </c>
      <c r="F199" s="219">
        <v>707.5</v>
      </c>
      <c r="G199" s="219"/>
      <c r="H199" s="219">
        <v>872</v>
      </c>
      <c r="I199" s="221">
        <v>872</v>
      </c>
      <c r="J199" s="222" t="s">
        <v>676</v>
      </c>
      <c r="K199" s="192">
        <f t="shared" si="54"/>
        <v>164.5</v>
      </c>
      <c r="L199" s="223">
        <f t="shared" si="55"/>
        <v>0.23250883392226149</v>
      </c>
      <c r="M199" s="219" t="s">
        <v>587</v>
      </c>
      <c r="N199" s="224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121</v>
      </c>
      <c r="B200" s="217">
        <v>43398</v>
      </c>
      <c r="C200" s="217"/>
      <c r="D200" s="218" t="s">
        <v>772</v>
      </c>
      <c r="E200" s="219" t="s">
        <v>618</v>
      </c>
      <c r="F200" s="219">
        <v>162</v>
      </c>
      <c r="G200" s="219"/>
      <c r="H200" s="219">
        <v>204</v>
      </c>
      <c r="I200" s="221">
        <v>209</v>
      </c>
      <c r="J200" s="222" t="s">
        <v>773</v>
      </c>
      <c r="K200" s="192">
        <f t="shared" si="54"/>
        <v>42</v>
      </c>
      <c r="L200" s="223">
        <f t="shared" si="55"/>
        <v>0.25925925925925924</v>
      </c>
      <c r="M200" s="219" t="s">
        <v>587</v>
      </c>
      <c r="N200" s="224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122</v>
      </c>
      <c r="B201" s="217">
        <v>43399</v>
      </c>
      <c r="C201" s="217"/>
      <c r="D201" s="218" t="s">
        <v>480</v>
      </c>
      <c r="E201" s="219" t="s">
        <v>618</v>
      </c>
      <c r="F201" s="219">
        <v>240</v>
      </c>
      <c r="G201" s="219"/>
      <c r="H201" s="219">
        <v>297</v>
      </c>
      <c r="I201" s="221">
        <v>297</v>
      </c>
      <c r="J201" s="222" t="s">
        <v>676</v>
      </c>
      <c r="K201" s="228">
        <f t="shared" si="54"/>
        <v>57</v>
      </c>
      <c r="L201" s="223">
        <f t="shared" si="55"/>
        <v>0.23749999999999999</v>
      </c>
      <c r="M201" s="219" t="s">
        <v>587</v>
      </c>
      <c r="N201" s="224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123</v>
      </c>
      <c r="B202" s="186">
        <v>43439</v>
      </c>
      <c r="C202" s="186"/>
      <c r="D202" s="187" t="s">
        <v>774</v>
      </c>
      <c r="E202" s="188" t="s">
        <v>618</v>
      </c>
      <c r="F202" s="188">
        <v>202.5</v>
      </c>
      <c r="G202" s="188"/>
      <c r="H202" s="188">
        <v>255</v>
      </c>
      <c r="I202" s="190">
        <v>252</v>
      </c>
      <c r="J202" s="191" t="s">
        <v>676</v>
      </c>
      <c r="K202" s="192">
        <f t="shared" si="54"/>
        <v>52.5</v>
      </c>
      <c r="L202" s="193">
        <f t="shared" si="55"/>
        <v>0.25925925925925924</v>
      </c>
      <c r="M202" s="188" t="s">
        <v>587</v>
      </c>
      <c r="N202" s="194">
        <v>43542</v>
      </c>
      <c r="O202" s="1"/>
      <c r="P202" s="1"/>
      <c r="Q202" s="1"/>
      <c r="R202" s="6" t="s">
        <v>775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124</v>
      </c>
      <c r="B203" s="217">
        <v>43465</v>
      </c>
      <c r="C203" s="186"/>
      <c r="D203" s="218" t="s">
        <v>414</v>
      </c>
      <c r="E203" s="219" t="s">
        <v>618</v>
      </c>
      <c r="F203" s="219">
        <v>710</v>
      </c>
      <c r="G203" s="219"/>
      <c r="H203" s="219">
        <v>866</v>
      </c>
      <c r="I203" s="221">
        <v>866</v>
      </c>
      <c r="J203" s="222" t="s">
        <v>676</v>
      </c>
      <c r="K203" s="192">
        <f t="shared" si="54"/>
        <v>156</v>
      </c>
      <c r="L203" s="193">
        <f t="shared" si="55"/>
        <v>0.21971830985915494</v>
      </c>
      <c r="M203" s="188" t="s">
        <v>587</v>
      </c>
      <c r="N203" s="194">
        <v>43553</v>
      </c>
      <c r="O203" s="1"/>
      <c r="P203" s="1"/>
      <c r="Q203" s="1"/>
      <c r="R203" s="6" t="s">
        <v>775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125</v>
      </c>
      <c r="B204" s="217">
        <v>43522</v>
      </c>
      <c r="C204" s="217"/>
      <c r="D204" s="218" t="s">
        <v>152</v>
      </c>
      <c r="E204" s="219" t="s">
        <v>618</v>
      </c>
      <c r="F204" s="219">
        <v>337.25</v>
      </c>
      <c r="G204" s="219"/>
      <c r="H204" s="219">
        <v>398.5</v>
      </c>
      <c r="I204" s="221">
        <v>411</v>
      </c>
      <c r="J204" s="191" t="s">
        <v>776</v>
      </c>
      <c r="K204" s="192">
        <f t="shared" si="54"/>
        <v>61.25</v>
      </c>
      <c r="L204" s="193">
        <f t="shared" si="55"/>
        <v>0.1816160118606375</v>
      </c>
      <c r="M204" s="188" t="s">
        <v>587</v>
      </c>
      <c r="N204" s="194">
        <v>43760</v>
      </c>
      <c r="O204" s="1"/>
      <c r="P204" s="1"/>
      <c r="Q204" s="1"/>
      <c r="R204" s="6" t="s">
        <v>775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126</v>
      </c>
      <c r="B205" s="230">
        <v>43559</v>
      </c>
      <c r="C205" s="230"/>
      <c r="D205" s="231" t="s">
        <v>777</v>
      </c>
      <c r="E205" s="232" t="s">
        <v>618</v>
      </c>
      <c r="F205" s="232">
        <v>130</v>
      </c>
      <c r="G205" s="232"/>
      <c r="H205" s="232">
        <v>65</v>
      </c>
      <c r="I205" s="233">
        <v>158</v>
      </c>
      <c r="J205" s="201" t="s">
        <v>778</v>
      </c>
      <c r="K205" s="202">
        <f t="shared" si="54"/>
        <v>-65</v>
      </c>
      <c r="L205" s="203">
        <f t="shared" si="55"/>
        <v>-0.5</v>
      </c>
      <c r="M205" s="199" t="s">
        <v>599</v>
      </c>
      <c r="N205" s="196">
        <v>43726</v>
      </c>
      <c r="O205" s="1"/>
      <c r="P205" s="1"/>
      <c r="Q205" s="1"/>
      <c r="R205" s="6" t="s">
        <v>779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127</v>
      </c>
      <c r="B206" s="217">
        <v>43017</v>
      </c>
      <c r="C206" s="217"/>
      <c r="D206" s="218" t="s">
        <v>185</v>
      </c>
      <c r="E206" s="219" t="s">
        <v>618</v>
      </c>
      <c r="F206" s="219">
        <v>141.5</v>
      </c>
      <c r="G206" s="219"/>
      <c r="H206" s="219">
        <v>183.5</v>
      </c>
      <c r="I206" s="221">
        <v>210</v>
      </c>
      <c r="J206" s="191" t="s">
        <v>773</v>
      </c>
      <c r="K206" s="192">
        <f t="shared" si="54"/>
        <v>42</v>
      </c>
      <c r="L206" s="193">
        <f t="shared" si="55"/>
        <v>0.29681978798586572</v>
      </c>
      <c r="M206" s="188" t="s">
        <v>587</v>
      </c>
      <c r="N206" s="194">
        <v>43042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128</v>
      </c>
      <c r="B207" s="230">
        <v>43074</v>
      </c>
      <c r="C207" s="230"/>
      <c r="D207" s="231" t="s">
        <v>780</v>
      </c>
      <c r="E207" s="232" t="s">
        <v>618</v>
      </c>
      <c r="F207" s="227">
        <v>172</v>
      </c>
      <c r="G207" s="232"/>
      <c r="H207" s="232">
        <v>155.25</v>
      </c>
      <c r="I207" s="233">
        <v>230</v>
      </c>
      <c r="J207" s="201" t="s">
        <v>781</v>
      </c>
      <c r="K207" s="202">
        <f t="shared" si="54"/>
        <v>-16.75</v>
      </c>
      <c r="L207" s="203">
        <f t="shared" si="55"/>
        <v>-9.7383720930232565E-2</v>
      </c>
      <c r="M207" s="199" t="s">
        <v>599</v>
      </c>
      <c r="N207" s="196">
        <v>43787</v>
      </c>
      <c r="O207" s="1"/>
      <c r="P207" s="1"/>
      <c r="Q207" s="1"/>
      <c r="R207" s="6" t="s">
        <v>779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129</v>
      </c>
      <c r="B208" s="217">
        <v>43398</v>
      </c>
      <c r="C208" s="217"/>
      <c r="D208" s="218" t="s">
        <v>107</v>
      </c>
      <c r="E208" s="219" t="s">
        <v>618</v>
      </c>
      <c r="F208" s="219">
        <v>698.5</v>
      </c>
      <c r="G208" s="219"/>
      <c r="H208" s="219">
        <v>890</v>
      </c>
      <c r="I208" s="221">
        <v>890</v>
      </c>
      <c r="J208" s="191" t="s">
        <v>849</v>
      </c>
      <c r="K208" s="192">
        <f t="shared" si="54"/>
        <v>191.5</v>
      </c>
      <c r="L208" s="193">
        <f t="shared" si="55"/>
        <v>0.27415891195418757</v>
      </c>
      <c r="M208" s="188" t="s">
        <v>587</v>
      </c>
      <c r="N208" s="194">
        <v>44328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130</v>
      </c>
      <c r="B209" s="217">
        <v>42877</v>
      </c>
      <c r="C209" s="217"/>
      <c r="D209" s="218" t="s">
        <v>374</v>
      </c>
      <c r="E209" s="219" t="s">
        <v>618</v>
      </c>
      <c r="F209" s="219">
        <v>127.6</v>
      </c>
      <c r="G209" s="219"/>
      <c r="H209" s="219">
        <v>138</v>
      </c>
      <c r="I209" s="221">
        <v>190</v>
      </c>
      <c r="J209" s="191" t="s">
        <v>782</v>
      </c>
      <c r="K209" s="192">
        <f t="shared" si="54"/>
        <v>10.400000000000006</v>
      </c>
      <c r="L209" s="193">
        <f t="shared" si="55"/>
        <v>8.1504702194357417E-2</v>
      </c>
      <c r="M209" s="188" t="s">
        <v>587</v>
      </c>
      <c r="N209" s="194">
        <v>43774</v>
      </c>
      <c r="O209" s="1"/>
      <c r="P209" s="1"/>
      <c r="Q209" s="1"/>
      <c r="R209" s="6" t="s">
        <v>779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131</v>
      </c>
      <c r="B210" s="217">
        <v>43158</v>
      </c>
      <c r="C210" s="217"/>
      <c r="D210" s="218" t="s">
        <v>783</v>
      </c>
      <c r="E210" s="219" t="s">
        <v>618</v>
      </c>
      <c r="F210" s="219">
        <v>317</v>
      </c>
      <c r="G210" s="219"/>
      <c r="H210" s="219">
        <v>382.5</v>
      </c>
      <c r="I210" s="221">
        <v>398</v>
      </c>
      <c r="J210" s="191" t="s">
        <v>784</v>
      </c>
      <c r="K210" s="192">
        <f t="shared" si="54"/>
        <v>65.5</v>
      </c>
      <c r="L210" s="193">
        <f t="shared" si="55"/>
        <v>0.20662460567823343</v>
      </c>
      <c r="M210" s="188" t="s">
        <v>587</v>
      </c>
      <c r="N210" s="194">
        <v>44238</v>
      </c>
      <c r="O210" s="1"/>
      <c r="P210" s="1"/>
      <c r="Q210" s="1"/>
      <c r="R210" s="6" t="s">
        <v>779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132</v>
      </c>
      <c r="B211" s="230">
        <v>43164</v>
      </c>
      <c r="C211" s="230"/>
      <c r="D211" s="231" t="s">
        <v>144</v>
      </c>
      <c r="E211" s="232" t="s">
        <v>618</v>
      </c>
      <c r="F211" s="227">
        <f>510-14.4</f>
        <v>495.6</v>
      </c>
      <c r="G211" s="232"/>
      <c r="H211" s="232">
        <v>350</v>
      </c>
      <c r="I211" s="233">
        <v>672</v>
      </c>
      <c r="J211" s="201" t="s">
        <v>785</v>
      </c>
      <c r="K211" s="202">
        <f t="shared" si="54"/>
        <v>-145.60000000000002</v>
      </c>
      <c r="L211" s="203">
        <f t="shared" si="55"/>
        <v>-0.29378531073446329</v>
      </c>
      <c r="M211" s="199" t="s">
        <v>599</v>
      </c>
      <c r="N211" s="196">
        <v>43887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133</v>
      </c>
      <c r="B212" s="230">
        <v>43237</v>
      </c>
      <c r="C212" s="230"/>
      <c r="D212" s="231" t="s">
        <v>472</v>
      </c>
      <c r="E212" s="232" t="s">
        <v>618</v>
      </c>
      <c r="F212" s="227">
        <v>230.3</v>
      </c>
      <c r="G212" s="232"/>
      <c r="H212" s="232">
        <v>102.5</v>
      </c>
      <c r="I212" s="233">
        <v>348</v>
      </c>
      <c r="J212" s="201" t="s">
        <v>786</v>
      </c>
      <c r="K212" s="202">
        <f t="shared" si="54"/>
        <v>-127.80000000000001</v>
      </c>
      <c r="L212" s="203">
        <f t="shared" si="55"/>
        <v>-0.55492835432045162</v>
      </c>
      <c r="M212" s="199" t="s">
        <v>599</v>
      </c>
      <c r="N212" s="196">
        <v>43896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134</v>
      </c>
      <c r="B213" s="217">
        <v>43258</v>
      </c>
      <c r="C213" s="217"/>
      <c r="D213" s="218" t="s">
        <v>437</v>
      </c>
      <c r="E213" s="219" t="s">
        <v>618</v>
      </c>
      <c r="F213" s="219">
        <f>342.5-5.1</f>
        <v>337.4</v>
      </c>
      <c r="G213" s="219"/>
      <c r="H213" s="219">
        <v>412.5</v>
      </c>
      <c r="I213" s="221">
        <v>439</v>
      </c>
      <c r="J213" s="191" t="s">
        <v>787</v>
      </c>
      <c r="K213" s="192">
        <f t="shared" si="54"/>
        <v>75.100000000000023</v>
      </c>
      <c r="L213" s="193">
        <f t="shared" si="55"/>
        <v>0.22258446947243635</v>
      </c>
      <c r="M213" s="188" t="s">
        <v>587</v>
      </c>
      <c r="N213" s="194">
        <v>44230</v>
      </c>
      <c r="O213" s="1"/>
      <c r="P213" s="1"/>
      <c r="Q213" s="1"/>
      <c r="R213" s="6" t="s">
        <v>779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0">
        <v>135</v>
      </c>
      <c r="B214" s="209">
        <v>43285</v>
      </c>
      <c r="C214" s="209"/>
      <c r="D214" s="210" t="s">
        <v>55</v>
      </c>
      <c r="E214" s="211" t="s">
        <v>618</v>
      </c>
      <c r="F214" s="211">
        <f>127.5-5.53</f>
        <v>121.97</v>
      </c>
      <c r="G214" s="212"/>
      <c r="H214" s="212">
        <v>122.5</v>
      </c>
      <c r="I214" s="212">
        <v>170</v>
      </c>
      <c r="J214" s="213" t="s">
        <v>816</v>
      </c>
      <c r="K214" s="214">
        <f t="shared" si="54"/>
        <v>0.53000000000000114</v>
      </c>
      <c r="L214" s="215">
        <f t="shared" si="55"/>
        <v>4.3453308190538747E-3</v>
      </c>
      <c r="M214" s="211" t="s">
        <v>709</v>
      </c>
      <c r="N214" s="209">
        <v>44431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136</v>
      </c>
      <c r="B215" s="230">
        <v>43294</v>
      </c>
      <c r="C215" s="230"/>
      <c r="D215" s="231" t="s">
        <v>363</v>
      </c>
      <c r="E215" s="232" t="s">
        <v>618</v>
      </c>
      <c r="F215" s="227">
        <v>46.5</v>
      </c>
      <c r="G215" s="232"/>
      <c r="H215" s="232">
        <v>17</v>
      </c>
      <c r="I215" s="233">
        <v>59</v>
      </c>
      <c r="J215" s="201" t="s">
        <v>788</v>
      </c>
      <c r="K215" s="202">
        <f t="shared" ref="K215:K223" si="56">H215-F215</f>
        <v>-29.5</v>
      </c>
      <c r="L215" s="203">
        <f t="shared" ref="L215:L223" si="57">K215/F215</f>
        <v>-0.63440860215053763</v>
      </c>
      <c r="M215" s="199" t="s">
        <v>599</v>
      </c>
      <c r="N215" s="196">
        <v>43887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137</v>
      </c>
      <c r="B216" s="217">
        <v>43396</v>
      </c>
      <c r="C216" s="217"/>
      <c r="D216" s="218" t="s">
        <v>416</v>
      </c>
      <c r="E216" s="219" t="s">
        <v>618</v>
      </c>
      <c r="F216" s="219">
        <v>156.5</v>
      </c>
      <c r="G216" s="219"/>
      <c r="H216" s="219">
        <v>207.5</v>
      </c>
      <c r="I216" s="221">
        <v>191</v>
      </c>
      <c r="J216" s="191" t="s">
        <v>676</v>
      </c>
      <c r="K216" s="192">
        <f t="shared" si="56"/>
        <v>51</v>
      </c>
      <c r="L216" s="193">
        <f t="shared" si="57"/>
        <v>0.32587859424920129</v>
      </c>
      <c r="M216" s="188" t="s">
        <v>587</v>
      </c>
      <c r="N216" s="194">
        <v>44369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138</v>
      </c>
      <c r="B217" s="217">
        <v>43439</v>
      </c>
      <c r="C217" s="217"/>
      <c r="D217" s="218" t="s">
        <v>325</v>
      </c>
      <c r="E217" s="219" t="s">
        <v>618</v>
      </c>
      <c r="F217" s="219">
        <v>259.5</v>
      </c>
      <c r="G217" s="219"/>
      <c r="H217" s="219">
        <v>320</v>
      </c>
      <c r="I217" s="221">
        <v>320</v>
      </c>
      <c r="J217" s="191" t="s">
        <v>676</v>
      </c>
      <c r="K217" s="192">
        <f t="shared" si="56"/>
        <v>60.5</v>
      </c>
      <c r="L217" s="193">
        <f t="shared" si="57"/>
        <v>0.23314065510597304</v>
      </c>
      <c r="M217" s="188" t="s">
        <v>587</v>
      </c>
      <c r="N217" s="194">
        <v>44323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139</v>
      </c>
      <c r="B218" s="230">
        <v>43439</v>
      </c>
      <c r="C218" s="230"/>
      <c r="D218" s="231" t="s">
        <v>789</v>
      </c>
      <c r="E218" s="232" t="s">
        <v>618</v>
      </c>
      <c r="F218" s="232">
        <v>715</v>
      </c>
      <c r="G218" s="232"/>
      <c r="H218" s="232">
        <v>445</v>
      </c>
      <c r="I218" s="233">
        <v>840</v>
      </c>
      <c r="J218" s="201" t="s">
        <v>790</v>
      </c>
      <c r="K218" s="202">
        <f t="shared" si="56"/>
        <v>-270</v>
      </c>
      <c r="L218" s="203">
        <f t="shared" si="57"/>
        <v>-0.3776223776223776</v>
      </c>
      <c r="M218" s="199" t="s">
        <v>599</v>
      </c>
      <c r="N218" s="196">
        <v>43800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140</v>
      </c>
      <c r="B219" s="217">
        <v>43469</v>
      </c>
      <c r="C219" s="217"/>
      <c r="D219" s="218" t="s">
        <v>157</v>
      </c>
      <c r="E219" s="219" t="s">
        <v>618</v>
      </c>
      <c r="F219" s="219">
        <v>875</v>
      </c>
      <c r="G219" s="219"/>
      <c r="H219" s="219">
        <v>1165</v>
      </c>
      <c r="I219" s="221">
        <v>1185</v>
      </c>
      <c r="J219" s="191" t="s">
        <v>791</v>
      </c>
      <c r="K219" s="192">
        <f t="shared" si="56"/>
        <v>290</v>
      </c>
      <c r="L219" s="193">
        <f t="shared" si="57"/>
        <v>0.33142857142857141</v>
      </c>
      <c r="M219" s="188" t="s">
        <v>587</v>
      </c>
      <c r="N219" s="194">
        <v>43847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141</v>
      </c>
      <c r="B220" s="217">
        <v>43559</v>
      </c>
      <c r="C220" s="217"/>
      <c r="D220" s="218" t="s">
        <v>341</v>
      </c>
      <c r="E220" s="219" t="s">
        <v>618</v>
      </c>
      <c r="F220" s="219">
        <f>387-14.63</f>
        <v>372.37</v>
      </c>
      <c r="G220" s="219"/>
      <c r="H220" s="219">
        <v>490</v>
      </c>
      <c r="I220" s="221">
        <v>490</v>
      </c>
      <c r="J220" s="191" t="s">
        <v>676</v>
      </c>
      <c r="K220" s="192">
        <f t="shared" si="56"/>
        <v>117.63</v>
      </c>
      <c r="L220" s="193">
        <f t="shared" si="57"/>
        <v>0.31589548030185027</v>
      </c>
      <c r="M220" s="188" t="s">
        <v>587</v>
      </c>
      <c r="N220" s="194">
        <v>43850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142</v>
      </c>
      <c r="B221" s="230">
        <v>43578</v>
      </c>
      <c r="C221" s="230"/>
      <c r="D221" s="231" t="s">
        <v>792</v>
      </c>
      <c r="E221" s="232" t="s">
        <v>589</v>
      </c>
      <c r="F221" s="232">
        <v>220</v>
      </c>
      <c r="G221" s="232"/>
      <c r="H221" s="232">
        <v>127.5</v>
      </c>
      <c r="I221" s="233">
        <v>284</v>
      </c>
      <c r="J221" s="201" t="s">
        <v>793</v>
      </c>
      <c r="K221" s="202">
        <f t="shared" si="56"/>
        <v>-92.5</v>
      </c>
      <c r="L221" s="203">
        <f t="shared" si="57"/>
        <v>-0.42045454545454547</v>
      </c>
      <c r="M221" s="199" t="s">
        <v>599</v>
      </c>
      <c r="N221" s="196">
        <v>43896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143</v>
      </c>
      <c r="B222" s="217">
        <v>43622</v>
      </c>
      <c r="C222" s="217"/>
      <c r="D222" s="218" t="s">
        <v>481</v>
      </c>
      <c r="E222" s="219" t="s">
        <v>589</v>
      </c>
      <c r="F222" s="219">
        <v>332.8</v>
      </c>
      <c r="G222" s="219"/>
      <c r="H222" s="219">
        <v>405</v>
      </c>
      <c r="I222" s="221">
        <v>419</v>
      </c>
      <c r="J222" s="191" t="s">
        <v>794</v>
      </c>
      <c r="K222" s="192">
        <f t="shared" si="56"/>
        <v>72.199999999999989</v>
      </c>
      <c r="L222" s="193">
        <f t="shared" si="57"/>
        <v>0.21694711538461534</v>
      </c>
      <c r="M222" s="188" t="s">
        <v>587</v>
      </c>
      <c r="N222" s="194">
        <v>43860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144</v>
      </c>
      <c r="B223" s="209">
        <v>43641</v>
      </c>
      <c r="C223" s="209"/>
      <c r="D223" s="210" t="s">
        <v>150</v>
      </c>
      <c r="E223" s="211" t="s">
        <v>618</v>
      </c>
      <c r="F223" s="211">
        <v>386</v>
      </c>
      <c r="G223" s="212"/>
      <c r="H223" s="212">
        <v>395</v>
      </c>
      <c r="I223" s="212">
        <v>452</v>
      </c>
      <c r="J223" s="213" t="s">
        <v>795</v>
      </c>
      <c r="K223" s="214">
        <f t="shared" si="56"/>
        <v>9</v>
      </c>
      <c r="L223" s="215">
        <f t="shared" si="57"/>
        <v>2.3316062176165803E-2</v>
      </c>
      <c r="M223" s="211" t="s">
        <v>709</v>
      </c>
      <c r="N223" s="209">
        <v>43868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145</v>
      </c>
      <c r="B224" s="209">
        <v>43707</v>
      </c>
      <c r="C224" s="209"/>
      <c r="D224" s="210" t="s">
        <v>130</v>
      </c>
      <c r="E224" s="211" t="s">
        <v>618</v>
      </c>
      <c r="F224" s="211">
        <v>137.5</v>
      </c>
      <c r="G224" s="212"/>
      <c r="H224" s="212">
        <v>138.5</v>
      </c>
      <c r="I224" s="212">
        <v>190</v>
      </c>
      <c r="J224" s="213" t="s">
        <v>815</v>
      </c>
      <c r="K224" s="214">
        <f>H224-F224</f>
        <v>1</v>
      </c>
      <c r="L224" s="215">
        <f>K224/F224</f>
        <v>7.2727272727272727E-3</v>
      </c>
      <c r="M224" s="211" t="s">
        <v>709</v>
      </c>
      <c r="N224" s="209">
        <v>44432</v>
      </c>
      <c r="O224" s="1"/>
      <c r="P224" s="1"/>
      <c r="Q224" s="1"/>
      <c r="R224" s="6" t="s">
        <v>775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146</v>
      </c>
      <c r="B225" s="217">
        <v>43731</v>
      </c>
      <c r="C225" s="217"/>
      <c r="D225" s="218" t="s">
        <v>428</v>
      </c>
      <c r="E225" s="219" t="s">
        <v>618</v>
      </c>
      <c r="F225" s="219">
        <v>235</v>
      </c>
      <c r="G225" s="219"/>
      <c r="H225" s="219">
        <v>295</v>
      </c>
      <c r="I225" s="221">
        <v>296</v>
      </c>
      <c r="J225" s="191" t="s">
        <v>796</v>
      </c>
      <c r="K225" s="192">
        <f t="shared" ref="K225:K231" si="58">H225-F225</f>
        <v>60</v>
      </c>
      <c r="L225" s="193">
        <f t="shared" ref="L225:L231" si="59">K225/F225</f>
        <v>0.25531914893617019</v>
      </c>
      <c r="M225" s="188" t="s">
        <v>587</v>
      </c>
      <c r="N225" s="194">
        <v>43844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147</v>
      </c>
      <c r="B226" s="217">
        <v>43752</v>
      </c>
      <c r="C226" s="217"/>
      <c r="D226" s="218" t="s">
        <v>797</v>
      </c>
      <c r="E226" s="219" t="s">
        <v>618</v>
      </c>
      <c r="F226" s="219">
        <v>277.5</v>
      </c>
      <c r="G226" s="219"/>
      <c r="H226" s="219">
        <v>333</v>
      </c>
      <c r="I226" s="221">
        <v>333</v>
      </c>
      <c r="J226" s="191" t="s">
        <v>798</v>
      </c>
      <c r="K226" s="192">
        <f t="shared" si="58"/>
        <v>55.5</v>
      </c>
      <c r="L226" s="193">
        <f t="shared" si="59"/>
        <v>0.2</v>
      </c>
      <c r="M226" s="188" t="s">
        <v>587</v>
      </c>
      <c r="N226" s="194">
        <v>43846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148</v>
      </c>
      <c r="B227" s="217">
        <v>43752</v>
      </c>
      <c r="C227" s="217"/>
      <c r="D227" s="218" t="s">
        <v>799</v>
      </c>
      <c r="E227" s="219" t="s">
        <v>618</v>
      </c>
      <c r="F227" s="219">
        <v>930</v>
      </c>
      <c r="G227" s="219"/>
      <c r="H227" s="219">
        <v>1165</v>
      </c>
      <c r="I227" s="221">
        <v>1200</v>
      </c>
      <c r="J227" s="191" t="s">
        <v>800</v>
      </c>
      <c r="K227" s="192">
        <f t="shared" si="58"/>
        <v>235</v>
      </c>
      <c r="L227" s="193">
        <f t="shared" si="59"/>
        <v>0.25268817204301075</v>
      </c>
      <c r="M227" s="188" t="s">
        <v>587</v>
      </c>
      <c r="N227" s="194">
        <v>43847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149</v>
      </c>
      <c r="B228" s="217">
        <v>43753</v>
      </c>
      <c r="C228" s="217"/>
      <c r="D228" s="218" t="s">
        <v>801</v>
      </c>
      <c r="E228" s="219" t="s">
        <v>618</v>
      </c>
      <c r="F228" s="189">
        <v>111</v>
      </c>
      <c r="G228" s="219"/>
      <c r="H228" s="219">
        <v>141</v>
      </c>
      <c r="I228" s="221">
        <v>141</v>
      </c>
      <c r="J228" s="191" t="s">
        <v>602</v>
      </c>
      <c r="K228" s="192">
        <f t="shared" si="58"/>
        <v>30</v>
      </c>
      <c r="L228" s="193">
        <f t="shared" si="59"/>
        <v>0.27027027027027029</v>
      </c>
      <c r="M228" s="188" t="s">
        <v>587</v>
      </c>
      <c r="N228" s="194">
        <v>44328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150</v>
      </c>
      <c r="B229" s="217">
        <v>43753</v>
      </c>
      <c r="C229" s="217"/>
      <c r="D229" s="218" t="s">
        <v>802</v>
      </c>
      <c r="E229" s="219" t="s">
        <v>618</v>
      </c>
      <c r="F229" s="189">
        <v>296</v>
      </c>
      <c r="G229" s="219"/>
      <c r="H229" s="219">
        <v>370</v>
      </c>
      <c r="I229" s="221">
        <v>370</v>
      </c>
      <c r="J229" s="191" t="s">
        <v>676</v>
      </c>
      <c r="K229" s="192">
        <f t="shared" si="58"/>
        <v>74</v>
      </c>
      <c r="L229" s="193">
        <f t="shared" si="59"/>
        <v>0.25</v>
      </c>
      <c r="M229" s="188" t="s">
        <v>587</v>
      </c>
      <c r="N229" s="194">
        <v>43853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151</v>
      </c>
      <c r="B230" s="217">
        <v>43754</v>
      </c>
      <c r="C230" s="217"/>
      <c r="D230" s="218" t="s">
        <v>803</v>
      </c>
      <c r="E230" s="219" t="s">
        <v>618</v>
      </c>
      <c r="F230" s="189">
        <v>300</v>
      </c>
      <c r="G230" s="219"/>
      <c r="H230" s="219">
        <v>382.5</v>
      </c>
      <c r="I230" s="221">
        <v>344</v>
      </c>
      <c r="J230" s="191" t="s">
        <v>853</v>
      </c>
      <c r="K230" s="192">
        <f t="shared" si="58"/>
        <v>82.5</v>
      </c>
      <c r="L230" s="193">
        <f t="shared" si="59"/>
        <v>0.27500000000000002</v>
      </c>
      <c r="M230" s="188" t="s">
        <v>587</v>
      </c>
      <c r="N230" s="194">
        <v>44238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152</v>
      </c>
      <c r="B231" s="217">
        <v>43832</v>
      </c>
      <c r="C231" s="217"/>
      <c r="D231" s="218" t="s">
        <v>804</v>
      </c>
      <c r="E231" s="219" t="s">
        <v>618</v>
      </c>
      <c r="F231" s="189">
        <v>495</v>
      </c>
      <c r="G231" s="219"/>
      <c r="H231" s="219">
        <v>595</v>
      </c>
      <c r="I231" s="221">
        <v>590</v>
      </c>
      <c r="J231" s="191" t="s">
        <v>852</v>
      </c>
      <c r="K231" s="192">
        <f t="shared" si="58"/>
        <v>100</v>
      </c>
      <c r="L231" s="193">
        <f t="shared" si="59"/>
        <v>0.20202020202020202</v>
      </c>
      <c r="M231" s="188" t="s">
        <v>587</v>
      </c>
      <c r="N231" s="194">
        <v>44589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153</v>
      </c>
      <c r="B232" s="217">
        <v>43966</v>
      </c>
      <c r="C232" s="217"/>
      <c r="D232" s="218" t="s">
        <v>71</v>
      </c>
      <c r="E232" s="219" t="s">
        <v>618</v>
      </c>
      <c r="F232" s="189">
        <v>67.5</v>
      </c>
      <c r="G232" s="219"/>
      <c r="H232" s="219">
        <v>86</v>
      </c>
      <c r="I232" s="221">
        <v>86</v>
      </c>
      <c r="J232" s="191" t="s">
        <v>805</v>
      </c>
      <c r="K232" s="192">
        <f t="shared" ref="K232:K239" si="60">H232-F232</f>
        <v>18.5</v>
      </c>
      <c r="L232" s="193">
        <f t="shared" ref="L232:L239" si="61">K232/F232</f>
        <v>0.27407407407407408</v>
      </c>
      <c r="M232" s="188" t="s">
        <v>587</v>
      </c>
      <c r="N232" s="194">
        <v>44008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154</v>
      </c>
      <c r="B233" s="217">
        <v>44035</v>
      </c>
      <c r="C233" s="217"/>
      <c r="D233" s="218" t="s">
        <v>480</v>
      </c>
      <c r="E233" s="219" t="s">
        <v>618</v>
      </c>
      <c r="F233" s="189">
        <v>231</v>
      </c>
      <c r="G233" s="219"/>
      <c r="H233" s="219">
        <v>281</v>
      </c>
      <c r="I233" s="221">
        <v>281</v>
      </c>
      <c r="J233" s="191" t="s">
        <v>676</v>
      </c>
      <c r="K233" s="192">
        <f t="shared" si="60"/>
        <v>50</v>
      </c>
      <c r="L233" s="193">
        <f t="shared" si="61"/>
        <v>0.21645021645021645</v>
      </c>
      <c r="M233" s="188" t="s">
        <v>587</v>
      </c>
      <c r="N233" s="194">
        <v>44358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155</v>
      </c>
      <c r="B234" s="217">
        <v>44092</v>
      </c>
      <c r="C234" s="217"/>
      <c r="D234" s="218" t="s">
        <v>405</v>
      </c>
      <c r="E234" s="219" t="s">
        <v>618</v>
      </c>
      <c r="F234" s="219">
        <v>206</v>
      </c>
      <c r="G234" s="219"/>
      <c r="H234" s="219">
        <v>248</v>
      </c>
      <c r="I234" s="221">
        <v>248</v>
      </c>
      <c r="J234" s="191" t="s">
        <v>676</v>
      </c>
      <c r="K234" s="192">
        <f t="shared" si="60"/>
        <v>42</v>
      </c>
      <c r="L234" s="193">
        <f t="shared" si="61"/>
        <v>0.20388349514563106</v>
      </c>
      <c r="M234" s="188" t="s">
        <v>587</v>
      </c>
      <c r="N234" s="194">
        <v>44214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156</v>
      </c>
      <c r="B235" s="217">
        <v>44140</v>
      </c>
      <c r="C235" s="217"/>
      <c r="D235" s="218" t="s">
        <v>405</v>
      </c>
      <c r="E235" s="219" t="s">
        <v>618</v>
      </c>
      <c r="F235" s="219">
        <v>182.5</v>
      </c>
      <c r="G235" s="219"/>
      <c r="H235" s="219">
        <v>248</v>
      </c>
      <c r="I235" s="221">
        <v>248</v>
      </c>
      <c r="J235" s="191" t="s">
        <v>676</v>
      </c>
      <c r="K235" s="192">
        <f t="shared" si="60"/>
        <v>65.5</v>
      </c>
      <c r="L235" s="193">
        <f t="shared" si="61"/>
        <v>0.35890410958904112</v>
      </c>
      <c r="M235" s="188" t="s">
        <v>587</v>
      </c>
      <c r="N235" s="194">
        <v>44214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157</v>
      </c>
      <c r="B236" s="217">
        <v>44140</v>
      </c>
      <c r="C236" s="217"/>
      <c r="D236" s="218" t="s">
        <v>325</v>
      </c>
      <c r="E236" s="219" t="s">
        <v>618</v>
      </c>
      <c r="F236" s="219">
        <v>247.5</v>
      </c>
      <c r="G236" s="219"/>
      <c r="H236" s="219">
        <v>320</v>
      </c>
      <c r="I236" s="221">
        <v>320</v>
      </c>
      <c r="J236" s="191" t="s">
        <v>676</v>
      </c>
      <c r="K236" s="192">
        <f t="shared" si="60"/>
        <v>72.5</v>
      </c>
      <c r="L236" s="193">
        <f t="shared" si="61"/>
        <v>0.29292929292929293</v>
      </c>
      <c r="M236" s="188" t="s">
        <v>587</v>
      </c>
      <c r="N236" s="194">
        <v>44323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158</v>
      </c>
      <c r="B237" s="217">
        <v>44140</v>
      </c>
      <c r="C237" s="217"/>
      <c r="D237" s="218" t="s">
        <v>271</v>
      </c>
      <c r="E237" s="219" t="s">
        <v>618</v>
      </c>
      <c r="F237" s="189">
        <v>925</v>
      </c>
      <c r="G237" s="219"/>
      <c r="H237" s="219">
        <v>1095</v>
      </c>
      <c r="I237" s="221">
        <v>1093</v>
      </c>
      <c r="J237" s="191" t="s">
        <v>806</v>
      </c>
      <c r="K237" s="192">
        <f t="shared" si="60"/>
        <v>170</v>
      </c>
      <c r="L237" s="193">
        <f t="shared" si="61"/>
        <v>0.18378378378378379</v>
      </c>
      <c r="M237" s="188" t="s">
        <v>587</v>
      </c>
      <c r="N237" s="194">
        <v>44201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159</v>
      </c>
      <c r="B238" s="217">
        <v>44140</v>
      </c>
      <c r="C238" s="217"/>
      <c r="D238" s="218" t="s">
        <v>341</v>
      </c>
      <c r="E238" s="219" t="s">
        <v>618</v>
      </c>
      <c r="F238" s="189">
        <v>332.5</v>
      </c>
      <c r="G238" s="219"/>
      <c r="H238" s="219">
        <v>393</v>
      </c>
      <c r="I238" s="221">
        <v>406</v>
      </c>
      <c r="J238" s="191" t="s">
        <v>807</v>
      </c>
      <c r="K238" s="192">
        <f t="shared" si="60"/>
        <v>60.5</v>
      </c>
      <c r="L238" s="193">
        <f t="shared" si="61"/>
        <v>0.18195488721804512</v>
      </c>
      <c r="M238" s="188" t="s">
        <v>587</v>
      </c>
      <c r="N238" s="194">
        <v>44256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160</v>
      </c>
      <c r="B239" s="217">
        <v>44141</v>
      </c>
      <c r="C239" s="217"/>
      <c r="D239" s="218" t="s">
        <v>480</v>
      </c>
      <c r="E239" s="219" t="s">
        <v>618</v>
      </c>
      <c r="F239" s="189">
        <v>231</v>
      </c>
      <c r="G239" s="219"/>
      <c r="H239" s="219">
        <v>281</v>
      </c>
      <c r="I239" s="221">
        <v>281</v>
      </c>
      <c r="J239" s="191" t="s">
        <v>676</v>
      </c>
      <c r="K239" s="192">
        <f t="shared" si="60"/>
        <v>50</v>
      </c>
      <c r="L239" s="193">
        <f t="shared" si="61"/>
        <v>0.21645021645021645</v>
      </c>
      <c r="M239" s="188" t="s">
        <v>587</v>
      </c>
      <c r="N239" s="194">
        <v>44358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2">
        <v>161</v>
      </c>
      <c r="B240" s="235">
        <v>44187</v>
      </c>
      <c r="C240" s="235"/>
      <c r="D240" s="236" t="s">
        <v>453</v>
      </c>
      <c r="E240" s="53" t="s">
        <v>618</v>
      </c>
      <c r="F240" s="237" t="s">
        <v>808</v>
      </c>
      <c r="G240" s="53"/>
      <c r="H240" s="53"/>
      <c r="I240" s="238">
        <v>239</v>
      </c>
      <c r="J240" s="234" t="s">
        <v>590</v>
      </c>
      <c r="K240" s="234"/>
      <c r="L240" s="239"/>
      <c r="M240" s="240"/>
      <c r="N240" s="241"/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162</v>
      </c>
      <c r="B241" s="217">
        <v>44258</v>
      </c>
      <c r="C241" s="217"/>
      <c r="D241" s="218" t="s">
        <v>804</v>
      </c>
      <c r="E241" s="219" t="s">
        <v>618</v>
      </c>
      <c r="F241" s="189">
        <v>495</v>
      </c>
      <c r="G241" s="219"/>
      <c r="H241" s="219">
        <v>595</v>
      </c>
      <c r="I241" s="221">
        <v>590</v>
      </c>
      <c r="J241" s="191" t="s">
        <v>852</v>
      </c>
      <c r="K241" s="192">
        <f>H241-F241</f>
        <v>100</v>
      </c>
      <c r="L241" s="193">
        <f>K241/F241</f>
        <v>0.20202020202020202</v>
      </c>
      <c r="M241" s="188" t="s">
        <v>587</v>
      </c>
      <c r="N241" s="194">
        <v>44589</v>
      </c>
      <c r="O241" s="1"/>
      <c r="P241" s="1"/>
      <c r="R241" s="6" t="s">
        <v>779</v>
      </c>
    </row>
    <row r="242" spans="1:26" ht="12.75" customHeight="1">
      <c r="A242" s="216">
        <v>163</v>
      </c>
      <c r="B242" s="217">
        <v>44274</v>
      </c>
      <c r="C242" s="217"/>
      <c r="D242" s="218" t="s">
        <v>341</v>
      </c>
      <c r="E242" s="219" t="s">
        <v>618</v>
      </c>
      <c r="F242" s="189">
        <v>355</v>
      </c>
      <c r="G242" s="219"/>
      <c r="H242" s="219">
        <v>422.5</v>
      </c>
      <c r="I242" s="221">
        <v>420</v>
      </c>
      <c r="J242" s="191" t="s">
        <v>809</v>
      </c>
      <c r="K242" s="192">
        <f>H242-F242</f>
        <v>67.5</v>
      </c>
      <c r="L242" s="193">
        <f>K242/F242</f>
        <v>0.19014084507042253</v>
      </c>
      <c r="M242" s="188" t="s">
        <v>587</v>
      </c>
      <c r="N242" s="194">
        <v>44361</v>
      </c>
      <c r="O242" s="1"/>
      <c r="R242" s="243" t="s">
        <v>779</v>
      </c>
    </row>
    <row r="243" spans="1:26" ht="12.75" customHeight="1">
      <c r="A243" s="216">
        <v>164</v>
      </c>
      <c r="B243" s="217">
        <v>44295</v>
      </c>
      <c r="C243" s="217"/>
      <c r="D243" s="218" t="s">
        <v>810</v>
      </c>
      <c r="E243" s="219" t="s">
        <v>618</v>
      </c>
      <c r="F243" s="189">
        <v>555</v>
      </c>
      <c r="G243" s="219"/>
      <c r="H243" s="219">
        <v>663</v>
      </c>
      <c r="I243" s="221">
        <v>663</v>
      </c>
      <c r="J243" s="191" t="s">
        <v>811</v>
      </c>
      <c r="K243" s="192">
        <f>H243-F243</f>
        <v>108</v>
      </c>
      <c r="L243" s="193">
        <f>K243/F243</f>
        <v>0.19459459459459461</v>
      </c>
      <c r="M243" s="188" t="s">
        <v>587</v>
      </c>
      <c r="N243" s="194">
        <v>44321</v>
      </c>
      <c r="O243" s="1"/>
      <c r="P243" s="1"/>
      <c r="Q243" s="1"/>
      <c r="R243" s="243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165</v>
      </c>
      <c r="B244" s="217">
        <v>44308</v>
      </c>
      <c r="C244" s="217"/>
      <c r="D244" s="218" t="s">
        <v>374</v>
      </c>
      <c r="E244" s="219" t="s">
        <v>618</v>
      </c>
      <c r="F244" s="189">
        <v>126.5</v>
      </c>
      <c r="G244" s="219"/>
      <c r="H244" s="219">
        <v>155</v>
      </c>
      <c r="I244" s="221">
        <v>155</v>
      </c>
      <c r="J244" s="191" t="s">
        <v>676</v>
      </c>
      <c r="K244" s="192">
        <f>H244-F244</f>
        <v>28.5</v>
      </c>
      <c r="L244" s="193">
        <f>K244/F244</f>
        <v>0.22529644268774704</v>
      </c>
      <c r="M244" s="188" t="s">
        <v>587</v>
      </c>
      <c r="N244" s="194">
        <v>44362</v>
      </c>
      <c r="O244" s="1"/>
      <c r="R244" s="243" t="s">
        <v>779</v>
      </c>
    </row>
    <row r="245" spans="1:26" ht="12.75" customHeight="1">
      <c r="A245" s="274">
        <v>166</v>
      </c>
      <c r="B245" s="275">
        <v>44368</v>
      </c>
      <c r="C245" s="275"/>
      <c r="D245" s="276" t="s">
        <v>392</v>
      </c>
      <c r="E245" s="277" t="s">
        <v>618</v>
      </c>
      <c r="F245" s="278">
        <v>287.5</v>
      </c>
      <c r="G245" s="277"/>
      <c r="H245" s="277">
        <v>245</v>
      </c>
      <c r="I245" s="279">
        <v>344</v>
      </c>
      <c r="J245" s="201" t="s">
        <v>847</v>
      </c>
      <c r="K245" s="202">
        <f>H245-F245</f>
        <v>-42.5</v>
      </c>
      <c r="L245" s="203">
        <f>K245/F245</f>
        <v>-0.14782608695652175</v>
      </c>
      <c r="M245" s="199" t="s">
        <v>599</v>
      </c>
      <c r="N245" s="196">
        <v>44508</v>
      </c>
      <c r="O245" s="1"/>
      <c r="R245" s="243" t="s">
        <v>779</v>
      </c>
    </row>
    <row r="246" spans="1:26" ht="12.75" customHeight="1">
      <c r="A246" s="242">
        <v>167</v>
      </c>
      <c r="B246" s="235">
        <v>44368</v>
      </c>
      <c r="C246" s="235"/>
      <c r="D246" s="236" t="s">
        <v>480</v>
      </c>
      <c r="E246" s="53" t="s">
        <v>618</v>
      </c>
      <c r="F246" s="237" t="s">
        <v>812</v>
      </c>
      <c r="G246" s="53"/>
      <c r="H246" s="53"/>
      <c r="I246" s="238">
        <v>320</v>
      </c>
      <c r="J246" s="234" t="s">
        <v>590</v>
      </c>
      <c r="K246" s="242"/>
      <c r="L246" s="235"/>
      <c r="M246" s="235"/>
      <c r="N246" s="236"/>
      <c r="O246" s="41"/>
      <c r="R246" s="243" t="s">
        <v>779</v>
      </c>
    </row>
    <row r="247" spans="1:26" ht="12.75" customHeight="1">
      <c r="A247" s="216">
        <v>168</v>
      </c>
      <c r="B247" s="217">
        <v>44406</v>
      </c>
      <c r="C247" s="217"/>
      <c r="D247" s="218" t="s">
        <v>374</v>
      </c>
      <c r="E247" s="219" t="s">
        <v>618</v>
      </c>
      <c r="F247" s="189">
        <v>162.5</v>
      </c>
      <c r="G247" s="219"/>
      <c r="H247" s="219">
        <v>200</v>
      </c>
      <c r="I247" s="221">
        <v>200</v>
      </c>
      <c r="J247" s="191" t="s">
        <v>676</v>
      </c>
      <c r="K247" s="192">
        <f>H247-F247</f>
        <v>37.5</v>
      </c>
      <c r="L247" s="193">
        <f>K247/F247</f>
        <v>0.23076923076923078</v>
      </c>
      <c r="M247" s="188" t="s">
        <v>587</v>
      </c>
      <c r="N247" s="194">
        <v>44571</v>
      </c>
      <c r="O247" s="1"/>
      <c r="R247" s="243" t="s">
        <v>779</v>
      </c>
    </row>
    <row r="248" spans="1:26" ht="12.75" customHeight="1">
      <c r="A248" s="216">
        <v>169</v>
      </c>
      <c r="B248" s="217">
        <v>44462</v>
      </c>
      <c r="C248" s="217"/>
      <c r="D248" s="218" t="s">
        <v>817</v>
      </c>
      <c r="E248" s="219" t="s">
        <v>618</v>
      </c>
      <c r="F248" s="189">
        <v>1235</v>
      </c>
      <c r="G248" s="219"/>
      <c r="H248" s="219">
        <v>1505</v>
      </c>
      <c r="I248" s="221">
        <v>1500</v>
      </c>
      <c r="J248" s="191" t="s">
        <v>676</v>
      </c>
      <c r="K248" s="192">
        <f>H248-F248</f>
        <v>270</v>
      </c>
      <c r="L248" s="193">
        <f>K248/F248</f>
        <v>0.21862348178137653</v>
      </c>
      <c r="M248" s="188" t="s">
        <v>587</v>
      </c>
      <c r="N248" s="194">
        <v>44564</v>
      </c>
      <c r="O248" s="1"/>
      <c r="R248" s="243" t="s">
        <v>779</v>
      </c>
    </row>
    <row r="249" spans="1:26" ht="12.75" customHeight="1">
      <c r="A249" s="258">
        <v>170</v>
      </c>
      <c r="B249" s="259">
        <v>44480</v>
      </c>
      <c r="C249" s="259"/>
      <c r="D249" s="260" t="s">
        <v>819</v>
      </c>
      <c r="E249" s="261" t="s">
        <v>618</v>
      </c>
      <c r="F249" s="262" t="s">
        <v>824</v>
      </c>
      <c r="G249" s="261"/>
      <c r="H249" s="261"/>
      <c r="I249" s="261">
        <v>145</v>
      </c>
      <c r="J249" s="263" t="s">
        <v>590</v>
      </c>
      <c r="K249" s="258"/>
      <c r="L249" s="259"/>
      <c r="M249" s="259"/>
      <c r="N249" s="260"/>
      <c r="O249" s="41"/>
      <c r="R249" s="243" t="s">
        <v>779</v>
      </c>
    </row>
    <row r="250" spans="1:26" ht="12.75" customHeight="1">
      <c r="A250" s="264">
        <v>171</v>
      </c>
      <c r="B250" s="265">
        <v>44481</v>
      </c>
      <c r="C250" s="265"/>
      <c r="D250" s="266" t="s">
        <v>260</v>
      </c>
      <c r="E250" s="267" t="s">
        <v>618</v>
      </c>
      <c r="F250" s="268" t="s">
        <v>821</v>
      </c>
      <c r="G250" s="267"/>
      <c r="H250" s="267"/>
      <c r="I250" s="267">
        <v>380</v>
      </c>
      <c r="J250" s="269" t="s">
        <v>590</v>
      </c>
      <c r="K250" s="264"/>
      <c r="L250" s="265"/>
      <c r="M250" s="265"/>
      <c r="N250" s="266"/>
      <c r="O250" s="41"/>
      <c r="R250" s="243" t="s">
        <v>779</v>
      </c>
    </row>
    <row r="251" spans="1:26" ht="12.75" customHeight="1">
      <c r="A251" s="264">
        <v>172</v>
      </c>
      <c r="B251" s="265">
        <v>44481</v>
      </c>
      <c r="C251" s="265"/>
      <c r="D251" s="266" t="s">
        <v>400</v>
      </c>
      <c r="E251" s="267" t="s">
        <v>618</v>
      </c>
      <c r="F251" s="268" t="s">
        <v>822</v>
      </c>
      <c r="G251" s="267"/>
      <c r="H251" s="267"/>
      <c r="I251" s="267">
        <v>56</v>
      </c>
      <c r="J251" s="269" t="s">
        <v>590</v>
      </c>
      <c r="K251" s="264"/>
      <c r="L251" s="265"/>
      <c r="M251" s="265"/>
      <c r="N251" s="266"/>
      <c r="O251" s="41"/>
      <c r="R251" s="243"/>
    </row>
    <row r="252" spans="1:26" ht="12.75" customHeight="1">
      <c r="A252" s="216">
        <v>173</v>
      </c>
      <c r="B252" s="217">
        <v>44551</v>
      </c>
      <c r="C252" s="217"/>
      <c r="D252" s="218" t="s">
        <v>118</v>
      </c>
      <c r="E252" s="219" t="s">
        <v>618</v>
      </c>
      <c r="F252" s="189">
        <v>2300</v>
      </c>
      <c r="G252" s="219"/>
      <c r="H252" s="219">
        <f>(2820+2200)/2</f>
        <v>2510</v>
      </c>
      <c r="I252" s="221">
        <v>3000</v>
      </c>
      <c r="J252" s="191" t="s">
        <v>862</v>
      </c>
      <c r="K252" s="192">
        <f>H252-F252</f>
        <v>210</v>
      </c>
      <c r="L252" s="193">
        <f>K252/F252</f>
        <v>9.1304347826086957E-2</v>
      </c>
      <c r="M252" s="188" t="s">
        <v>587</v>
      </c>
      <c r="N252" s="194">
        <v>44649</v>
      </c>
      <c r="O252" s="1"/>
      <c r="R252" s="243"/>
    </row>
    <row r="253" spans="1:26" ht="12.75" customHeight="1">
      <c r="A253" s="270">
        <v>174</v>
      </c>
      <c r="B253" s="265">
        <v>44606</v>
      </c>
      <c r="C253" s="270"/>
      <c r="D253" s="270" t="s">
        <v>426</v>
      </c>
      <c r="E253" s="267" t="s">
        <v>618</v>
      </c>
      <c r="F253" s="267" t="s">
        <v>855</v>
      </c>
      <c r="G253" s="267"/>
      <c r="H253" s="267"/>
      <c r="I253" s="267">
        <v>764</v>
      </c>
      <c r="J253" s="267" t="s">
        <v>590</v>
      </c>
      <c r="K253" s="267"/>
      <c r="L253" s="267"/>
      <c r="M253" s="267"/>
      <c r="N253" s="270"/>
      <c r="O253" s="41"/>
      <c r="R253" s="243"/>
    </row>
    <row r="254" spans="1:26" ht="12.75" customHeight="1">
      <c r="A254" s="270">
        <v>175</v>
      </c>
      <c r="B254" s="265">
        <v>44613</v>
      </c>
      <c r="C254" s="270"/>
      <c r="D254" s="270" t="s">
        <v>817</v>
      </c>
      <c r="E254" s="267" t="s">
        <v>618</v>
      </c>
      <c r="F254" s="267" t="s">
        <v>856</v>
      </c>
      <c r="G254" s="267"/>
      <c r="H254" s="267"/>
      <c r="I254" s="267">
        <v>1510</v>
      </c>
      <c r="J254" s="267" t="s">
        <v>590</v>
      </c>
      <c r="K254" s="267"/>
      <c r="L254" s="267"/>
      <c r="M254" s="267"/>
      <c r="N254" s="270"/>
      <c r="O254" s="41"/>
      <c r="R254" s="243"/>
    </row>
    <row r="255" spans="1:26" ht="12.75" customHeight="1">
      <c r="A255">
        <v>176</v>
      </c>
      <c r="B255" s="265">
        <v>44670</v>
      </c>
      <c r="C255" s="265"/>
      <c r="D255" s="270" t="s">
        <v>551</v>
      </c>
      <c r="E255" s="345" t="s">
        <v>618</v>
      </c>
      <c r="F255" s="267" t="s">
        <v>865</v>
      </c>
      <c r="G255" s="267"/>
      <c r="H255" s="267"/>
      <c r="I255" s="267">
        <v>553</v>
      </c>
      <c r="J255" s="267" t="s">
        <v>590</v>
      </c>
      <c r="K255" s="267"/>
      <c r="L255" s="267"/>
      <c r="M255" s="267"/>
      <c r="N255" s="267"/>
      <c r="O255" s="41"/>
      <c r="R255" s="243"/>
    </row>
    <row r="256" spans="1:26" ht="12.75" customHeight="1">
      <c r="A256" s="242"/>
      <c r="F256" s="56"/>
      <c r="G256" s="56"/>
      <c r="H256" s="56"/>
      <c r="I256" s="56"/>
      <c r="J256" s="41"/>
      <c r="K256" s="56"/>
      <c r="L256" s="56"/>
      <c r="M256" s="56"/>
      <c r="O256" s="41"/>
      <c r="R256" s="243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B259" s="244" t="s">
        <v>813</v>
      </c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245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A267" s="245"/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A268" s="53"/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</sheetData>
  <autoFilter ref="R1:R26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2022-06-07T02:37:06Z</dcterms:modified>
</cp:coreProperties>
</file>