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F&amp;O)'!$R$1:$R$276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6"/>
  <c r="L50"/>
  <c r="K51"/>
  <c r="K50"/>
  <c r="L49"/>
  <c r="K49"/>
  <c r="K67"/>
  <c r="M67" s="1"/>
  <c r="L14"/>
  <c r="K14"/>
  <c r="M14" s="1"/>
  <c r="L29"/>
  <c r="K29"/>
  <c r="P18"/>
  <c r="K66"/>
  <c r="M66" s="1"/>
  <c r="L36"/>
  <c r="K36"/>
  <c r="L34"/>
  <c r="L33"/>
  <c r="P15"/>
  <c r="P16"/>
  <c r="P12"/>
  <c r="K34"/>
  <c r="K33"/>
  <c r="K65"/>
  <c r="M65" s="1"/>
  <c r="L30"/>
  <c r="K30"/>
  <c r="K62"/>
  <c r="M62" s="1"/>
  <c r="L31"/>
  <c r="K31"/>
  <c r="K64"/>
  <c r="K63"/>
  <c r="K60"/>
  <c r="M60" s="1"/>
  <c r="K13"/>
  <c r="L13"/>
  <c r="L17"/>
  <c r="K17"/>
  <c r="L16"/>
  <c r="K16"/>
  <c r="L12"/>
  <c r="K12"/>
  <c r="K255"/>
  <c r="L255" s="1"/>
  <c r="K245"/>
  <c r="L245" s="1"/>
  <c r="P10"/>
  <c r="M36" l="1"/>
  <c r="M29"/>
  <c r="M49"/>
  <c r="M33"/>
  <c r="M34"/>
  <c r="M30"/>
  <c r="M31"/>
  <c r="M17"/>
  <c r="M13"/>
  <c r="M12"/>
  <c r="M16"/>
  <c r="P11"/>
  <c r="K261" l="1"/>
  <c r="L261" s="1"/>
  <c r="L48" l="1"/>
  <c r="K48"/>
  <c r="M48" l="1"/>
  <c r="K262" l="1"/>
  <c r="L262" s="1"/>
  <c r="K259" l="1"/>
  <c r="L259" s="1"/>
  <c r="K238"/>
  <c r="L238" s="1"/>
  <c r="K258"/>
  <c r="L258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F234"/>
  <c r="K234" s="1"/>
  <c r="L234" s="1"/>
  <c r="K233"/>
  <c r="L233" s="1"/>
  <c r="K232"/>
  <c r="L232" s="1"/>
  <c r="K231"/>
  <c r="L231" s="1"/>
  <c r="K230"/>
  <c r="L230" s="1"/>
  <c r="K229"/>
  <c r="L229" s="1"/>
  <c r="F228"/>
  <c r="K228" s="1"/>
  <c r="L228" s="1"/>
  <c r="F227"/>
  <c r="K227" s="1"/>
  <c r="L227" s="1"/>
  <c r="K226"/>
  <c r="L226" s="1"/>
  <c r="F225"/>
  <c r="K225" s="1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7"/>
  <c r="L207" s="1"/>
  <c r="K206"/>
  <c r="L206" s="1"/>
  <c r="F205"/>
  <c r="K205" s="1"/>
  <c r="L205" s="1"/>
  <c r="K204"/>
  <c r="L204" s="1"/>
  <c r="K201"/>
  <c r="L201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7"/>
  <c r="L177" s="1"/>
  <c r="K175"/>
  <c r="L175" s="1"/>
  <c r="K173"/>
  <c r="L173" s="1"/>
  <c r="K172"/>
  <c r="L172" s="1"/>
  <c r="K171"/>
  <c r="L171" s="1"/>
  <c r="K169"/>
  <c r="L169" s="1"/>
  <c r="K168"/>
  <c r="L168" s="1"/>
  <c r="K167"/>
  <c r="L167" s="1"/>
  <c r="K166"/>
  <c r="K165"/>
  <c r="L165" s="1"/>
  <c r="K164"/>
  <c r="L164" s="1"/>
  <c r="K162"/>
  <c r="L162" s="1"/>
  <c r="K161"/>
  <c r="L161" s="1"/>
  <c r="K160"/>
  <c r="L160" s="1"/>
  <c r="K159"/>
  <c r="L159" s="1"/>
  <c r="K158"/>
  <c r="L158" s="1"/>
  <c r="F157"/>
  <c r="K157" s="1"/>
  <c r="L157" s="1"/>
  <c r="H156"/>
  <c r="K156" s="1"/>
  <c r="L156" s="1"/>
  <c r="K153"/>
  <c r="L153" s="1"/>
  <c r="K152"/>
  <c r="L152" s="1"/>
  <c r="K151"/>
  <c r="L151" s="1"/>
  <c r="K150"/>
  <c r="L150" s="1"/>
  <c r="K149"/>
  <c r="L149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H122"/>
  <c r="K122" s="1"/>
  <c r="L122" s="1"/>
  <c r="F121"/>
  <c r="K121" s="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M7"/>
  <c r="D7" i="5"/>
  <c r="K6" i="4"/>
  <c r="K6" i="3"/>
  <c r="L6" i="2"/>
</calcChain>
</file>

<file path=xl/sharedStrings.xml><?xml version="1.0" encoding="utf-8"?>
<sst xmlns="http://schemas.openxmlformats.org/spreadsheetml/2006/main" count="2991" uniqueCount="1111">
  <si>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</si>
  <si>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</si>
  <si>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</si>
  <si>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</si>
  <si>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</si>
  <si>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</si>
  <si>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</si>
  <si>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</si>
  <si>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</si>
  <si>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</si>
  <si>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</si>
  <si>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</si>
  <si>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</si>
  <si>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</si>
  <si>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</si>
  <si>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</si>
  <si>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</si>
  <si>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</si>
  <si>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</si>
  <si>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</si>
  <si>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</si>
  <si>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</si>
  <si>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</si>
  <si>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</si>
  <si>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</si>
  <si>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</si>
  <si>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</si>
  <si>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</si>
  <si>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</si>
  <si>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</si>
  <si>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</si>
  <si>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</si>
  <si>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</si>
  <si>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</si>
  <si>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</si>
  <si>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</si>
  <si>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</si>
  <si>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</si>
  <si>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</si>
  <si>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</si>
  <si>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</si>
  <si>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</si>
  <si>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</si>
  <si>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</si>
  <si>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</si>
  <si>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</si>
  <si>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</si>
  <si>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</si>
  <si>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</si>
  <si>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</si>
  <si>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</si>
  <si>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</si>
  <si>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</si>
  <si>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</si>
  <si>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</si>
  <si>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</si>
  <si>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</si>
  <si>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</si>
  <si>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</si>
  <si>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</si>
  <si>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</si>
  <si>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</si>
  <si>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</si>
  <si>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</si>
  <si>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</si>
  <si>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</si>
  <si>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</si>
  <si>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</si>
  <si>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</si>
  <si>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</si>
  <si>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</si>
  <si>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</si>
  <si>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</si>
  <si>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</si>
  <si>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</si>
  <si>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</si>
  <si>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</si>
  <si>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</si>
  <si>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</si>
  <si>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</si>
  <si>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</si>
  <si>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</si>
  <si>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</si>
  <si>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</si>
  <si>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</si>
  <si>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</si>
  <si>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</si>
  <si>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</si>
  <si>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</si>
  <si>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</si>
  <si>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</si>
  <si>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</si>
  <si>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</si>
  <si>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</si>
  <si>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</si>
  <si>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</si>
  <si>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</si>
  <si>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</si>
  <si>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</si>
  <si>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</si>
  <si>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</si>
  <si>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</si>
  <si>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</si>
  <si>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</si>
  <si>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</si>
  <si>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</si>
  <si>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</si>
  <si>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</si>
  <si>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</si>
  <si>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</si>
  <si>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</si>
  <si>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</si>
  <si>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</si>
  <si>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</si>
  <si>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</si>
  <si>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</si>
  <si>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</si>
  <si>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</si>
  <si>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</si>
  <si>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</si>
  <si>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</si>
  <si>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</si>
  <si>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</si>
  <si>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</si>
  <si>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</si>
  <si>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</si>
  <si>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</si>
  <si>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</si>
  <si>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</si>
  <si>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</si>
  <si>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</si>
  <si>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</si>
  <si>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</si>
  <si>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</si>
  <si>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</si>
  <si>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</si>
  <si>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</si>
  <si>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</si>
  <si>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</si>
  <si>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</si>
  <si>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</si>
  <si>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</si>
  <si>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</si>
  <si>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</si>
  <si>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</si>
  <si>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</si>
  <si>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</si>
  <si>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</si>
  <si>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</si>
  <si>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</si>
  <si>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</si>
  <si>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</si>
  <si>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</si>
  <si>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</si>
  <si>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</si>
  <si>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</si>
  <si>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</si>
  <si>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</si>
  <si>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</si>
  <si>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</si>
  <si>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</si>
  <si>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</si>
  <si>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</si>
  <si>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</si>
  <si>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</si>
  <si>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</si>
  <si>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</si>
  <si>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</si>
  <si>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</si>
  <si>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</si>
  <si>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</si>
  <si>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</si>
  <si>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</si>
  <si>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</si>
  <si>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</si>
  <si>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</si>
  <si>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</si>
  <si>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</si>
  <si>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</si>
  <si>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</si>
  <si>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</si>
  <si>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</si>
  <si>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</si>
  <si>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</si>
  <si>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</si>
  <si>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</si>
  <si>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</si>
  <si>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</si>
  <si>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</si>
  <si>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</si>
  <si>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</si>
  <si>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</si>
  <si>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</si>
  <si>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</si>
  <si>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</si>
  <si>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</si>
  <si>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</si>
  <si>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</si>
  <si>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</si>
  <si>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</si>
  <si>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</si>
  <si>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</si>
  <si>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</si>
  <si>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</si>
  <si>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</si>
  <si>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</si>
  <si>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</si>
  <si>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</si>
  <si>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</si>
  <si>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</si>
  <si>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</si>
  <si>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</si>
  <si>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</si>
  <si>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</si>
  <si>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</si>
  <si>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</si>
  <si>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</si>
  <si>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</si>
  <si>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</si>
  <si>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</si>
  <si>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</si>
  <si>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</si>
  <si>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</si>
  <si>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</si>
  <si>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</si>
  <si>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</si>
  <si>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</si>
  <si>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</si>
  <si>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</si>
  <si>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</si>
  <si>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</si>
  <si>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</si>
  <si>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</si>
  <si>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</si>
  <si>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</si>
  <si>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</si>
  <si>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</si>
  <si>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</si>
  <si>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</si>
  <si>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</si>
  <si>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</si>
  <si>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</si>
  <si>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</si>
  <si>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</si>
  <si>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</si>
  <si>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</si>
  <si>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</si>
  <si>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</si>
  <si>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</si>
  <si>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</si>
  <si>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</si>
  <si>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</si>
  <si>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</si>
  <si>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</si>
  <si>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</si>
  <si>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</si>
  <si>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</si>
  <si>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</si>
  <si>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</si>
  <si>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</si>
  <si>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</si>
  <si>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</si>
  <si>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</si>
  <si>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</si>
  <si>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</si>
  <si>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</si>
  <si>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</si>
  <si>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</si>
  <si>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</si>
  <si>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</si>
  <si>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</si>
  <si>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</si>
  <si>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</si>
  <si>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</si>
  <si>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</si>
  <si>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</si>
  <si>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</si>
  <si>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</si>
  <si>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</si>
  <si>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</si>
  <si>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</si>
  <si>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</si>
  <si>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</si>
  <si>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</si>
  <si>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</si>
  <si>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</si>
  <si>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</si>
  <si>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</si>
  <si>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</si>
  <si>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</si>
  <si>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</si>
  <si>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</si>
  <si>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</si>
  <si>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</si>
  <si>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</si>
  <si>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</si>
  <si>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</si>
  <si>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</si>
  <si>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</si>
  <si>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</si>
  <si>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</si>
  <si>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</si>
  <si>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</si>
  <si>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</si>
  <si>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</si>
  <si>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</si>
  <si>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</si>
  <si>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</si>
  <si>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</si>
  <si>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</si>
  <si>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</si>
  <si>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</si>
  <si>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</si>
  <si>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</si>
  <si>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</si>
  <si>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</si>
  <si>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</si>
  <si>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</si>
  <si>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</si>
  <si>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</si>
  <si>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</si>
  <si>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</si>
  <si>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</si>
  <si>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</si>
  <si>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</si>
  <si>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</si>
  <si>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</si>
  <si>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</si>
  <si>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</si>
  <si>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</si>
  <si>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</si>
  <si>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</si>
  <si>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</si>
  <si>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</si>
  <si>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</si>
  <si>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</si>
  <si>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</si>
  <si>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</si>
  <si>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</si>
  <si>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</si>
  <si>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</si>
  <si>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</si>
  <si>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</si>
  <si>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</si>
  <si>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</si>
  <si>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</si>
  <si>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</si>
  <si>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</si>
  <si>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</si>
  <si>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</si>
  <si>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</si>
  <si>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</si>
  <si>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</si>
  <si>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</si>
  <si>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</si>
  <si>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</si>
  <si>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</si>
  <si>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</si>
  <si>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</si>
  <si>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</si>
  <si>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</si>
  <si>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</si>
  <si>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</si>
  <si>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</si>
  <si>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</si>
  <si>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</si>
  <si>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</si>
  <si>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</si>
  <si>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</si>
  <si>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</si>
  <si>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</si>
  <si>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</si>
  <si>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</si>
  <si>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</si>
  <si>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</si>
  <si>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</si>
  <si>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</si>
  <si>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</si>
  <si>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</si>
  <si>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</si>
  <si>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</si>
  <si>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</si>
  <si>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</si>
  <si>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</si>
  <si>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</si>
  <si>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</si>
  <si>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</si>
  <si>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</si>
  <si>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</si>
  <si>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</si>
  <si>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</si>
  <si>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</si>
  <si>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</si>
  <si>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</si>
  <si>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</si>
  <si>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</si>
  <si>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</si>
  <si>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</si>
  <si>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</si>
  <si>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</si>
  <si>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</si>
  <si>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</si>
  <si>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</si>
  <si>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</si>
  <si>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</si>
  <si>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</si>
  <si>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</si>
  <si>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</si>
  <si>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</si>
  <si>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</si>
  <si>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</si>
  <si>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</si>
  <si>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</si>
  <si>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</si>
  <si>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</si>
  <si>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</si>
  <si>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</si>
  <si>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</si>
  <si>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</si>
  <si>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</si>
  <si>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</si>
  <si>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</si>
  <si>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</si>
  <si>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</si>
  <si>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</si>
  <si>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</si>
  <si>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</si>
  <si>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</si>
  <si>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</si>
  <si>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</si>
  <si>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</si>
  <si>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</si>
  <si>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</si>
  <si>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</si>
  <si>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</si>
  <si>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</si>
  <si>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</si>
  <si>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</si>
  <si>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</si>
  <si>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</si>
  <si>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</si>
  <si>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</si>
  <si>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</si>
  <si>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</si>
  <si>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</si>
  <si>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</si>
  <si>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</si>
  <si>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</si>
  <si>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</si>
  <si>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</si>
  <si>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</si>
  <si>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</si>
  <si>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</si>
  <si>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</si>
  <si>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</si>
  <si>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</si>
  <si>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</si>
  <si>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</si>
  <si>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</si>
  <si>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</si>
  <si>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</si>
  <si>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</si>
  <si>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</si>
  <si>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</si>
  <si>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</si>
  <si>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</si>
  <si>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</si>
  <si>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</si>
  <si>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</si>
  <si>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</si>
  <si>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</si>
  <si>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</si>
  <si>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</si>
  <si>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</si>
  <si>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</si>
  <si>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</si>
  <si>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</si>
  <si>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</si>
  <si>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</si>
  <si>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</si>
  <si>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</si>
  <si>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</si>
  <si>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</si>
  <si>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</si>
  <si>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</si>
  <si>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</si>
  <si>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</si>
  <si>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</si>
  <si>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</si>
  <si>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</si>
  <si>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</si>
  <si>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</si>
  <si>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</si>
  <si>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</si>
  <si>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</si>
  <si>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</si>
  <si>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</si>
  <si>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</si>
  <si>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</si>
  <si>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</si>
  <si>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</si>
  <si>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</si>
  <si>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</si>
  <si>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</si>
  <si>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</si>
  <si>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</si>
  <si>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</si>
  <si>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</si>
  <si>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</si>
  <si>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</si>
  <si>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</si>
  <si>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</si>
  <si>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</si>
  <si>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</si>
  <si>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</si>
  <si>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</si>
  <si>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</si>
  <si>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</si>
  <si>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</si>
  <si>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</si>
  <si>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</si>
  <si>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</si>
  <si>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</si>
  <si>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</si>
  <si>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</si>
  <si>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</si>
  <si>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</si>
  <si>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</si>
  <si>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</si>
  <si>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</si>
  <si>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</si>
  <si>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</si>
  <si>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</si>
  <si>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</si>
  <si>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</si>
  <si>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</si>
  <si>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</si>
  <si>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</si>
  <si>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</si>
  <si>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</si>
  <si>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</si>
  <si>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</si>
  <si>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</si>
  <si>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</si>
  <si>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</si>
  <si>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</si>
  <si>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</si>
  <si>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</si>
  <si>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</si>
  <si>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</si>
  <si>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</si>
  <si>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</si>
  <si>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</si>
  <si>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</si>
  <si>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</si>
  <si>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</si>
  <si>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</si>
  <si>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</si>
  <si>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</si>
  <si>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</si>
  <si>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</si>
  <si>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</si>
  <si>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</si>
  <si>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</si>
  <si>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</si>
  <si>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</si>
  <si>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</si>
  <si>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</si>
  <si>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</si>
  <si>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</si>
  <si>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</si>
  <si>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</si>
  <si>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</si>
  <si>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</si>
  <si>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</si>
  <si>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</si>
  <si>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</si>
  <si>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</si>
  <si>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</si>
  <si>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</si>
  <si>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</si>
  <si>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</si>
  <si>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</si>
  <si>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</si>
  <si>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</si>
  <si>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</si>
  <si>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</si>
  <si>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</si>
  <si>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</si>
  <si>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</si>
  <si>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</si>
  <si>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</si>
  <si>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</si>
  <si>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</si>
  <si>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</si>
  <si>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</si>
  <si>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</si>
  <si>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</si>
  <si>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</si>
  <si>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</si>
  <si>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</si>
  <si>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</si>
  <si>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</si>
  <si>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</si>
  <si>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</si>
  <si>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</si>
  <si>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</si>
  <si>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</si>
  <si>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</si>
  <si>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</si>
  <si>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</si>
  <si>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</si>
  <si>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</si>
  <si>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</si>
  <si>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</si>
  <si>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</si>
  <si>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</si>
  <si>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</si>
  <si>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</si>
  <si>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</si>
  <si>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</si>
  <si>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</si>
  <si>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</si>
  <si>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</si>
  <si>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</si>
  <si>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</si>
  <si>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</si>
  <si>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</si>
  <si>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</si>
  <si>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</si>
  <si>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</si>
  <si>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</si>
  <si>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</si>
  <si>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</si>
  <si>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</si>
  <si>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</si>
  <si>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</si>
  <si>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</si>
  <si>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</si>
  <si>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</si>
  <si>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</si>
  <si>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</si>
  <si>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</si>
  <si>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</si>
  <si>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</si>
  <si>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</si>
  <si>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</si>
  <si>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</si>
  <si>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</si>
  <si>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</si>
  <si>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</si>
  <si>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</si>
  <si>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</si>
  <si>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</si>
  <si>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</si>
  <si>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</si>
  <si>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</si>
  <si>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</si>
  <si>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</si>
  <si>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</si>
  <si>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</si>
  <si>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</si>
  <si>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</si>
  <si>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</si>
  <si>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</si>
  <si>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</si>
  <si>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</si>
  <si>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</si>
  <si>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</si>
  <si>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</si>
  <si>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</si>
  <si>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</si>
  <si>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</si>
  <si>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</si>
  <si>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</si>
  <si>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</si>
  <si>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</si>
  <si>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</si>
  <si>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</si>
  <si>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</si>
  <si>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</si>
  <si>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</si>
  <si>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</si>
  <si>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</si>
  <si>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</si>
  <si>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</si>
  <si>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</si>
  <si>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</si>
  <si>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</si>
  <si>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</si>
  <si>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</si>
  <si>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</si>
  <si>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</si>
  <si>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</si>
  <si>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</si>
  <si>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</si>
  <si>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</si>
  <si>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</si>
  <si>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</si>
  <si>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</si>
  <si>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</si>
  <si>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</si>
  <si>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</si>
  <si>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</si>
  <si>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</si>
  <si>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</si>
  <si>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</si>
  <si>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</si>
  <si>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</si>
  <si>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</si>
  <si>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</si>
  <si>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</si>
  <si>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</si>
  <si>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</si>
  <si>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</si>
  <si>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</si>
  <si>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</si>
  <si>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</si>
  <si>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</si>
  <si>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</si>
  <si>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</si>
  <si>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</si>
  <si>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</si>
  <si>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</si>
  <si>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</si>
  <si>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</si>
  <si>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</si>
  <si>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</si>
  <si>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</si>
  <si>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</si>
  <si>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</si>
  <si>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</si>
  <si>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</si>
  <si>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</si>
  <si>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</si>
  <si>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</si>
  <si>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</si>
  <si>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</si>
  <si>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</si>
  <si>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</si>
  <si>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</si>
  <si>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</si>
  <si>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</si>
  <si>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</si>
  <si>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</si>
  <si>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</si>
  <si>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</si>
  <si>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</si>
  <si>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</si>
  <si>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</si>
  <si>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</si>
  <si>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</si>
  <si>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</si>
  <si>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</si>
  <si>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</si>
  <si>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</si>
  <si>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</si>
  <si>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</si>
  <si>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</si>
  <si>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</si>
  <si>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</si>
  <si>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</si>
  <si>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</si>
  <si>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</si>
  <si>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</si>
  <si>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</si>
  <si>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</si>
  <si>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</si>
  <si>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</si>
  <si>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</si>
  <si>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</si>
  <si>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</si>
  <si>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</si>
  <si>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</si>
  <si>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</si>
  <si>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</si>
  <si>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</si>
  <si>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</si>
  <si>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</si>
  <si>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</si>
  <si>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</si>
  <si>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</si>
  <si>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</si>
  <si>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</si>
  <si>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</si>
  <si>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</si>
  <si>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</si>
  <si>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</si>
  <si>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</si>
  <si>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</si>
  <si>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</si>
  <si>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</si>
  <si>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</si>
  <si>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</si>
  <si>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</si>
  <si>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</si>
  <si>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</si>
  <si>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</si>
  <si>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</si>
  <si>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</si>
  <si>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</si>
  <si>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</si>
  <si>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</si>
  <si>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</si>
  <si>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</si>
  <si>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</si>
  <si>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</si>
  <si>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</si>
  <si>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</si>
  <si>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</si>
  <si>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</si>
  <si>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</si>
  <si>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</si>
  <si>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</si>
  <si>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</si>
  <si>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</si>
  <si>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</si>
  <si>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</si>
  <si>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</si>
  <si>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</si>
  <si>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</si>
  <si>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</si>
  <si>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</si>
  <si>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</si>
  <si>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</si>
  <si>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</si>
  <si>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</si>
  <si>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</si>
  <si>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</si>
  <si>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</si>
  <si>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</si>
  <si>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</si>
  <si>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</si>
  <si>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</si>
  <si>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</si>
  <si>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</si>
  <si>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</si>
  <si>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</si>
  <si>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</si>
  <si>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</si>
  <si>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</si>
  <si>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</si>
  <si>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</si>
  <si>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</si>
  <si>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</si>
  <si>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</si>
  <si>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</si>
  <si>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</si>
  <si>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</si>
  <si>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</si>
  <si>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</si>
  <si>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</si>
  <si>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</si>
  <si>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</si>
  <si>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</si>
  <si>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</si>
  <si>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</si>
  <si>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2340-2380</t>
  </si>
  <si>
    <t>Sell</t>
  </si>
  <si>
    <t>Loss of Rs.34.5/-</t>
  </si>
  <si>
    <t>s</t>
  </si>
  <si>
    <t>TOPGAIN FINANCE PRIVATE LIMITED</t>
  </si>
  <si>
    <t>NSE</t>
  </si>
  <si>
    <t>645-655</t>
  </si>
  <si>
    <t>80-100</t>
  </si>
  <si>
    <t>XTX MARKETS LLP</t>
  </si>
  <si>
    <t>Loss of Rs.50/-</t>
  </si>
  <si>
    <t>1150-1170</t>
  </si>
  <si>
    <t>1250-1300</t>
  </si>
  <si>
    <t>3770-3780</t>
  </si>
  <si>
    <t>4000-4100</t>
  </si>
  <si>
    <t>MULTIPLIER SHARE &amp; STOCK ADVISORS PRIVATE LIMITED</t>
  </si>
  <si>
    <t>1350-1400</t>
  </si>
  <si>
    <t>2700-2800</t>
  </si>
  <si>
    <t>900-930</t>
  </si>
  <si>
    <t>TCS 3860 CE FEB</t>
  </si>
  <si>
    <t>TCS 4000 CE FEB</t>
  </si>
  <si>
    <t>1150-1200</t>
  </si>
  <si>
    <t>OLGA TRADING PRIVATE LIMITED</t>
  </si>
  <si>
    <t>Profit of Rs.100/-</t>
  </si>
  <si>
    <t>2550-2650</t>
  </si>
  <si>
    <t>GGL</t>
  </si>
  <si>
    <t>2050-2150</t>
  </si>
  <si>
    <t>43-44</t>
  </si>
  <si>
    <t>29-02-2022</t>
  </si>
  <si>
    <t>Profit of Rs.82.5/-</t>
  </si>
  <si>
    <t>Part Profit of Rs.107.5/-</t>
  </si>
  <si>
    <t>MIDCPNIFTY</t>
  </si>
  <si>
    <t>NIFTY 17000 PE 3-FEB</t>
  </si>
  <si>
    <t>180-200</t>
  </si>
  <si>
    <t>TATACOMM 1400 CE FEB</t>
  </si>
  <si>
    <t>26-27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</si>
  <si>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</si>
  <si>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</si>
  <si>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</si>
  <si>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</si>
  <si>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</si>
  <si>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</si>
  <si>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</si>
  <si>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</si>
  <si>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 xml:space="preserve"> LT</t>
  </si>
  <si>
    <t>2050-2100</t>
  </si>
  <si>
    <t>860-867</t>
  </si>
  <si>
    <t>900-920</t>
  </si>
  <si>
    <t>395-405</t>
  </si>
  <si>
    <t>134-140</t>
  </si>
  <si>
    <t>3355-3360</t>
  </si>
  <si>
    <t>3500-3550</t>
  </si>
  <si>
    <t>Loss of Rs.17.5/-</t>
  </si>
  <si>
    <t>Retail Research Technical Calls &amp; Fundamental Performance Report for the month of Feb-2022</t>
  </si>
  <si>
    <t>BIOGEN</t>
  </si>
  <si>
    <t>ADROIT FINANCIAL SERVICES PVT LTD</t>
  </si>
  <si>
    <t>ANANT WEALTH CONSULTANTS PRIVATE LIMITED</t>
  </si>
  <si>
    <t>VISHWARAJ</t>
  </si>
  <si>
    <t>Vishwaraj Sugar Ind Ltd</t>
  </si>
  <si>
    <t>46-50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</si>
  <si>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</si>
  <si>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</si>
  <si>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</si>
  <si>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</si>
  <si>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</si>
  <si>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</si>
  <si>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</si>
  <si>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NAVEEN GUPTA</t>
  </si>
  <si>
    <t>SHREE KRISHNA SHARANAM FINANCIALS</t>
  </si>
  <si>
    <t>SHERWOOD SECURITIES PVT LTD</t>
  </si>
  <si>
    <t>DIPAK VAGHANI</t>
  </si>
  <si>
    <t>INVENTURE</t>
  </si>
  <si>
    <t>MAHACORP</t>
  </si>
  <si>
    <t>MAHAVIRIND</t>
  </si>
  <si>
    <t>MAYUKH</t>
  </si>
  <si>
    <t>GAURAV CHANDRAKANT SHAH</t>
  </si>
  <si>
    <t>ONTIC</t>
  </si>
  <si>
    <t>VAIBHAV RAJENDRA DOSHI</t>
  </si>
  <si>
    <t>SUPREMEX</t>
  </si>
  <si>
    <t>B.W.TRADERS</t>
  </si>
  <si>
    <t>Inventure Gro &amp; Sec Ltd</t>
  </si>
  <si>
    <t>Profit of Rs.72.5/-</t>
  </si>
  <si>
    <t>228-234</t>
  </si>
  <si>
    <t>Profit of Rs.6.5/-</t>
  </si>
  <si>
    <t>1950-1955</t>
  </si>
  <si>
    <t>2030-2060</t>
  </si>
  <si>
    <t>222-225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</si>
  <si>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</si>
  <si>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</si>
  <si>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</si>
  <si>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</si>
  <si>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</si>
  <si>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</si>
  <si>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</si>
  <si>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</si>
  <si>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AMRAAGRI</t>
  </si>
  <si>
    <t>DIPAN MEHTA COMMODITIES PRIVATE LIMITED</t>
  </si>
  <si>
    <t>DML</t>
  </si>
  <si>
    <t>VISA CAPITAL PARTNERS</t>
  </si>
  <si>
    <t>GVFILM</t>
  </si>
  <si>
    <t>EPITOME TRADING AND INVESTMENTS</t>
  </si>
  <si>
    <t>INNOVATIVE</t>
  </si>
  <si>
    <t>JANUSCORP</t>
  </si>
  <si>
    <t>MANISH RAMESHBHAI PATEL</t>
  </si>
  <si>
    <t>JOHNPHARMA</t>
  </si>
  <si>
    <t>PURVESH SURESH SHAH</t>
  </si>
  <si>
    <t>MFLINDIA</t>
  </si>
  <si>
    <t>PANAFIC</t>
  </si>
  <si>
    <t>RAJNISH</t>
  </si>
  <si>
    <t>RAWEDGE</t>
  </si>
  <si>
    <t>SACHEMT</t>
  </si>
  <si>
    <t>SCTL</t>
  </si>
  <si>
    <t>SEACOAST</t>
  </si>
  <si>
    <t>SHARIKA</t>
  </si>
  <si>
    <t>SPECFOOD</t>
  </si>
  <si>
    <t>TIGER SALTS PRIVATE LIMITED</t>
  </si>
  <si>
    <t>SUNRETAIL</t>
  </si>
  <si>
    <t>NK CHEM PLAST PRIVATE LIMITED</t>
  </si>
  <si>
    <t>YAMNINV</t>
  </si>
  <si>
    <t>SURBHI INFRAPROJECT PRIVATE LIMITED</t>
  </si>
  <si>
    <t>AMBIKCO</t>
  </si>
  <si>
    <t>Ambika Cotton Mills Limit</t>
  </si>
  <si>
    <t>GRAVITON RESEARCH CAPITAL LLP</t>
  </si>
  <si>
    <t>HSCL</t>
  </si>
  <si>
    <t>Himadri Speciality Chem L</t>
  </si>
  <si>
    <t>JINDRILL</t>
  </si>
  <si>
    <t>Jindal Drilling And Indus</t>
  </si>
  <si>
    <t>MOKSH</t>
  </si>
  <si>
    <t>Moksh Ornaments Limited</t>
  </si>
  <si>
    <t>TAMARIND CAPITAL PTE LTD</t>
  </si>
  <si>
    <t>GREENPOWER</t>
  </si>
  <si>
    <t>Orient Green Power Co Ltd</t>
  </si>
  <si>
    <t>AXIS TRUSTEE SERVICES LIMITED</t>
  </si>
  <si>
    <t>Innovative Tyres &amp; Tubes</t>
  </si>
  <si>
    <t>Loss of Rs.20/-</t>
  </si>
  <si>
    <t>NIFTY 17500 PE 10-FEB</t>
  </si>
  <si>
    <t>160-190</t>
  </si>
  <si>
    <t>Loss of Rs.6/-</t>
  </si>
  <si>
    <t>Loss of Rs.10/-</t>
  </si>
  <si>
    <t>Profit of Rs.50/-</t>
  </si>
  <si>
    <t>ADISHAKTI</t>
  </si>
  <si>
    <t>PRAVINKUMAR MEHTA</t>
  </si>
  <si>
    <t>NNM SECURITIES PVT LTD</t>
  </si>
  <si>
    <t>ALKA</t>
  </si>
  <si>
    <t>SANTOSH SALEGAVKAR</t>
  </si>
  <si>
    <t>ANJANIFIN</t>
  </si>
  <si>
    <t>KIRAN GOYAL</t>
  </si>
  <si>
    <t>GARIMA GOYAL</t>
  </si>
  <si>
    <t>BEEYU</t>
  </si>
  <si>
    <t>QUANTUM WEALTH SOLUTIONS PRIVATE LIMITED</t>
  </si>
  <si>
    <t>BGJL</t>
  </si>
  <si>
    <t>VIVID MERCANTILE LIMITED</t>
  </si>
  <si>
    <t>MEHTA AKSHAY</t>
  </si>
  <si>
    <t>CLARA</t>
  </si>
  <si>
    <t>MADHGHNE ADVISORY PRIVATE LIMITED</t>
  </si>
  <si>
    <t>ZYANA STOCKS AND COMMODITIES</t>
  </si>
  <si>
    <t>GAURAV KARAMSHI CHANDAN</t>
  </si>
  <si>
    <t>BOFA SECURITIES EUROPE SA</t>
  </si>
  <si>
    <t>ESSARSEC</t>
  </si>
  <si>
    <t>SHUBHRA SHAH</t>
  </si>
  <si>
    <t>FILATFASH</t>
  </si>
  <si>
    <t>FRANKLIN</t>
  </si>
  <si>
    <t>ARC FINANCE LIMITED</t>
  </si>
  <si>
    <t>GCMCAPI</t>
  </si>
  <si>
    <t>GEETA MONDAL</t>
  </si>
  <si>
    <t>GCMSECU</t>
  </si>
  <si>
    <t>KALPESH JAVERILAL OSWAL</t>
  </si>
  <si>
    <t>GOPALM EKAMBARAM</t>
  </si>
  <si>
    <t>GUJCMDS</t>
  </si>
  <si>
    <t>N L RUNGTA HUF</t>
  </si>
  <si>
    <t>DIVYA KANDA</t>
  </si>
  <si>
    <t>IISL</t>
  </si>
  <si>
    <t>KAVITABEN PRADIPKUMAR JAYASWAL</t>
  </si>
  <si>
    <t>ISFL</t>
  </si>
  <si>
    <t>ANU BAID</t>
  </si>
  <si>
    <t>PAPITA NANDI</t>
  </si>
  <si>
    <t>KANUNGO</t>
  </si>
  <si>
    <t>SHAIKH ASRAFALI NURULHUDA</t>
  </si>
  <si>
    <t>ARPIT PIYUSHBHAI SHAH</t>
  </si>
  <si>
    <t>WONDERLAND SUPPLIERS PRIVATE LIMITED</t>
  </si>
  <si>
    <t>MUSTAFIJ KHADIJMRASULA ANSAREE</t>
  </si>
  <si>
    <t>RAHUL DEEPAK PARIKH</t>
  </si>
  <si>
    <t>KHOOBSURAT</t>
  </si>
  <si>
    <t>PRANAV PARESH SHAH</t>
  </si>
  <si>
    <t>KRETTOSYS</t>
  </si>
  <si>
    <t>JITENDRAKUMAR GHEVERCHAND JAIN HUF</t>
  </si>
  <si>
    <t>RITE DEVELOPERS PVT LTD</t>
  </si>
  <si>
    <t>MADHUSE</t>
  </si>
  <si>
    <t>SAURABH GUPTA</t>
  </si>
  <si>
    <t>MANREEZ HOSHANG YAZDEGARDI</t>
  </si>
  <si>
    <t>SHYAM JATIA FAMILY TRUST</t>
  </si>
  <si>
    <t>SHYAM M JATIA</t>
  </si>
  <si>
    <t>VANDANA VANDANA</t>
  </si>
  <si>
    <t>MEGASTAR</t>
  </si>
  <si>
    <t>KOMALAY TECHTRONICS PRIVATE LIMITED</t>
  </si>
  <si>
    <t>ANURADHA SHARMA</t>
  </si>
  <si>
    <t>MANSI SHARE &amp; STOCK ADVISORS PRIVATE LIMITED</t>
  </si>
  <si>
    <t>NCLRESE</t>
  </si>
  <si>
    <t>SHIVMANI VINIMAY PVT LTD</t>
  </si>
  <si>
    <t>OMANSH</t>
  </si>
  <si>
    <t>MANJUDEVIMEENA</t>
  </si>
  <si>
    <t>TUSHAR SHASHIKANT SHAH</t>
  </si>
  <si>
    <t>SAVITRIDEVI</t>
  </si>
  <si>
    <t>PANINDIAC</t>
  </si>
  <si>
    <t>PRADHIN</t>
  </si>
  <si>
    <t>AJAY CHAUDHARI</t>
  </si>
  <si>
    <t>PARAG COMMOSALES</t>
  </si>
  <si>
    <t>SCANDENT</t>
  </si>
  <si>
    <t>KUNTAL JITENDRA TRIVEDI</t>
  </si>
  <si>
    <t>SUPERIOR</t>
  </si>
  <si>
    <t>AJAY KUMAR SINGH</t>
  </si>
  <si>
    <t>ANIL SUBHASHCHANDRA AGRAWAL</t>
  </si>
  <si>
    <t>ANITA KARKI</t>
  </si>
  <si>
    <t>SPLENDID HOTELS &amp; RESORTS PRIVATE LIMITED</t>
  </si>
  <si>
    <t>SWISSMLTRY</t>
  </si>
  <si>
    <t>VAL</t>
  </si>
  <si>
    <t>MANISH NITIN THAKUR</t>
  </si>
  <si>
    <t>VALIANT</t>
  </si>
  <si>
    <t>ASHISH JAIN</t>
  </si>
  <si>
    <t>VEERHEALTH</t>
  </si>
  <si>
    <t>VARSHA SHARAD SHAH</t>
  </si>
  <si>
    <t>CHANDRA SHEKER G</t>
  </si>
  <si>
    <t>VIVOBIOT</t>
  </si>
  <si>
    <t>MORE AGRISUPPLIES &amp; SERVICES PRIVATE LIMITED</t>
  </si>
  <si>
    <t>ANTGRAPHIC</t>
  </si>
  <si>
    <t>Antarctica Graphics Ltd</t>
  </si>
  <si>
    <t>BANARBEADS</t>
  </si>
  <si>
    <t>Banaras Beads Ltd</t>
  </si>
  <si>
    <t>AVIRAT ENTERPRISE</t>
  </si>
  <si>
    <t>BHARATWIRE</t>
  </si>
  <si>
    <t>Bharat Wire Ropes Ltd.</t>
  </si>
  <si>
    <t>GANITA TECHNOLOGIES AND SERVICES PRIVATE LIMITED</t>
  </si>
  <si>
    <t>DRSDILIP</t>
  </si>
  <si>
    <t>DRS Dilip Roadlines Ltd.</t>
  </si>
  <si>
    <t>NIRANT TECHNOLOGIES PRIVATE LIMITED</t>
  </si>
  <si>
    <t>GODHA</t>
  </si>
  <si>
    <t>Godha Cabcon Insulat Ltd</t>
  </si>
  <si>
    <t>OSWAL INFRASTRUCTURE LIMITED</t>
  </si>
  <si>
    <t>CHETAN RASIKLAL SHAH</t>
  </si>
  <si>
    <t>HPAL</t>
  </si>
  <si>
    <t>HP Adhesives Limited</t>
  </si>
  <si>
    <t>L7 HITECH PRIVATE LIMITED</t>
  </si>
  <si>
    <t>MASFIN</t>
  </si>
  <si>
    <t>MAS Financial Serv Ltd</t>
  </si>
  <si>
    <t>MANSUKH SECURITIES &amp; FINANCE LTD</t>
  </si>
  <si>
    <t>ORIENTABRA</t>
  </si>
  <si>
    <t>Orient Abrasives Limited</t>
  </si>
  <si>
    <t>Spandana Sphoorty Fin Ltd</t>
  </si>
  <si>
    <t>LAVA RAMESH KATTI</t>
  </si>
  <si>
    <t>AROGRANITE</t>
  </si>
  <si>
    <t>Aro Granite Industries Li</t>
  </si>
  <si>
    <t>LODHA CHANCHAL DEVI</t>
  </si>
  <si>
    <t>RASHI ENTERPRISES</t>
  </si>
  <si>
    <t>ARYAMAN CAPITAL MARKETS LIMITED</t>
  </si>
  <si>
    <t>PRADIPKUMAR RAVICHANDRA KOTHARI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</si>
</sst>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7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5" tint="0.59999389629810485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8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top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1" xfId="0" applyNumberFormat="1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43" fontId="32" fillId="14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6" borderId="22" xfId="0" applyNumberFormat="1" applyFont="1" applyFill="1" applyBorder="1" applyAlignment="1">
      <alignment horizontal="center" vertical="center"/>
    </xf>
    <xf numFmtId="43" fontId="32" fillId="26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23" sqref="D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44599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E24" sqref="E2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44599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6" t="s">
        <v>16</v>
      </c>
      <c r="B9" s="448" t="s">
        <v>17</v>
      </c>
      <c r="C9" s="448" t="s">
        <v>18</v>
      </c>
      <c r="D9" s="448" t="s">
        <v>19</v>
      </c>
      <c r="E9" s="23" t="s">
        <v>20</v>
      </c>
      <c r="F9" s="23" t="s">
        <v>21</v>
      </c>
      <c r="G9" s="443" t="s">
        <v>22</v>
      </c>
      <c r="H9" s="444"/>
      <c r="I9" s="445"/>
      <c r="J9" s="443" t="s">
        <v>23</v>
      </c>
      <c r="K9" s="444"/>
      <c r="L9" s="445"/>
      <c r="M9" s="23"/>
      <c r="N9" s="24"/>
      <c r="O9" s="24"/>
      <c r="P9" s="24"/>
    </row>
    <row r="10" spans="1:16" ht="59.25" customHeight="1">
      <c r="A10" s="447"/>
      <c r="B10" s="449"/>
      <c r="C10" s="449"/>
      <c r="D10" s="44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17529.650000000001</v>
      </c>
      <c r="F11" s="32">
        <v>17545.55</v>
      </c>
      <c r="G11" s="33">
        <v>17459.099999999999</v>
      </c>
      <c r="H11" s="33">
        <v>17388.55</v>
      </c>
      <c r="I11" s="33">
        <v>17302.099999999999</v>
      </c>
      <c r="J11" s="33">
        <v>17616.099999999999</v>
      </c>
      <c r="K11" s="33">
        <v>17702.550000000003</v>
      </c>
      <c r="L11" s="33">
        <v>17773.099999999999</v>
      </c>
      <c r="M11" s="34">
        <v>17632</v>
      </c>
      <c r="N11" s="34">
        <v>17475</v>
      </c>
      <c r="O11" s="35">
        <v>10809300</v>
      </c>
      <c r="P11" s="36">
        <v>-6.6747824285122256E-2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38870.6</v>
      </c>
      <c r="F12" s="37">
        <v>38963.716666666667</v>
      </c>
      <c r="G12" s="38">
        <v>38562.433333333334</v>
      </c>
      <c r="H12" s="38">
        <v>38254.26666666667</v>
      </c>
      <c r="I12" s="38">
        <v>37852.983333333337</v>
      </c>
      <c r="J12" s="38">
        <v>39271.883333333331</v>
      </c>
      <c r="K12" s="38">
        <v>39673.166666666672</v>
      </c>
      <c r="L12" s="38">
        <v>39981.333333333328</v>
      </c>
      <c r="M12" s="28">
        <v>39365</v>
      </c>
      <c r="N12" s="28">
        <v>38655.550000000003</v>
      </c>
      <c r="O12" s="39">
        <v>2359725</v>
      </c>
      <c r="P12" s="40">
        <v>7.2995037618056669E-3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18134.5</v>
      </c>
      <c r="F13" s="37">
        <v>18146.533333333333</v>
      </c>
      <c r="G13" s="38">
        <v>18058.066666666666</v>
      </c>
      <c r="H13" s="38">
        <v>17981.633333333331</v>
      </c>
      <c r="I13" s="38">
        <v>17893.166666666664</v>
      </c>
      <c r="J13" s="38">
        <v>18222.966666666667</v>
      </c>
      <c r="K13" s="38">
        <v>18311.433333333334</v>
      </c>
      <c r="L13" s="38">
        <v>18387.866666666669</v>
      </c>
      <c r="M13" s="28">
        <v>18235</v>
      </c>
      <c r="N13" s="28">
        <v>18070.099999999999</v>
      </c>
      <c r="O13" s="39">
        <v>2040</v>
      </c>
      <c r="P13" s="40">
        <v>0.02</v>
      </c>
    </row>
    <row r="14" spans="1:16" ht="12.75" customHeight="1">
      <c r="A14" s="28">
        <v>4</v>
      </c>
      <c r="B14" s="29" t="s">
        <v>35</v>
      </c>
      <c r="C14" s="30" t="s">
        <v>887</v>
      </c>
      <c r="D14" s="31">
        <v>44620</v>
      </c>
      <c r="E14" s="37">
        <v>7585.2</v>
      </c>
      <c r="F14" s="37">
        <v>7596.8</v>
      </c>
      <c r="G14" s="38">
        <v>7573.6</v>
      </c>
      <c r="H14" s="38">
        <v>7562</v>
      </c>
      <c r="I14" s="38">
        <v>7538.8</v>
      </c>
      <c r="J14" s="38">
        <v>7608.4000000000005</v>
      </c>
      <c r="K14" s="38">
        <v>7631.5999999999995</v>
      </c>
      <c r="L14" s="38">
        <v>7643.2000000000007</v>
      </c>
      <c r="M14" s="28">
        <v>7620</v>
      </c>
      <c r="N14" s="28">
        <v>7585.2</v>
      </c>
      <c r="O14" s="39">
        <v>3150</v>
      </c>
      <c r="P14" s="40">
        <v>0.16666666666666666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1008.35</v>
      </c>
      <c r="F15" s="37">
        <v>1003</v>
      </c>
      <c r="G15" s="38">
        <v>990</v>
      </c>
      <c r="H15" s="38">
        <v>971.65</v>
      </c>
      <c r="I15" s="38">
        <v>958.65</v>
      </c>
      <c r="J15" s="38">
        <v>1021.35</v>
      </c>
      <c r="K15" s="38">
        <v>1034.3499999999999</v>
      </c>
      <c r="L15" s="38">
        <v>1052.7</v>
      </c>
      <c r="M15" s="28">
        <v>1016</v>
      </c>
      <c r="N15" s="28">
        <v>984.65</v>
      </c>
      <c r="O15" s="39">
        <v>2449700</v>
      </c>
      <c r="P15" s="40">
        <v>-1.3013698630136987E-2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15881.9</v>
      </c>
      <c r="F16" s="37">
        <v>15975.783333333333</v>
      </c>
      <c r="G16" s="38">
        <v>15734.516666666666</v>
      </c>
      <c r="H16" s="38">
        <v>15587.133333333333</v>
      </c>
      <c r="I16" s="38">
        <v>15345.866666666667</v>
      </c>
      <c r="J16" s="38">
        <v>16123.166666666666</v>
      </c>
      <c r="K16" s="38">
        <v>16364.433333333332</v>
      </c>
      <c r="L16" s="38">
        <v>16511.816666666666</v>
      </c>
      <c r="M16" s="28">
        <v>16217.05</v>
      </c>
      <c r="N16" s="28">
        <v>15828.4</v>
      </c>
      <c r="O16" s="39">
        <v>84525</v>
      </c>
      <c r="P16" s="40">
        <v>-5.0029429075927013E-3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123.95</v>
      </c>
      <c r="F17" s="37">
        <v>125.60000000000001</v>
      </c>
      <c r="G17" s="38">
        <v>121.9</v>
      </c>
      <c r="H17" s="38">
        <v>119.85</v>
      </c>
      <c r="I17" s="38">
        <v>116.14999999999999</v>
      </c>
      <c r="J17" s="38">
        <v>127.65000000000002</v>
      </c>
      <c r="K17" s="38">
        <v>131.35000000000002</v>
      </c>
      <c r="L17" s="38">
        <v>133.40000000000003</v>
      </c>
      <c r="M17" s="28">
        <v>129.30000000000001</v>
      </c>
      <c r="N17" s="28">
        <v>123.55</v>
      </c>
      <c r="O17" s="39">
        <v>17116000</v>
      </c>
      <c r="P17" s="40">
        <v>-5.6741028128031036E-2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44620</v>
      </c>
      <c r="E18" s="37">
        <v>296.55</v>
      </c>
      <c r="F18" s="37">
        <v>299.59999999999997</v>
      </c>
      <c r="G18" s="38">
        <v>291.49999999999994</v>
      </c>
      <c r="H18" s="38">
        <v>286.45</v>
      </c>
      <c r="I18" s="38">
        <v>278.34999999999997</v>
      </c>
      <c r="J18" s="38">
        <v>304.64999999999992</v>
      </c>
      <c r="K18" s="38">
        <v>312.74999999999994</v>
      </c>
      <c r="L18" s="38">
        <v>317.7999999999999</v>
      </c>
      <c r="M18" s="28">
        <v>307.7</v>
      </c>
      <c r="N18" s="28">
        <v>294.55</v>
      </c>
      <c r="O18" s="39">
        <v>16421600</v>
      </c>
      <c r="P18" s="40">
        <v>-7.9101408005062491E-4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2283.8000000000002</v>
      </c>
      <c r="F19" s="37">
        <v>2296.0166666666669</v>
      </c>
      <c r="G19" s="38">
        <v>2267.0333333333338</v>
      </c>
      <c r="H19" s="38">
        <v>2250.2666666666669</v>
      </c>
      <c r="I19" s="38">
        <v>2221.2833333333338</v>
      </c>
      <c r="J19" s="38">
        <v>2312.7833333333338</v>
      </c>
      <c r="K19" s="38">
        <v>2341.7666666666664</v>
      </c>
      <c r="L19" s="38">
        <v>2358.5333333333338</v>
      </c>
      <c r="M19" s="28">
        <v>2325</v>
      </c>
      <c r="N19" s="28">
        <v>2279.25</v>
      </c>
      <c r="O19" s="39">
        <v>2740000</v>
      </c>
      <c r="P19" s="40">
        <v>2.7949728006002626E-2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1761.65</v>
      </c>
      <c r="F20" s="37">
        <v>1758.55</v>
      </c>
      <c r="G20" s="38">
        <v>1740.4499999999998</v>
      </c>
      <c r="H20" s="38">
        <v>1719.2499999999998</v>
      </c>
      <c r="I20" s="38">
        <v>1701.1499999999996</v>
      </c>
      <c r="J20" s="38">
        <v>1779.75</v>
      </c>
      <c r="K20" s="38">
        <v>1797.85</v>
      </c>
      <c r="L20" s="38">
        <v>1819.0500000000002</v>
      </c>
      <c r="M20" s="28">
        <v>1776.65</v>
      </c>
      <c r="N20" s="28">
        <v>1737.35</v>
      </c>
      <c r="O20" s="39">
        <v>21124500</v>
      </c>
      <c r="P20" s="40">
        <v>1.2631225732227603E-2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727.35</v>
      </c>
      <c r="F21" s="37">
        <v>731.65</v>
      </c>
      <c r="G21" s="38">
        <v>721.3</v>
      </c>
      <c r="H21" s="38">
        <v>715.25</v>
      </c>
      <c r="I21" s="38">
        <v>704.9</v>
      </c>
      <c r="J21" s="38">
        <v>737.69999999999993</v>
      </c>
      <c r="K21" s="38">
        <v>748.05000000000007</v>
      </c>
      <c r="L21" s="38">
        <v>754.09999999999991</v>
      </c>
      <c r="M21" s="28">
        <v>742</v>
      </c>
      <c r="N21" s="28">
        <v>725.6</v>
      </c>
      <c r="O21" s="39">
        <v>89447500</v>
      </c>
      <c r="P21" s="40">
        <v>-2.4952256157910143E-3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3488.65</v>
      </c>
      <c r="F22" s="37">
        <v>3471.8833333333332</v>
      </c>
      <c r="G22" s="38">
        <v>3361.7666666666664</v>
      </c>
      <c r="H22" s="38">
        <v>3234.8833333333332</v>
      </c>
      <c r="I22" s="38">
        <v>3124.7666666666664</v>
      </c>
      <c r="J22" s="38">
        <v>3598.7666666666664</v>
      </c>
      <c r="K22" s="38">
        <v>3708.8833333333332</v>
      </c>
      <c r="L22" s="38">
        <v>3835.7666666666664</v>
      </c>
      <c r="M22" s="28">
        <v>3582</v>
      </c>
      <c r="N22" s="28">
        <v>3345</v>
      </c>
      <c r="O22" s="39">
        <v>315600</v>
      </c>
      <c r="P22" s="40">
        <v>0.15604395604395604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629.9</v>
      </c>
      <c r="F23" s="37">
        <v>631.9</v>
      </c>
      <c r="G23" s="38">
        <v>624.09999999999991</v>
      </c>
      <c r="H23" s="38">
        <v>618.29999999999995</v>
      </c>
      <c r="I23" s="38">
        <v>610.49999999999989</v>
      </c>
      <c r="J23" s="38">
        <v>637.69999999999993</v>
      </c>
      <c r="K23" s="38">
        <v>645.49999999999989</v>
      </c>
      <c r="L23" s="38">
        <v>651.29999999999995</v>
      </c>
      <c r="M23" s="28">
        <v>639.70000000000005</v>
      </c>
      <c r="N23" s="28">
        <v>626.1</v>
      </c>
      <c r="O23" s="39">
        <v>7868000</v>
      </c>
      <c r="P23" s="40">
        <v>4.5965270684371808E-3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379.65</v>
      </c>
      <c r="F24" s="37">
        <v>381.01666666666665</v>
      </c>
      <c r="G24" s="38">
        <v>376.58333333333331</v>
      </c>
      <c r="H24" s="38">
        <v>373.51666666666665</v>
      </c>
      <c r="I24" s="38">
        <v>369.08333333333331</v>
      </c>
      <c r="J24" s="38">
        <v>384.08333333333331</v>
      </c>
      <c r="K24" s="38">
        <v>388.51666666666671</v>
      </c>
      <c r="L24" s="38">
        <v>391.58333333333331</v>
      </c>
      <c r="M24" s="28">
        <v>385.45</v>
      </c>
      <c r="N24" s="28">
        <v>377.95</v>
      </c>
      <c r="O24" s="39">
        <v>15291000</v>
      </c>
      <c r="P24" s="40">
        <v>-6.4513168762044604E-2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749.2</v>
      </c>
      <c r="F25" s="37">
        <v>754.81666666666661</v>
      </c>
      <c r="G25" s="38">
        <v>741.63333333333321</v>
      </c>
      <c r="H25" s="38">
        <v>734.06666666666661</v>
      </c>
      <c r="I25" s="38">
        <v>720.88333333333321</v>
      </c>
      <c r="J25" s="38">
        <v>762.38333333333321</v>
      </c>
      <c r="K25" s="38">
        <v>775.56666666666661</v>
      </c>
      <c r="L25" s="38">
        <v>783.13333333333321</v>
      </c>
      <c r="M25" s="28">
        <v>768</v>
      </c>
      <c r="N25" s="28">
        <v>747.25</v>
      </c>
      <c r="O25" s="39">
        <v>1816500</v>
      </c>
      <c r="P25" s="40">
        <v>1.9245875883739199E-2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4689.8999999999996</v>
      </c>
      <c r="F26" s="37">
        <v>4700.8999999999996</v>
      </c>
      <c r="G26" s="38">
        <v>4599.5999999999995</v>
      </c>
      <c r="H26" s="38">
        <v>4509.3</v>
      </c>
      <c r="I26" s="38">
        <v>4408</v>
      </c>
      <c r="J26" s="38">
        <v>4791.1999999999989</v>
      </c>
      <c r="K26" s="38">
        <v>4892.4999999999982</v>
      </c>
      <c r="L26" s="38">
        <v>4982.7999999999984</v>
      </c>
      <c r="M26" s="28">
        <v>4802.2</v>
      </c>
      <c r="N26" s="28">
        <v>4610.6000000000004</v>
      </c>
      <c r="O26" s="39">
        <v>2489875</v>
      </c>
      <c r="P26" s="40">
        <v>-3.5679705654531373E-2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224.4</v>
      </c>
      <c r="F27" s="37">
        <v>226.11666666666667</v>
      </c>
      <c r="G27" s="38">
        <v>221.18333333333334</v>
      </c>
      <c r="H27" s="38">
        <v>217.96666666666667</v>
      </c>
      <c r="I27" s="38">
        <v>213.03333333333333</v>
      </c>
      <c r="J27" s="38">
        <v>229.33333333333334</v>
      </c>
      <c r="K27" s="38">
        <v>234.26666666666668</v>
      </c>
      <c r="L27" s="38">
        <v>237.48333333333335</v>
      </c>
      <c r="M27" s="28">
        <v>231.05</v>
      </c>
      <c r="N27" s="28">
        <v>222.9</v>
      </c>
      <c r="O27" s="39">
        <v>12220000</v>
      </c>
      <c r="P27" s="40">
        <v>2.3664921465968585E-2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136.75</v>
      </c>
      <c r="F28" s="37">
        <v>137.08333333333334</v>
      </c>
      <c r="G28" s="38">
        <v>135.2166666666667</v>
      </c>
      <c r="H28" s="38">
        <v>133.68333333333337</v>
      </c>
      <c r="I28" s="38">
        <v>131.81666666666672</v>
      </c>
      <c r="J28" s="38">
        <v>138.61666666666667</v>
      </c>
      <c r="K28" s="38">
        <v>140.48333333333329</v>
      </c>
      <c r="L28" s="38">
        <v>142.01666666666665</v>
      </c>
      <c r="M28" s="28">
        <v>138.94999999999999</v>
      </c>
      <c r="N28" s="28">
        <v>135.55000000000001</v>
      </c>
      <c r="O28" s="39">
        <v>30852000</v>
      </c>
      <c r="P28" s="40">
        <v>-5.875892366831411E-2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3239</v>
      </c>
      <c r="F29" s="37">
        <v>3222.35</v>
      </c>
      <c r="G29" s="38">
        <v>3195.7</v>
      </c>
      <c r="H29" s="38">
        <v>3152.4</v>
      </c>
      <c r="I29" s="38">
        <v>3125.75</v>
      </c>
      <c r="J29" s="38">
        <v>3265.6499999999996</v>
      </c>
      <c r="K29" s="38">
        <v>3292.3</v>
      </c>
      <c r="L29" s="38">
        <v>3335.5999999999995</v>
      </c>
      <c r="M29" s="28">
        <v>3249</v>
      </c>
      <c r="N29" s="28">
        <v>3179.05</v>
      </c>
      <c r="O29" s="39">
        <v>3994800</v>
      </c>
      <c r="P29" s="40">
        <v>-3.4302705054753788E-2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2182.1</v>
      </c>
      <c r="F30" s="37">
        <v>2172.6666666666665</v>
      </c>
      <c r="G30" s="38">
        <v>2135.4833333333331</v>
      </c>
      <c r="H30" s="38">
        <v>2088.8666666666668</v>
      </c>
      <c r="I30" s="38">
        <v>2051.6833333333334</v>
      </c>
      <c r="J30" s="38">
        <v>2219.2833333333328</v>
      </c>
      <c r="K30" s="38">
        <v>2256.4666666666662</v>
      </c>
      <c r="L30" s="38">
        <v>2303.0833333333326</v>
      </c>
      <c r="M30" s="28">
        <v>2209.85</v>
      </c>
      <c r="N30" s="28">
        <v>2126.0500000000002</v>
      </c>
      <c r="O30" s="39">
        <v>790625</v>
      </c>
      <c r="P30" s="40">
        <v>-7.4372182871860912E-2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9458.75</v>
      </c>
      <c r="F31" s="37">
        <v>9541.0833333333339</v>
      </c>
      <c r="G31" s="38">
        <v>9352.2666666666682</v>
      </c>
      <c r="H31" s="38">
        <v>9245.7833333333347</v>
      </c>
      <c r="I31" s="38">
        <v>9056.966666666669</v>
      </c>
      <c r="J31" s="38">
        <v>9647.5666666666675</v>
      </c>
      <c r="K31" s="38">
        <v>9836.3833333333332</v>
      </c>
      <c r="L31" s="38">
        <v>9942.8666666666668</v>
      </c>
      <c r="M31" s="28">
        <v>9729.9</v>
      </c>
      <c r="N31" s="28">
        <v>9434.6</v>
      </c>
      <c r="O31" s="39">
        <v>88725</v>
      </c>
      <c r="P31" s="40">
        <v>-2.7937551355792935E-2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1347.6</v>
      </c>
      <c r="F32" s="37">
        <v>1358.9833333333333</v>
      </c>
      <c r="G32" s="38">
        <v>1330.7166666666667</v>
      </c>
      <c r="H32" s="38">
        <v>1313.8333333333333</v>
      </c>
      <c r="I32" s="38">
        <v>1285.5666666666666</v>
      </c>
      <c r="J32" s="38">
        <v>1375.8666666666668</v>
      </c>
      <c r="K32" s="38">
        <v>1404.1333333333337</v>
      </c>
      <c r="L32" s="38">
        <v>1421.0166666666669</v>
      </c>
      <c r="M32" s="28">
        <v>1387.25</v>
      </c>
      <c r="N32" s="28">
        <v>1342.1</v>
      </c>
      <c r="O32" s="39">
        <v>3112500</v>
      </c>
      <c r="P32" s="40">
        <v>-2.4753250822497259E-2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661.5</v>
      </c>
      <c r="F33" s="37">
        <v>664.5</v>
      </c>
      <c r="G33" s="38">
        <v>656</v>
      </c>
      <c r="H33" s="38">
        <v>650.5</v>
      </c>
      <c r="I33" s="38">
        <v>642</v>
      </c>
      <c r="J33" s="38">
        <v>670</v>
      </c>
      <c r="K33" s="38">
        <v>678.5</v>
      </c>
      <c r="L33" s="38">
        <v>684</v>
      </c>
      <c r="M33" s="28">
        <v>673</v>
      </c>
      <c r="N33" s="28">
        <v>659</v>
      </c>
      <c r="O33" s="39">
        <v>15165750</v>
      </c>
      <c r="P33" s="40">
        <v>4.8201152852315639E-3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798.85</v>
      </c>
      <c r="F34" s="37">
        <v>798.5</v>
      </c>
      <c r="G34" s="38">
        <v>792.05</v>
      </c>
      <c r="H34" s="38">
        <v>785.25</v>
      </c>
      <c r="I34" s="38">
        <v>778.8</v>
      </c>
      <c r="J34" s="38">
        <v>805.3</v>
      </c>
      <c r="K34" s="38">
        <v>811.75</v>
      </c>
      <c r="L34" s="38">
        <v>818.55</v>
      </c>
      <c r="M34" s="28">
        <v>804.95</v>
      </c>
      <c r="N34" s="28">
        <v>791.7</v>
      </c>
      <c r="O34" s="39">
        <v>42918000</v>
      </c>
      <c r="P34" s="40">
        <v>-5.2005195218278684E-2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3566.95</v>
      </c>
      <c r="F35" s="37">
        <v>3579.3833333333332</v>
      </c>
      <c r="G35" s="38">
        <v>3539.0166666666664</v>
      </c>
      <c r="H35" s="38">
        <v>3511.083333333333</v>
      </c>
      <c r="I35" s="38">
        <v>3470.7166666666662</v>
      </c>
      <c r="J35" s="38">
        <v>3607.3166666666666</v>
      </c>
      <c r="K35" s="38">
        <v>3647.6833333333334</v>
      </c>
      <c r="L35" s="38">
        <v>3675.6166666666668</v>
      </c>
      <c r="M35" s="28">
        <v>3619.75</v>
      </c>
      <c r="N35" s="28">
        <v>3551.45</v>
      </c>
      <c r="O35" s="39">
        <v>2146500</v>
      </c>
      <c r="P35" s="40">
        <v>2.3849272597185785E-2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16261.9</v>
      </c>
      <c r="F36" s="37">
        <v>16320.549999999997</v>
      </c>
      <c r="G36" s="38">
        <v>16147.149999999994</v>
      </c>
      <c r="H36" s="38">
        <v>16032.399999999996</v>
      </c>
      <c r="I36" s="38">
        <v>15858.999999999993</v>
      </c>
      <c r="J36" s="38">
        <v>16435.299999999996</v>
      </c>
      <c r="K36" s="38">
        <v>16608.7</v>
      </c>
      <c r="L36" s="38">
        <v>16723.449999999997</v>
      </c>
      <c r="M36" s="28">
        <v>16493.95</v>
      </c>
      <c r="N36" s="28">
        <v>16205.8</v>
      </c>
      <c r="O36" s="39">
        <v>694500</v>
      </c>
      <c r="P36" s="40">
        <v>-7.6444952489819248E-3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7164.15</v>
      </c>
      <c r="F37" s="37">
        <v>7144.2833333333328</v>
      </c>
      <c r="G37" s="38">
        <v>7084.5666666666657</v>
      </c>
      <c r="H37" s="38">
        <v>7004.9833333333327</v>
      </c>
      <c r="I37" s="38">
        <v>6945.2666666666655</v>
      </c>
      <c r="J37" s="38">
        <v>7223.8666666666659</v>
      </c>
      <c r="K37" s="38">
        <v>7283.583333333333</v>
      </c>
      <c r="L37" s="38">
        <v>7363.1666666666661</v>
      </c>
      <c r="M37" s="28">
        <v>7204</v>
      </c>
      <c r="N37" s="28">
        <v>7064.7</v>
      </c>
      <c r="O37" s="39">
        <v>4733625</v>
      </c>
      <c r="P37" s="40">
        <v>-1.1124167645906777E-2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2292.5</v>
      </c>
      <c r="F38" s="37">
        <v>2303.35</v>
      </c>
      <c r="G38" s="38">
        <v>2265.6999999999998</v>
      </c>
      <c r="H38" s="38">
        <v>2238.9</v>
      </c>
      <c r="I38" s="38">
        <v>2201.25</v>
      </c>
      <c r="J38" s="38">
        <v>2330.1499999999996</v>
      </c>
      <c r="K38" s="38">
        <v>2367.8000000000002</v>
      </c>
      <c r="L38" s="38">
        <v>2394.5999999999995</v>
      </c>
      <c r="M38" s="28">
        <v>2341</v>
      </c>
      <c r="N38" s="28">
        <v>2276.5500000000002</v>
      </c>
      <c r="O38" s="39">
        <v>1068600</v>
      </c>
      <c r="P38" s="40">
        <v>-1.6816143497757848E-3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437</v>
      </c>
      <c r="F39" s="37">
        <v>440.86666666666662</v>
      </c>
      <c r="G39" s="38">
        <v>431.78333333333325</v>
      </c>
      <c r="H39" s="38">
        <v>426.56666666666661</v>
      </c>
      <c r="I39" s="38">
        <v>417.48333333333323</v>
      </c>
      <c r="J39" s="38">
        <v>446.08333333333326</v>
      </c>
      <c r="K39" s="38">
        <v>455.16666666666663</v>
      </c>
      <c r="L39" s="38">
        <v>460.38333333333327</v>
      </c>
      <c r="M39" s="28">
        <v>449.95</v>
      </c>
      <c r="N39" s="28">
        <v>435.65</v>
      </c>
      <c r="O39" s="39">
        <v>7129600</v>
      </c>
      <c r="P39" s="40">
        <v>9.5151789759854999E-3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319.8</v>
      </c>
      <c r="F40" s="37">
        <v>322.81666666666666</v>
      </c>
      <c r="G40" s="38">
        <v>316.0333333333333</v>
      </c>
      <c r="H40" s="38">
        <v>312.26666666666665</v>
      </c>
      <c r="I40" s="38">
        <v>305.48333333333329</v>
      </c>
      <c r="J40" s="38">
        <v>326.58333333333331</v>
      </c>
      <c r="K40" s="38">
        <v>333.36666666666673</v>
      </c>
      <c r="L40" s="38">
        <v>337.13333333333333</v>
      </c>
      <c r="M40" s="28">
        <v>329.6</v>
      </c>
      <c r="N40" s="28">
        <v>319.05</v>
      </c>
      <c r="O40" s="39">
        <v>22057200</v>
      </c>
      <c r="P40" s="40">
        <v>2.4487796914537588E-4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106.9</v>
      </c>
      <c r="F41" s="37">
        <v>108.38333333333334</v>
      </c>
      <c r="G41" s="38">
        <v>105.06666666666668</v>
      </c>
      <c r="H41" s="38">
        <v>103.23333333333333</v>
      </c>
      <c r="I41" s="38">
        <v>99.916666666666671</v>
      </c>
      <c r="J41" s="38">
        <v>110.21666666666668</v>
      </c>
      <c r="K41" s="38">
        <v>113.53333333333335</v>
      </c>
      <c r="L41" s="38">
        <v>115.36666666666669</v>
      </c>
      <c r="M41" s="28">
        <v>111.7</v>
      </c>
      <c r="N41" s="28">
        <v>106.55</v>
      </c>
      <c r="O41" s="39">
        <v>139616100</v>
      </c>
      <c r="P41" s="40">
        <v>-5.0255465281849403E-4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1951.85</v>
      </c>
      <c r="F42" s="37">
        <v>1963.5166666666664</v>
      </c>
      <c r="G42" s="38">
        <v>1933.4333333333329</v>
      </c>
      <c r="H42" s="38">
        <v>1915.0166666666664</v>
      </c>
      <c r="I42" s="38">
        <v>1884.9333333333329</v>
      </c>
      <c r="J42" s="38">
        <v>1981.9333333333329</v>
      </c>
      <c r="K42" s="38">
        <v>2012.0166666666664</v>
      </c>
      <c r="L42" s="38">
        <v>2030.4333333333329</v>
      </c>
      <c r="M42" s="28">
        <v>1993.6</v>
      </c>
      <c r="N42" s="28">
        <v>1945.1</v>
      </c>
      <c r="O42" s="39">
        <v>1446500</v>
      </c>
      <c r="P42" s="40">
        <v>7.128309572301425E-2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204.05</v>
      </c>
      <c r="F43" s="37">
        <v>205.43333333333331</v>
      </c>
      <c r="G43" s="38">
        <v>202.36666666666662</v>
      </c>
      <c r="H43" s="38">
        <v>200.68333333333331</v>
      </c>
      <c r="I43" s="38">
        <v>197.61666666666662</v>
      </c>
      <c r="J43" s="38">
        <v>207.11666666666662</v>
      </c>
      <c r="K43" s="38">
        <v>210.18333333333328</v>
      </c>
      <c r="L43" s="38">
        <v>211.86666666666662</v>
      </c>
      <c r="M43" s="28">
        <v>208.5</v>
      </c>
      <c r="N43" s="28">
        <v>203.75</v>
      </c>
      <c r="O43" s="39">
        <v>35495800</v>
      </c>
      <c r="P43" s="40">
        <v>4.5556301768524737E-2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735.3</v>
      </c>
      <c r="F44" s="37">
        <v>734.94999999999993</v>
      </c>
      <c r="G44" s="38">
        <v>728.99999999999989</v>
      </c>
      <c r="H44" s="38">
        <v>722.69999999999993</v>
      </c>
      <c r="I44" s="38">
        <v>716.74999999999989</v>
      </c>
      <c r="J44" s="38">
        <v>741.24999999999989</v>
      </c>
      <c r="K44" s="38">
        <v>747.19999999999993</v>
      </c>
      <c r="L44" s="38">
        <v>753.49999999999989</v>
      </c>
      <c r="M44" s="28">
        <v>740.9</v>
      </c>
      <c r="N44" s="28">
        <v>728.65</v>
      </c>
      <c r="O44" s="39">
        <v>4624400</v>
      </c>
      <c r="P44" s="40">
        <v>1.3012048192771084E-2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732.5</v>
      </c>
      <c r="F45" s="37">
        <v>736.68333333333339</v>
      </c>
      <c r="G45" s="38">
        <v>724.76666666666677</v>
      </c>
      <c r="H45" s="38">
        <v>717.03333333333342</v>
      </c>
      <c r="I45" s="38">
        <v>705.11666666666679</v>
      </c>
      <c r="J45" s="38">
        <v>744.41666666666674</v>
      </c>
      <c r="K45" s="38">
        <v>756.33333333333326</v>
      </c>
      <c r="L45" s="38">
        <v>764.06666666666672</v>
      </c>
      <c r="M45" s="28">
        <v>748.6</v>
      </c>
      <c r="N45" s="28">
        <v>728.95</v>
      </c>
      <c r="O45" s="39">
        <v>5852250</v>
      </c>
      <c r="P45" s="40">
        <v>3.0099009900990098E-2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722.85</v>
      </c>
      <c r="F46" s="37">
        <v>724.43333333333339</v>
      </c>
      <c r="G46" s="38">
        <v>717.36666666666679</v>
      </c>
      <c r="H46" s="38">
        <v>711.88333333333344</v>
      </c>
      <c r="I46" s="38">
        <v>704.81666666666683</v>
      </c>
      <c r="J46" s="38">
        <v>729.91666666666674</v>
      </c>
      <c r="K46" s="38">
        <v>736.98333333333335</v>
      </c>
      <c r="L46" s="38">
        <v>742.4666666666667</v>
      </c>
      <c r="M46" s="28">
        <v>731.5</v>
      </c>
      <c r="N46" s="28">
        <v>718.95</v>
      </c>
      <c r="O46" s="39">
        <v>56362550</v>
      </c>
      <c r="P46" s="40">
        <v>-1.1797222596737226E-4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58.9</v>
      </c>
      <c r="F47" s="37">
        <v>59.300000000000004</v>
      </c>
      <c r="G47" s="38">
        <v>58.250000000000007</v>
      </c>
      <c r="H47" s="38">
        <v>57.6</v>
      </c>
      <c r="I47" s="38">
        <v>56.550000000000004</v>
      </c>
      <c r="J47" s="38">
        <v>59.95000000000001</v>
      </c>
      <c r="K47" s="38">
        <v>61.000000000000007</v>
      </c>
      <c r="L47" s="38">
        <v>61.650000000000013</v>
      </c>
      <c r="M47" s="28">
        <v>60.35</v>
      </c>
      <c r="N47" s="28">
        <v>58.65</v>
      </c>
      <c r="O47" s="39">
        <v>135334500</v>
      </c>
      <c r="P47" s="40">
        <v>5.5390856607895151E-3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392.35</v>
      </c>
      <c r="F48" s="37">
        <v>392.56666666666661</v>
      </c>
      <c r="G48" s="38">
        <v>389.43333333333322</v>
      </c>
      <c r="H48" s="38">
        <v>386.51666666666659</v>
      </c>
      <c r="I48" s="38">
        <v>383.38333333333321</v>
      </c>
      <c r="J48" s="38">
        <v>395.48333333333323</v>
      </c>
      <c r="K48" s="38">
        <v>398.61666666666667</v>
      </c>
      <c r="L48" s="38">
        <v>401.53333333333325</v>
      </c>
      <c r="M48" s="28">
        <v>395.7</v>
      </c>
      <c r="N48" s="28">
        <v>389.65</v>
      </c>
      <c r="O48" s="39">
        <v>14177200</v>
      </c>
      <c r="P48" s="40">
        <v>-3.2035175879396985E-2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16445.25</v>
      </c>
      <c r="F49" s="37">
        <v>16530.483333333334</v>
      </c>
      <c r="G49" s="38">
        <v>16320.966666666667</v>
      </c>
      <c r="H49" s="38">
        <v>16196.683333333334</v>
      </c>
      <c r="I49" s="38">
        <v>15987.166666666668</v>
      </c>
      <c r="J49" s="38">
        <v>16654.766666666666</v>
      </c>
      <c r="K49" s="38">
        <v>16864.283333333336</v>
      </c>
      <c r="L49" s="38">
        <v>16988.566666666666</v>
      </c>
      <c r="M49" s="28">
        <v>16740</v>
      </c>
      <c r="N49" s="28">
        <v>16406.2</v>
      </c>
      <c r="O49" s="39">
        <v>130000</v>
      </c>
      <c r="P49" s="40">
        <v>-1.9193857965451055E-3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371.7</v>
      </c>
      <c r="F50" s="37">
        <v>372.4666666666667</v>
      </c>
      <c r="G50" s="38">
        <v>368.93333333333339</v>
      </c>
      <c r="H50" s="38">
        <v>366.16666666666669</v>
      </c>
      <c r="I50" s="38">
        <v>362.63333333333338</v>
      </c>
      <c r="J50" s="38">
        <v>375.23333333333341</v>
      </c>
      <c r="K50" s="38">
        <v>378.76666666666671</v>
      </c>
      <c r="L50" s="38">
        <v>381.53333333333342</v>
      </c>
      <c r="M50" s="28">
        <v>376</v>
      </c>
      <c r="N50" s="28">
        <v>369.7</v>
      </c>
      <c r="O50" s="39">
        <v>27619200</v>
      </c>
      <c r="P50" s="40">
        <v>-3.9799749687108886E-2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3569.55</v>
      </c>
      <c r="F51" s="37">
        <v>3570.25</v>
      </c>
      <c r="G51" s="38">
        <v>3543.35</v>
      </c>
      <c r="H51" s="38">
        <v>3517.15</v>
      </c>
      <c r="I51" s="38">
        <v>3490.25</v>
      </c>
      <c r="J51" s="38">
        <v>3596.45</v>
      </c>
      <c r="K51" s="38">
        <v>3623.3499999999995</v>
      </c>
      <c r="L51" s="38">
        <v>3649.5499999999997</v>
      </c>
      <c r="M51" s="28">
        <v>3597.15</v>
      </c>
      <c r="N51" s="28">
        <v>3544.05</v>
      </c>
      <c r="O51" s="39">
        <v>1282000</v>
      </c>
      <c r="P51" s="40">
        <v>-2.3907415867214864E-2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469.1</v>
      </c>
      <c r="F52" s="37">
        <v>470.01666666666665</v>
      </c>
      <c r="G52" s="38">
        <v>460.38333333333333</v>
      </c>
      <c r="H52" s="38">
        <v>451.66666666666669</v>
      </c>
      <c r="I52" s="38">
        <v>442.03333333333336</v>
      </c>
      <c r="J52" s="38">
        <v>478.73333333333329</v>
      </c>
      <c r="K52" s="38">
        <v>488.36666666666662</v>
      </c>
      <c r="L52" s="38">
        <v>497.08333333333326</v>
      </c>
      <c r="M52" s="28">
        <v>479.65</v>
      </c>
      <c r="N52" s="28">
        <v>461.3</v>
      </c>
      <c r="O52" s="39">
        <v>4938700</v>
      </c>
      <c r="P52" s="40">
        <v>-2.8885480572597138E-2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410.3</v>
      </c>
      <c r="F53" s="37">
        <v>413.01666666666671</v>
      </c>
      <c r="G53" s="38">
        <v>406.68333333333339</v>
      </c>
      <c r="H53" s="38">
        <v>403.06666666666666</v>
      </c>
      <c r="I53" s="38">
        <v>396.73333333333335</v>
      </c>
      <c r="J53" s="38">
        <v>416.63333333333344</v>
      </c>
      <c r="K53" s="38">
        <v>422.96666666666681</v>
      </c>
      <c r="L53" s="38">
        <v>426.58333333333348</v>
      </c>
      <c r="M53" s="28">
        <v>419.35</v>
      </c>
      <c r="N53" s="28">
        <v>409.4</v>
      </c>
      <c r="O53" s="39">
        <v>20950600</v>
      </c>
      <c r="P53" s="40">
        <v>1.1309934689109541E-2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262</v>
      </c>
      <c r="F54" s="37">
        <v>263.91666666666669</v>
      </c>
      <c r="G54" s="38">
        <v>258.13333333333338</v>
      </c>
      <c r="H54" s="38">
        <v>254.26666666666671</v>
      </c>
      <c r="I54" s="38">
        <v>248.48333333333341</v>
      </c>
      <c r="J54" s="38">
        <v>267.78333333333336</v>
      </c>
      <c r="K54" s="38">
        <v>273.56666666666666</v>
      </c>
      <c r="L54" s="38">
        <v>277.43333333333334</v>
      </c>
      <c r="M54" s="28">
        <v>269.7</v>
      </c>
      <c r="N54" s="28">
        <v>260.05</v>
      </c>
      <c r="O54" s="39">
        <v>47298600</v>
      </c>
      <c r="P54" s="40">
        <v>-8.265398550724638E-3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644.04999999999995</v>
      </c>
      <c r="F55" s="37">
        <v>649.7833333333333</v>
      </c>
      <c r="G55" s="38">
        <v>636.56666666666661</v>
      </c>
      <c r="H55" s="38">
        <v>629.08333333333326</v>
      </c>
      <c r="I55" s="38">
        <v>615.86666666666656</v>
      </c>
      <c r="J55" s="38">
        <v>657.26666666666665</v>
      </c>
      <c r="K55" s="38">
        <v>670.48333333333335</v>
      </c>
      <c r="L55" s="38">
        <v>677.9666666666667</v>
      </c>
      <c r="M55" s="28">
        <v>663</v>
      </c>
      <c r="N55" s="28">
        <v>642.29999999999995</v>
      </c>
      <c r="O55" s="39">
        <v>3700125</v>
      </c>
      <c r="P55" s="40">
        <v>-1.6074669432201191E-2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397.4</v>
      </c>
      <c r="F56" s="37">
        <v>400.61666666666662</v>
      </c>
      <c r="G56" s="38">
        <v>392.28333333333325</v>
      </c>
      <c r="H56" s="38">
        <v>387.16666666666663</v>
      </c>
      <c r="I56" s="38">
        <v>378.83333333333326</v>
      </c>
      <c r="J56" s="38">
        <v>405.73333333333323</v>
      </c>
      <c r="K56" s="38">
        <v>414.06666666666661</v>
      </c>
      <c r="L56" s="38">
        <v>419.18333333333322</v>
      </c>
      <c r="M56" s="28">
        <v>408.95</v>
      </c>
      <c r="N56" s="28">
        <v>395.5</v>
      </c>
      <c r="O56" s="39">
        <v>3502500</v>
      </c>
      <c r="P56" s="40">
        <v>-3.5123966942148761E-2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674.9</v>
      </c>
      <c r="F57" s="37">
        <v>666.63333333333333</v>
      </c>
      <c r="G57" s="38">
        <v>654.01666666666665</v>
      </c>
      <c r="H57" s="38">
        <v>633.13333333333333</v>
      </c>
      <c r="I57" s="38">
        <v>620.51666666666665</v>
      </c>
      <c r="J57" s="38">
        <v>687.51666666666665</v>
      </c>
      <c r="K57" s="38">
        <v>700.13333333333321</v>
      </c>
      <c r="L57" s="38">
        <v>721.01666666666665</v>
      </c>
      <c r="M57" s="28">
        <v>679.25</v>
      </c>
      <c r="N57" s="28">
        <v>645.75</v>
      </c>
      <c r="O57" s="39">
        <v>7442500</v>
      </c>
      <c r="P57" s="40">
        <v>8.8084795321637432E-2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945.65</v>
      </c>
      <c r="F58" s="37">
        <v>947.6</v>
      </c>
      <c r="G58" s="38">
        <v>937.30000000000007</v>
      </c>
      <c r="H58" s="38">
        <v>928.95</v>
      </c>
      <c r="I58" s="38">
        <v>918.65000000000009</v>
      </c>
      <c r="J58" s="38">
        <v>955.95</v>
      </c>
      <c r="K58" s="38">
        <v>966.25</v>
      </c>
      <c r="L58" s="38">
        <v>974.6</v>
      </c>
      <c r="M58" s="28">
        <v>957.9</v>
      </c>
      <c r="N58" s="28">
        <v>939.25</v>
      </c>
      <c r="O58" s="39">
        <v>9833200</v>
      </c>
      <c r="P58" s="40">
        <v>8.6678223763168426E-3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160.15</v>
      </c>
      <c r="F59" s="37">
        <v>160.76666666666668</v>
      </c>
      <c r="G59" s="38">
        <v>158.98333333333335</v>
      </c>
      <c r="H59" s="38">
        <v>157.81666666666666</v>
      </c>
      <c r="I59" s="38">
        <v>156.03333333333333</v>
      </c>
      <c r="J59" s="38">
        <v>161.93333333333337</v>
      </c>
      <c r="K59" s="38">
        <v>163.71666666666673</v>
      </c>
      <c r="L59" s="38">
        <v>164.88333333333338</v>
      </c>
      <c r="M59" s="28">
        <v>162.55000000000001</v>
      </c>
      <c r="N59" s="28">
        <v>159.6</v>
      </c>
      <c r="O59" s="39">
        <v>42193200</v>
      </c>
      <c r="P59" s="40">
        <v>1.6950842556585901E-3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4692.8999999999996</v>
      </c>
      <c r="F60" s="37">
        <v>4666.1833333333334</v>
      </c>
      <c r="G60" s="38">
        <v>4600.2166666666672</v>
      </c>
      <c r="H60" s="38">
        <v>4507.5333333333338</v>
      </c>
      <c r="I60" s="38">
        <v>4441.5666666666675</v>
      </c>
      <c r="J60" s="38">
        <v>4758.8666666666668</v>
      </c>
      <c r="K60" s="38">
        <v>4824.8333333333321</v>
      </c>
      <c r="L60" s="38">
        <v>4917.5166666666664</v>
      </c>
      <c r="M60" s="28">
        <v>4732.1499999999996</v>
      </c>
      <c r="N60" s="28">
        <v>4573.5</v>
      </c>
      <c r="O60" s="39">
        <v>639900</v>
      </c>
      <c r="P60" s="40">
        <v>2.0574162679425839E-2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1460.45</v>
      </c>
      <c r="F61" s="37">
        <v>1464.4333333333334</v>
      </c>
      <c r="G61" s="38">
        <v>1452.4166666666667</v>
      </c>
      <c r="H61" s="38">
        <v>1444.3833333333334</v>
      </c>
      <c r="I61" s="38">
        <v>1432.3666666666668</v>
      </c>
      <c r="J61" s="38">
        <v>1472.4666666666667</v>
      </c>
      <c r="K61" s="38">
        <v>1484.4833333333331</v>
      </c>
      <c r="L61" s="38">
        <v>1492.5166666666667</v>
      </c>
      <c r="M61" s="28">
        <v>1476.45</v>
      </c>
      <c r="N61" s="28">
        <v>1456.4</v>
      </c>
      <c r="O61" s="39">
        <v>2726500</v>
      </c>
      <c r="P61" s="40">
        <v>6.5899987078433904E-3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645.9</v>
      </c>
      <c r="F62" s="37">
        <v>651.44999999999993</v>
      </c>
      <c r="G62" s="38">
        <v>638.94999999999982</v>
      </c>
      <c r="H62" s="38">
        <v>631.99999999999989</v>
      </c>
      <c r="I62" s="38">
        <v>619.49999999999977</v>
      </c>
      <c r="J62" s="38">
        <v>658.39999999999986</v>
      </c>
      <c r="K62" s="38">
        <v>670.90000000000009</v>
      </c>
      <c r="L62" s="38">
        <v>677.84999999999991</v>
      </c>
      <c r="M62" s="28">
        <v>663.95</v>
      </c>
      <c r="N62" s="28">
        <v>644.5</v>
      </c>
      <c r="O62" s="39">
        <v>4957600</v>
      </c>
      <c r="P62" s="40">
        <v>8.9547378704005216E-3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787</v>
      </c>
      <c r="F63" s="37">
        <v>798.5</v>
      </c>
      <c r="G63" s="38">
        <v>769.95</v>
      </c>
      <c r="H63" s="38">
        <v>752.90000000000009</v>
      </c>
      <c r="I63" s="38">
        <v>724.35000000000014</v>
      </c>
      <c r="J63" s="38">
        <v>815.55</v>
      </c>
      <c r="K63" s="38">
        <v>844.09999999999991</v>
      </c>
      <c r="L63" s="38">
        <v>861.14999999999986</v>
      </c>
      <c r="M63" s="28">
        <v>827.05</v>
      </c>
      <c r="N63" s="28">
        <v>781.45</v>
      </c>
      <c r="O63" s="39">
        <v>1306250</v>
      </c>
      <c r="P63" s="40">
        <v>2.5515210991167811E-2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413.75</v>
      </c>
      <c r="F64" s="37">
        <v>415.05</v>
      </c>
      <c r="G64" s="38">
        <v>411.15000000000003</v>
      </c>
      <c r="H64" s="38">
        <v>408.55</v>
      </c>
      <c r="I64" s="38">
        <v>404.65000000000003</v>
      </c>
      <c r="J64" s="38">
        <v>417.65000000000003</v>
      </c>
      <c r="K64" s="38">
        <v>421.55</v>
      </c>
      <c r="L64" s="38">
        <v>424.15000000000003</v>
      </c>
      <c r="M64" s="28">
        <v>418.95</v>
      </c>
      <c r="N64" s="28">
        <v>412.45</v>
      </c>
      <c r="O64" s="39">
        <v>2835800</v>
      </c>
      <c r="P64" s="40">
        <v>-1.0364683301343569E-2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144.44999999999999</v>
      </c>
      <c r="F65" s="37">
        <v>144.81666666666663</v>
      </c>
      <c r="G65" s="38">
        <v>143.53333333333327</v>
      </c>
      <c r="H65" s="38">
        <v>142.61666666666665</v>
      </c>
      <c r="I65" s="38">
        <v>141.33333333333329</v>
      </c>
      <c r="J65" s="38">
        <v>145.73333333333326</v>
      </c>
      <c r="K65" s="38">
        <v>147.01666666666662</v>
      </c>
      <c r="L65" s="38">
        <v>147.93333333333325</v>
      </c>
      <c r="M65" s="28">
        <v>146.1</v>
      </c>
      <c r="N65" s="28">
        <v>143.9</v>
      </c>
      <c r="O65" s="39">
        <v>12926800</v>
      </c>
      <c r="P65" s="40">
        <v>-2.086015967035797E-2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916.9</v>
      </c>
      <c r="F66" s="37">
        <v>917.86666666666679</v>
      </c>
      <c r="G66" s="38">
        <v>909.23333333333358</v>
      </c>
      <c r="H66" s="38">
        <v>901.56666666666683</v>
      </c>
      <c r="I66" s="38">
        <v>892.93333333333362</v>
      </c>
      <c r="J66" s="38">
        <v>925.53333333333353</v>
      </c>
      <c r="K66" s="38">
        <v>934.16666666666674</v>
      </c>
      <c r="L66" s="38">
        <v>941.83333333333348</v>
      </c>
      <c r="M66" s="28">
        <v>926.5</v>
      </c>
      <c r="N66" s="28">
        <v>910.2</v>
      </c>
      <c r="O66" s="39">
        <v>1845600</v>
      </c>
      <c r="P66" s="40">
        <v>8.8553624139061995E-3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569.54999999999995</v>
      </c>
      <c r="F67" s="37">
        <v>565.99999999999989</v>
      </c>
      <c r="G67" s="38">
        <v>561.3499999999998</v>
      </c>
      <c r="H67" s="38">
        <v>553.14999999999986</v>
      </c>
      <c r="I67" s="38">
        <v>548.49999999999977</v>
      </c>
      <c r="J67" s="38">
        <v>574.19999999999982</v>
      </c>
      <c r="K67" s="38">
        <v>578.84999999999991</v>
      </c>
      <c r="L67" s="38">
        <v>587.04999999999984</v>
      </c>
      <c r="M67" s="28">
        <v>570.65</v>
      </c>
      <c r="N67" s="28">
        <v>557.79999999999995</v>
      </c>
      <c r="O67" s="39">
        <v>11555000</v>
      </c>
      <c r="P67" s="40">
        <v>-1.6200453612701155E-3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1939.15</v>
      </c>
      <c r="F68" s="37">
        <v>1937.9333333333334</v>
      </c>
      <c r="G68" s="38">
        <v>1911.2166666666667</v>
      </c>
      <c r="H68" s="38">
        <v>1883.2833333333333</v>
      </c>
      <c r="I68" s="38">
        <v>1856.5666666666666</v>
      </c>
      <c r="J68" s="38">
        <v>1965.8666666666668</v>
      </c>
      <c r="K68" s="38">
        <v>1992.5833333333335</v>
      </c>
      <c r="L68" s="38">
        <v>2020.5166666666669</v>
      </c>
      <c r="M68" s="28">
        <v>1964.65</v>
      </c>
      <c r="N68" s="28">
        <v>1910</v>
      </c>
      <c r="O68" s="39">
        <v>476500</v>
      </c>
      <c r="P68" s="40">
        <v>-0.10009442870632672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2369</v>
      </c>
      <c r="F69" s="37">
        <v>2369.4666666666667</v>
      </c>
      <c r="G69" s="38">
        <v>2333.3833333333332</v>
      </c>
      <c r="H69" s="38">
        <v>2297.7666666666664</v>
      </c>
      <c r="I69" s="38">
        <v>2261.6833333333329</v>
      </c>
      <c r="J69" s="38">
        <v>2405.0833333333335</v>
      </c>
      <c r="K69" s="38">
        <v>2441.1666666666665</v>
      </c>
      <c r="L69" s="38">
        <v>2476.7833333333338</v>
      </c>
      <c r="M69" s="28">
        <v>2405.5500000000002</v>
      </c>
      <c r="N69" s="28">
        <v>2333.85</v>
      </c>
      <c r="O69" s="39">
        <v>1737500</v>
      </c>
      <c r="P69" s="40">
        <v>-1.9192774484899804E-2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286.7</v>
      </c>
      <c r="F70" s="37">
        <v>288.91666666666669</v>
      </c>
      <c r="G70" s="38">
        <v>283.33333333333337</v>
      </c>
      <c r="H70" s="38">
        <v>279.9666666666667</v>
      </c>
      <c r="I70" s="38">
        <v>274.38333333333338</v>
      </c>
      <c r="J70" s="38">
        <v>292.28333333333336</v>
      </c>
      <c r="K70" s="38">
        <v>297.86666666666673</v>
      </c>
      <c r="L70" s="38">
        <v>301.23333333333335</v>
      </c>
      <c r="M70" s="28">
        <v>294.5</v>
      </c>
      <c r="N70" s="28">
        <v>285.55</v>
      </c>
      <c r="O70" s="39">
        <v>15334100</v>
      </c>
      <c r="P70" s="40">
        <v>1.2013815888271512E-3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4318.95</v>
      </c>
      <c r="F71" s="37">
        <v>4314.1500000000005</v>
      </c>
      <c r="G71" s="38">
        <v>4238.3000000000011</v>
      </c>
      <c r="H71" s="38">
        <v>4157.6500000000005</v>
      </c>
      <c r="I71" s="38">
        <v>4081.8000000000011</v>
      </c>
      <c r="J71" s="38">
        <v>4394.8000000000011</v>
      </c>
      <c r="K71" s="38">
        <v>4470.6500000000015</v>
      </c>
      <c r="L71" s="38">
        <v>4551.3000000000011</v>
      </c>
      <c r="M71" s="28">
        <v>4390</v>
      </c>
      <c r="N71" s="28">
        <v>4233.5</v>
      </c>
      <c r="O71" s="39">
        <v>2724800</v>
      </c>
      <c r="P71" s="40">
        <v>-1.4966379871303594E-2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4492.95</v>
      </c>
      <c r="F72" s="37">
        <v>4506.7333333333327</v>
      </c>
      <c r="G72" s="38">
        <v>4444.8166666666657</v>
      </c>
      <c r="H72" s="38">
        <v>4396.6833333333334</v>
      </c>
      <c r="I72" s="38">
        <v>4334.7666666666664</v>
      </c>
      <c r="J72" s="38">
        <v>4554.866666666665</v>
      </c>
      <c r="K72" s="38">
        <v>4616.783333333331</v>
      </c>
      <c r="L72" s="38">
        <v>4664.9166666666642</v>
      </c>
      <c r="M72" s="28">
        <v>4568.6499999999996</v>
      </c>
      <c r="N72" s="28">
        <v>4458.6000000000004</v>
      </c>
      <c r="O72" s="39">
        <v>724625</v>
      </c>
      <c r="P72" s="40">
        <v>1.6482553042258461E-2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400.5</v>
      </c>
      <c r="F73" s="37">
        <v>402</v>
      </c>
      <c r="G73" s="38">
        <v>395.6</v>
      </c>
      <c r="H73" s="38">
        <v>390.70000000000005</v>
      </c>
      <c r="I73" s="38">
        <v>384.30000000000007</v>
      </c>
      <c r="J73" s="38">
        <v>406.9</v>
      </c>
      <c r="K73" s="38">
        <v>413.29999999999995</v>
      </c>
      <c r="L73" s="38">
        <v>418.19999999999993</v>
      </c>
      <c r="M73" s="28">
        <v>408.4</v>
      </c>
      <c r="N73" s="28">
        <v>397.1</v>
      </c>
      <c r="O73" s="39">
        <v>34506450</v>
      </c>
      <c r="P73" s="40">
        <v>2.2524681299722037E-3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4357.45</v>
      </c>
      <c r="F74" s="37">
        <v>4376.2</v>
      </c>
      <c r="G74" s="38">
        <v>4322.7999999999993</v>
      </c>
      <c r="H74" s="38">
        <v>4288.1499999999996</v>
      </c>
      <c r="I74" s="38">
        <v>4234.7499999999991</v>
      </c>
      <c r="J74" s="38">
        <v>4410.8499999999995</v>
      </c>
      <c r="K74" s="38">
        <v>4464.2499999999991</v>
      </c>
      <c r="L74" s="38">
        <v>4498.8999999999996</v>
      </c>
      <c r="M74" s="28">
        <v>4429.6000000000004</v>
      </c>
      <c r="N74" s="28">
        <v>4341.55</v>
      </c>
      <c r="O74" s="39">
        <v>2683375</v>
      </c>
      <c r="P74" s="40">
        <v>3.4121716369075444E-3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2640.45</v>
      </c>
      <c r="F75" s="37">
        <v>2647.6666666666665</v>
      </c>
      <c r="G75" s="38">
        <v>2615.7833333333328</v>
      </c>
      <c r="H75" s="38">
        <v>2591.1166666666663</v>
      </c>
      <c r="I75" s="38">
        <v>2559.2333333333327</v>
      </c>
      <c r="J75" s="38">
        <v>2672.333333333333</v>
      </c>
      <c r="K75" s="38">
        <v>2704.2166666666672</v>
      </c>
      <c r="L75" s="38">
        <v>2728.8833333333332</v>
      </c>
      <c r="M75" s="28">
        <v>2679.55</v>
      </c>
      <c r="N75" s="28">
        <v>2623</v>
      </c>
      <c r="O75" s="39">
        <v>2864050</v>
      </c>
      <c r="P75" s="40">
        <v>-1.0041132349383015E-2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1839.95</v>
      </c>
      <c r="F76" s="37">
        <v>1845.05</v>
      </c>
      <c r="G76" s="38">
        <v>1827.25</v>
      </c>
      <c r="H76" s="38">
        <v>1814.55</v>
      </c>
      <c r="I76" s="38">
        <v>1796.75</v>
      </c>
      <c r="J76" s="38">
        <v>1857.75</v>
      </c>
      <c r="K76" s="38">
        <v>1875.5499999999997</v>
      </c>
      <c r="L76" s="38">
        <v>1888.25</v>
      </c>
      <c r="M76" s="28">
        <v>1862.85</v>
      </c>
      <c r="N76" s="28">
        <v>1832.35</v>
      </c>
      <c r="O76" s="39">
        <v>6492200</v>
      </c>
      <c r="P76" s="40">
        <v>7.9765825100622023E-2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169.25</v>
      </c>
      <c r="F77" s="37">
        <v>170.43333333333331</v>
      </c>
      <c r="G77" s="38">
        <v>167.46666666666661</v>
      </c>
      <c r="H77" s="38">
        <v>165.68333333333331</v>
      </c>
      <c r="I77" s="38">
        <v>162.71666666666661</v>
      </c>
      <c r="J77" s="38">
        <v>172.21666666666661</v>
      </c>
      <c r="K77" s="38">
        <v>175.18333333333331</v>
      </c>
      <c r="L77" s="38">
        <v>176.96666666666661</v>
      </c>
      <c r="M77" s="28">
        <v>173.4</v>
      </c>
      <c r="N77" s="28">
        <v>168.65</v>
      </c>
      <c r="O77" s="39">
        <v>26683200</v>
      </c>
      <c r="P77" s="40">
        <v>2.5598450255984503E-2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99.05</v>
      </c>
      <c r="F78" s="37">
        <v>99.649999999999991</v>
      </c>
      <c r="G78" s="38">
        <v>97.749999999999986</v>
      </c>
      <c r="H78" s="38">
        <v>96.449999999999989</v>
      </c>
      <c r="I78" s="38">
        <v>94.549999999999983</v>
      </c>
      <c r="J78" s="38">
        <v>100.94999999999999</v>
      </c>
      <c r="K78" s="38">
        <v>102.85</v>
      </c>
      <c r="L78" s="38">
        <v>104.14999999999999</v>
      </c>
      <c r="M78" s="28">
        <v>101.55</v>
      </c>
      <c r="N78" s="28">
        <v>98.35</v>
      </c>
      <c r="O78" s="39">
        <v>97580000</v>
      </c>
      <c r="P78" s="40">
        <v>-5.3007135575942914E-3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149.85</v>
      </c>
      <c r="F79" s="37">
        <v>153.71666666666667</v>
      </c>
      <c r="G79" s="38">
        <v>144.13333333333333</v>
      </c>
      <c r="H79" s="38">
        <v>138.41666666666666</v>
      </c>
      <c r="I79" s="38">
        <v>128.83333333333331</v>
      </c>
      <c r="J79" s="38">
        <v>159.43333333333334</v>
      </c>
      <c r="K79" s="38">
        <v>169.01666666666665</v>
      </c>
      <c r="L79" s="38">
        <v>174.73333333333335</v>
      </c>
      <c r="M79" s="28">
        <v>163.30000000000001</v>
      </c>
      <c r="N79" s="28">
        <v>148</v>
      </c>
      <c r="O79" s="39">
        <v>11835200</v>
      </c>
      <c r="P79" s="40">
        <v>0.10619684082624545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146.85</v>
      </c>
      <c r="F80" s="37">
        <v>148.33333333333334</v>
      </c>
      <c r="G80" s="38">
        <v>144.76666666666668</v>
      </c>
      <c r="H80" s="38">
        <v>142.68333333333334</v>
      </c>
      <c r="I80" s="38">
        <v>139.11666666666667</v>
      </c>
      <c r="J80" s="38">
        <v>150.41666666666669</v>
      </c>
      <c r="K80" s="38">
        <v>153.98333333333335</v>
      </c>
      <c r="L80" s="38">
        <v>156.06666666666669</v>
      </c>
      <c r="M80" s="28">
        <v>151.9</v>
      </c>
      <c r="N80" s="28">
        <v>146.25</v>
      </c>
      <c r="O80" s="39">
        <v>32891200</v>
      </c>
      <c r="P80" s="40">
        <v>1.0116148370176097E-2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492.15</v>
      </c>
      <c r="F81" s="37">
        <v>493.88333333333338</v>
      </c>
      <c r="G81" s="38">
        <v>488.36666666666679</v>
      </c>
      <c r="H81" s="38">
        <v>484.58333333333343</v>
      </c>
      <c r="I81" s="38">
        <v>479.06666666666683</v>
      </c>
      <c r="J81" s="38">
        <v>497.66666666666674</v>
      </c>
      <c r="K81" s="38">
        <v>503.18333333333328</v>
      </c>
      <c r="L81" s="38">
        <v>506.9666666666667</v>
      </c>
      <c r="M81" s="28">
        <v>499.4</v>
      </c>
      <c r="N81" s="28">
        <v>490.1</v>
      </c>
      <c r="O81" s="39">
        <v>7585400</v>
      </c>
      <c r="P81" s="40">
        <v>1.7430202066944317E-2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43.3</v>
      </c>
      <c r="F82" s="37">
        <v>43.566666666666663</v>
      </c>
      <c r="G82" s="38">
        <v>42.833333333333329</v>
      </c>
      <c r="H82" s="38">
        <v>42.366666666666667</v>
      </c>
      <c r="I82" s="38">
        <v>41.633333333333333</v>
      </c>
      <c r="J82" s="38">
        <v>44.033333333333324</v>
      </c>
      <c r="K82" s="38">
        <v>44.766666666666659</v>
      </c>
      <c r="L82" s="38">
        <v>45.23333333333332</v>
      </c>
      <c r="M82" s="28">
        <v>44.3</v>
      </c>
      <c r="N82" s="28">
        <v>43.1</v>
      </c>
      <c r="O82" s="39">
        <v>76567500</v>
      </c>
      <c r="P82" s="40">
        <v>2.871825876662636E-2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456.75</v>
      </c>
      <c r="F83" s="37">
        <v>462.61666666666662</v>
      </c>
      <c r="G83" s="38">
        <v>449.28333333333325</v>
      </c>
      <c r="H83" s="38">
        <v>441.81666666666661</v>
      </c>
      <c r="I83" s="38">
        <v>428.48333333333323</v>
      </c>
      <c r="J83" s="38">
        <v>470.08333333333326</v>
      </c>
      <c r="K83" s="38">
        <v>483.41666666666663</v>
      </c>
      <c r="L83" s="38">
        <v>490.88333333333327</v>
      </c>
      <c r="M83" s="28">
        <v>475.95</v>
      </c>
      <c r="N83" s="28">
        <v>455.15</v>
      </c>
      <c r="O83" s="39">
        <v>2590900</v>
      </c>
      <c r="P83" s="40">
        <v>-2.4951076320939333E-2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916.05</v>
      </c>
      <c r="F84" s="37">
        <v>919.05000000000007</v>
      </c>
      <c r="G84" s="38">
        <v>908.10000000000014</v>
      </c>
      <c r="H84" s="38">
        <v>900.15000000000009</v>
      </c>
      <c r="I84" s="38">
        <v>889.20000000000016</v>
      </c>
      <c r="J84" s="38">
        <v>927.00000000000011</v>
      </c>
      <c r="K84" s="38">
        <v>937.95000000000016</v>
      </c>
      <c r="L84" s="38">
        <v>945.90000000000009</v>
      </c>
      <c r="M84" s="28">
        <v>930</v>
      </c>
      <c r="N84" s="28">
        <v>911.1</v>
      </c>
      <c r="O84" s="39">
        <v>4060500</v>
      </c>
      <c r="P84" s="40">
        <v>2.7324478178368122E-2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1512.95</v>
      </c>
      <c r="F85" s="37">
        <v>1531.2166666666669</v>
      </c>
      <c r="G85" s="38">
        <v>1482.5333333333338</v>
      </c>
      <c r="H85" s="38">
        <v>1452.1166666666668</v>
      </c>
      <c r="I85" s="38">
        <v>1403.4333333333336</v>
      </c>
      <c r="J85" s="38">
        <v>1561.6333333333339</v>
      </c>
      <c r="K85" s="38">
        <v>1610.3166666666668</v>
      </c>
      <c r="L85" s="38">
        <v>1640.733333333334</v>
      </c>
      <c r="M85" s="28">
        <v>1579.9</v>
      </c>
      <c r="N85" s="28">
        <v>1500.8</v>
      </c>
      <c r="O85" s="39">
        <v>6268600</v>
      </c>
      <c r="P85" s="40">
        <v>0.31050414458486209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320.2</v>
      </c>
      <c r="F86" s="37">
        <v>320.3</v>
      </c>
      <c r="G86" s="38">
        <v>316.15000000000003</v>
      </c>
      <c r="H86" s="38">
        <v>312.10000000000002</v>
      </c>
      <c r="I86" s="38">
        <v>307.95000000000005</v>
      </c>
      <c r="J86" s="38">
        <v>324.35000000000002</v>
      </c>
      <c r="K86" s="38">
        <v>328.5</v>
      </c>
      <c r="L86" s="38">
        <v>332.55</v>
      </c>
      <c r="M86" s="28">
        <v>324.45</v>
      </c>
      <c r="N86" s="28">
        <v>316.25</v>
      </c>
      <c r="O86" s="39">
        <v>12502300</v>
      </c>
      <c r="P86" s="40">
        <v>-7.7500307540902943E-3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1739.55</v>
      </c>
      <c r="F87" s="37">
        <v>1747.45</v>
      </c>
      <c r="G87" s="38">
        <v>1727.25</v>
      </c>
      <c r="H87" s="38">
        <v>1714.95</v>
      </c>
      <c r="I87" s="38">
        <v>1694.75</v>
      </c>
      <c r="J87" s="38">
        <v>1759.75</v>
      </c>
      <c r="K87" s="38">
        <v>1779.9500000000003</v>
      </c>
      <c r="L87" s="38">
        <v>1792.25</v>
      </c>
      <c r="M87" s="28">
        <v>1767.65</v>
      </c>
      <c r="N87" s="28">
        <v>1735.15</v>
      </c>
      <c r="O87" s="39">
        <v>10414375</v>
      </c>
      <c r="P87" s="40">
        <v>5.8723677570307843E-3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319</v>
      </c>
      <c r="F88" s="37">
        <v>319.01666666666665</v>
      </c>
      <c r="G88" s="38">
        <v>314.98333333333329</v>
      </c>
      <c r="H88" s="38">
        <v>310.96666666666664</v>
      </c>
      <c r="I88" s="38">
        <v>306.93333333333328</v>
      </c>
      <c r="J88" s="38">
        <v>323.0333333333333</v>
      </c>
      <c r="K88" s="38">
        <v>327.06666666666661</v>
      </c>
      <c r="L88" s="38">
        <v>331.08333333333331</v>
      </c>
      <c r="M88" s="28">
        <v>323.05</v>
      </c>
      <c r="N88" s="28">
        <v>315</v>
      </c>
      <c r="O88" s="39">
        <v>1405900</v>
      </c>
      <c r="P88" s="40">
        <v>-5.5936073059360727E-2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683.6</v>
      </c>
      <c r="F89" s="37">
        <v>681.88333333333333</v>
      </c>
      <c r="G89" s="38">
        <v>670.16666666666663</v>
      </c>
      <c r="H89" s="38">
        <v>656.73333333333335</v>
      </c>
      <c r="I89" s="38">
        <v>645.01666666666665</v>
      </c>
      <c r="J89" s="38">
        <v>695.31666666666661</v>
      </c>
      <c r="K89" s="38">
        <v>707.0333333333333</v>
      </c>
      <c r="L89" s="38">
        <v>720.46666666666658</v>
      </c>
      <c r="M89" s="28">
        <v>693.6</v>
      </c>
      <c r="N89" s="28">
        <v>668.45</v>
      </c>
      <c r="O89" s="39">
        <v>2241250</v>
      </c>
      <c r="P89" s="40">
        <v>4.9765807962529274E-2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1389.9</v>
      </c>
      <c r="F90" s="37">
        <v>1399.3999999999999</v>
      </c>
      <c r="G90" s="38">
        <v>1373.7999999999997</v>
      </c>
      <c r="H90" s="38">
        <v>1357.6999999999998</v>
      </c>
      <c r="I90" s="38">
        <v>1332.0999999999997</v>
      </c>
      <c r="J90" s="38">
        <v>1415.4999999999998</v>
      </c>
      <c r="K90" s="38">
        <v>1441.0999999999997</v>
      </c>
      <c r="L90" s="38">
        <v>1457.1999999999998</v>
      </c>
      <c r="M90" s="28">
        <v>1425</v>
      </c>
      <c r="N90" s="28">
        <v>1383.3</v>
      </c>
      <c r="O90" s="39">
        <v>2624375</v>
      </c>
      <c r="P90" s="40">
        <v>-6.6522833513124775E-3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1210.3</v>
      </c>
      <c r="F91" s="37">
        <v>1211.8666666666666</v>
      </c>
      <c r="G91" s="38">
        <v>1201.083333333333</v>
      </c>
      <c r="H91" s="38">
        <v>1191.8666666666666</v>
      </c>
      <c r="I91" s="38">
        <v>1181.083333333333</v>
      </c>
      <c r="J91" s="38">
        <v>1221.083333333333</v>
      </c>
      <c r="K91" s="38">
        <v>1231.8666666666663</v>
      </c>
      <c r="L91" s="38">
        <v>1241.083333333333</v>
      </c>
      <c r="M91" s="28">
        <v>1222.6500000000001</v>
      </c>
      <c r="N91" s="28">
        <v>1202.6500000000001</v>
      </c>
      <c r="O91" s="39">
        <v>4287000</v>
      </c>
      <c r="P91" s="40">
        <v>-1.6517549896765314E-2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1165.0999999999999</v>
      </c>
      <c r="F92" s="37">
        <v>1158.5</v>
      </c>
      <c r="G92" s="38">
        <v>1148.05</v>
      </c>
      <c r="H92" s="38">
        <v>1131</v>
      </c>
      <c r="I92" s="38">
        <v>1120.55</v>
      </c>
      <c r="J92" s="38">
        <v>1175.55</v>
      </c>
      <c r="K92" s="38">
        <v>1185.9999999999998</v>
      </c>
      <c r="L92" s="38">
        <v>1203.05</v>
      </c>
      <c r="M92" s="28">
        <v>1168.95</v>
      </c>
      <c r="N92" s="28">
        <v>1141.45</v>
      </c>
      <c r="O92" s="39">
        <v>25768400</v>
      </c>
      <c r="P92" s="40">
        <v>-1.661591066944489E-2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2512.9</v>
      </c>
      <c r="F93" s="37">
        <v>2522.0666666666666</v>
      </c>
      <c r="G93" s="38">
        <v>2497.2833333333333</v>
      </c>
      <c r="H93" s="38">
        <v>2481.6666666666665</v>
      </c>
      <c r="I93" s="38">
        <v>2456.8833333333332</v>
      </c>
      <c r="J93" s="38">
        <v>2537.6833333333334</v>
      </c>
      <c r="K93" s="38">
        <v>2562.4666666666662</v>
      </c>
      <c r="L93" s="38">
        <v>2578.0833333333335</v>
      </c>
      <c r="M93" s="28">
        <v>2546.85</v>
      </c>
      <c r="N93" s="28">
        <v>2506.4499999999998</v>
      </c>
      <c r="O93" s="39">
        <v>18651600</v>
      </c>
      <c r="P93" s="40">
        <v>1.5915552795843002E-2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2301.35</v>
      </c>
      <c r="F94" s="37">
        <v>2304.1</v>
      </c>
      <c r="G94" s="38">
        <v>2288.1499999999996</v>
      </c>
      <c r="H94" s="38">
        <v>2274.9499999999998</v>
      </c>
      <c r="I94" s="38">
        <v>2258.9999999999995</v>
      </c>
      <c r="J94" s="38">
        <v>2317.2999999999997</v>
      </c>
      <c r="K94" s="38">
        <v>2333.2499999999995</v>
      </c>
      <c r="L94" s="38">
        <v>2346.4499999999998</v>
      </c>
      <c r="M94" s="28">
        <v>2320.0500000000002</v>
      </c>
      <c r="N94" s="28">
        <v>2290.9</v>
      </c>
      <c r="O94" s="39">
        <v>3174400</v>
      </c>
      <c r="P94" s="40">
        <v>-1.1767635888176328E-2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1524.65</v>
      </c>
      <c r="F95" s="37">
        <v>1521.5</v>
      </c>
      <c r="G95" s="38">
        <v>1509.05</v>
      </c>
      <c r="H95" s="38">
        <v>1493.45</v>
      </c>
      <c r="I95" s="38">
        <v>1481</v>
      </c>
      <c r="J95" s="38">
        <v>1537.1</v>
      </c>
      <c r="K95" s="38">
        <v>1549.5499999999997</v>
      </c>
      <c r="L95" s="38">
        <v>1565.1499999999999</v>
      </c>
      <c r="M95" s="28">
        <v>1533.95</v>
      </c>
      <c r="N95" s="28">
        <v>1505.9</v>
      </c>
      <c r="O95" s="39">
        <v>33249150</v>
      </c>
      <c r="P95" s="40">
        <v>-4.9929278642149931E-2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626.29999999999995</v>
      </c>
      <c r="F96" s="37">
        <v>628.7833333333333</v>
      </c>
      <c r="G96" s="38">
        <v>621.86666666666656</v>
      </c>
      <c r="H96" s="38">
        <v>617.43333333333328</v>
      </c>
      <c r="I96" s="38">
        <v>610.51666666666654</v>
      </c>
      <c r="J96" s="38">
        <v>633.21666666666658</v>
      </c>
      <c r="K96" s="38">
        <v>640.13333333333333</v>
      </c>
      <c r="L96" s="38">
        <v>644.56666666666661</v>
      </c>
      <c r="M96" s="28">
        <v>635.70000000000005</v>
      </c>
      <c r="N96" s="28">
        <v>624.35</v>
      </c>
      <c r="O96" s="39">
        <v>22033000</v>
      </c>
      <c r="P96" s="40">
        <v>8.3060659451296252E-3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2663.9</v>
      </c>
      <c r="F97" s="37">
        <v>2688.65</v>
      </c>
      <c r="G97" s="38">
        <v>2628.8500000000004</v>
      </c>
      <c r="H97" s="38">
        <v>2593.8000000000002</v>
      </c>
      <c r="I97" s="38">
        <v>2534.0000000000005</v>
      </c>
      <c r="J97" s="38">
        <v>2723.7000000000003</v>
      </c>
      <c r="K97" s="38">
        <v>2783.5000000000005</v>
      </c>
      <c r="L97" s="38">
        <v>2818.55</v>
      </c>
      <c r="M97" s="28">
        <v>2748.45</v>
      </c>
      <c r="N97" s="28">
        <v>2653.6</v>
      </c>
      <c r="O97" s="39">
        <v>3566100</v>
      </c>
      <c r="P97" s="40">
        <v>4.1622853137048721E-2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525.04999999999995</v>
      </c>
      <c r="F98" s="37">
        <v>522.2166666666667</v>
      </c>
      <c r="G98" s="38">
        <v>515.83333333333337</v>
      </c>
      <c r="H98" s="38">
        <v>506.61666666666667</v>
      </c>
      <c r="I98" s="38">
        <v>500.23333333333335</v>
      </c>
      <c r="J98" s="38">
        <v>531.43333333333339</v>
      </c>
      <c r="K98" s="38">
        <v>537.81666666666661</v>
      </c>
      <c r="L98" s="38">
        <v>547.03333333333342</v>
      </c>
      <c r="M98" s="28">
        <v>528.6</v>
      </c>
      <c r="N98" s="28">
        <v>513</v>
      </c>
      <c r="O98" s="39">
        <v>29587225</v>
      </c>
      <c r="P98" s="40">
        <v>5.6747936264158187E-2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138.19999999999999</v>
      </c>
      <c r="F99" s="37">
        <v>135.78333333333333</v>
      </c>
      <c r="G99" s="38">
        <v>132.41666666666666</v>
      </c>
      <c r="H99" s="38">
        <v>126.63333333333333</v>
      </c>
      <c r="I99" s="38">
        <v>123.26666666666665</v>
      </c>
      <c r="J99" s="38">
        <v>141.56666666666666</v>
      </c>
      <c r="K99" s="38">
        <v>144.93333333333334</v>
      </c>
      <c r="L99" s="38">
        <v>150.71666666666667</v>
      </c>
      <c r="M99" s="28">
        <v>139.15</v>
      </c>
      <c r="N99" s="28">
        <v>130</v>
      </c>
      <c r="O99" s="39">
        <v>14727500</v>
      </c>
      <c r="P99" s="40">
        <v>-3.0843237125070741E-2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281.89999999999998</v>
      </c>
      <c r="F100" s="37">
        <v>282.88333333333327</v>
      </c>
      <c r="G100" s="38">
        <v>279.56666666666655</v>
      </c>
      <c r="H100" s="38">
        <v>277.23333333333329</v>
      </c>
      <c r="I100" s="38">
        <v>273.91666666666657</v>
      </c>
      <c r="J100" s="38">
        <v>285.21666666666653</v>
      </c>
      <c r="K100" s="38">
        <v>288.53333333333325</v>
      </c>
      <c r="L100" s="38">
        <v>290.8666666666665</v>
      </c>
      <c r="M100" s="28">
        <v>286.2</v>
      </c>
      <c r="N100" s="28">
        <v>280.55</v>
      </c>
      <c r="O100" s="39">
        <v>13289400</v>
      </c>
      <c r="P100" s="40">
        <v>2.4349635796045786E-2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2316</v>
      </c>
      <c r="F101" s="37">
        <v>2307.5166666666664</v>
      </c>
      <c r="G101" s="38">
        <v>2295.583333333333</v>
      </c>
      <c r="H101" s="38">
        <v>2275.1666666666665</v>
      </c>
      <c r="I101" s="38">
        <v>2263.2333333333331</v>
      </c>
      <c r="J101" s="38">
        <v>2327.9333333333329</v>
      </c>
      <c r="K101" s="38">
        <v>2339.8666666666663</v>
      </c>
      <c r="L101" s="38">
        <v>2360.2833333333328</v>
      </c>
      <c r="M101" s="28">
        <v>2319.4499999999998</v>
      </c>
      <c r="N101" s="28">
        <v>2287.1</v>
      </c>
      <c r="O101" s="39">
        <v>10021800</v>
      </c>
      <c r="P101" s="40">
        <v>-8.9298958673272606E-3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44622.7</v>
      </c>
      <c r="F102" s="37">
        <v>45048.216666666667</v>
      </c>
      <c r="G102" s="38">
        <v>44074.483333333337</v>
      </c>
      <c r="H102" s="38">
        <v>43526.26666666667</v>
      </c>
      <c r="I102" s="38">
        <v>42552.53333333334</v>
      </c>
      <c r="J102" s="38">
        <v>45596.433333333334</v>
      </c>
      <c r="K102" s="38">
        <v>46570.166666666657</v>
      </c>
      <c r="L102" s="38">
        <v>47118.383333333331</v>
      </c>
      <c r="M102" s="28">
        <v>46021.95</v>
      </c>
      <c r="N102" s="28">
        <v>44500</v>
      </c>
      <c r="O102" s="39">
        <v>8385</v>
      </c>
      <c r="P102" s="40">
        <v>-0.15174506828528073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214.85</v>
      </c>
      <c r="F103" s="37">
        <v>217.03333333333333</v>
      </c>
      <c r="G103" s="38">
        <v>211.71666666666667</v>
      </c>
      <c r="H103" s="38">
        <v>208.58333333333334</v>
      </c>
      <c r="I103" s="38">
        <v>203.26666666666668</v>
      </c>
      <c r="J103" s="38">
        <v>220.16666666666666</v>
      </c>
      <c r="K103" s="38">
        <v>225.48333333333332</v>
      </c>
      <c r="L103" s="38">
        <v>228.61666666666665</v>
      </c>
      <c r="M103" s="28">
        <v>222.35</v>
      </c>
      <c r="N103" s="28">
        <v>213.9</v>
      </c>
      <c r="O103" s="39">
        <v>36614100</v>
      </c>
      <c r="P103" s="40">
        <v>-7.729143913299168E-3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808.3</v>
      </c>
      <c r="F104" s="37">
        <v>807.2833333333333</v>
      </c>
      <c r="G104" s="38">
        <v>799.66666666666663</v>
      </c>
      <c r="H104" s="38">
        <v>791.0333333333333</v>
      </c>
      <c r="I104" s="38">
        <v>783.41666666666663</v>
      </c>
      <c r="J104" s="38">
        <v>815.91666666666663</v>
      </c>
      <c r="K104" s="38">
        <v>823.53333333333342</v>
      </c>
      <c r="L104" s="38">
        <v>832.16666666666663</v>
      </c>
      <c r="M104" s="28">
        <v>814.9</v>
      </c>
      <c r="N104" s="28">
        <v>798.65</v>
      </c>
      <c r="O104" s="39">
        <v>84456625</v>
      </c>
      <c r="P104" s="40">
        <v>-1.0083760266731724E-3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1365.55</v>
      </c>
      <c r="F105" s="37">
        <v>1370.7</v>
      </c>
      <c r="G105" s="38">
        <v>1351.4</v>
      </c>
      <c r="H105" s="38">
        <v>1337.25</v>
      </c>
      <c r="I105" s="38">
        <v>1317.95</v>
      </c>
      <c r="J105" s="38">
        <v>1384.8500000000001</v>
      </c>
      <c r="K105" s="38">
        <v>1404.1499999999999</v>
      </c>
      <c r="L105" s="38">
        <v>1418.3000000000002</v>
      </c>
      <c r="M105" s="28">
        <v>1390</v>
      </c>
      <c r="N105" s="28">
        <v>1356.55</v>
      </c>
      <c r="O105" s="39">
        <v>2973300</v>
      </c>
      <c r="P105" s="40">
        <v>-1.713964596796853E-2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537.4</v>
      </c>
      <c r="F106" s="37">
        <v>541.30000000000007</v>
      </c>
      <c r="G106" s="38">
        <v>532.10000000000014</v>
      </c>
      <c r="H106" s="38">
        <v>526.80000000000007</v>
      </c>
      <c r="I106" s="38">
        <v>517.60000000000014</v>
      </c>
      <c r="J106" s="38">
        <v>546.60000000000014</v>
      </c>
      <c r="K106" s="38">
        <v>555.80000000000018</v>
      </c>
      <c r="L106" s="38">
        <v>561.10000000000014</v>
      </c>
      <c r="M106" s="28">
        <v>550.5</v>
      </c>
      <c r="N106" s="28">
        <v>536</v>
      </c>
      <c r="O106" s="39">
        <v>5492250</v>
      </c>
      <c r="P106" s="40">
        <v>-1.7969692905994369E-2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11.35</v>
      </c>
      <c r="F107" s="37">
        <v>11.483333333333334</v>
      </c>
      <c r="G107" s="38">
        <v>11.066666666666668</v>
      </c>
      <c r="H107" s="38">
        <v>10.783333333333333</v>
      </c>
      <c r="I107" s="38">
        <v>10.366666666666667</v>
      </c>
      <c r="J107" s="38">
        <v>11.766666666666669</v>
      </c>
      <c r="K107" s="38">
        <v>12.183333333333334</v>
      </c>
      <c r="L107" s="38">
        <v>12.46666666666667</v>
      </c>
      <c r="M107" s="28">
        <v>11.9</v>
      </c>
      <c r="N107" s="28">
        <v>11.2</v>
      </c>
      <c r="O107" s="39">
        <v>710220000</v>
      </c>
      <c r="P107" s="40">
        <v>1.2170790103750998E-2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66.400000000000006</v>
      </c>
      <c r="F108" s="37">
        <v>66.566666666666677</v>
      </c>
      <c r="G108" s="38">
        <v>65.433333333333351</v>
      </c>
      <c r="H108" s="38">
        <v>64.466666666666669</v>
      </c>
      <c r="I108" s="38">
        <v>63.333333333333343</v>
      </c>
      <c r="J108" s="38">
        <v>67.53333333333336</v>
      </c>
      <c r="K108" s="38">
        <v>68.666666666666686</v>
      </c>
      <c r="L108" s="38">
        <v>69.633333333333368</v>
      </c>
      <c r="M108" s="28">
        <v>67.7</v>
      </c>
      <c r="N108" s="28">
        <v>65.599999999999994</v>
      </c>
      <c r="O108" s="39">
        <v>89390000</v>
      </c>
      <c r="P108" s="40">
        <v>-1.0734838424081452E-2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48</v>
      </c>
      <c r="F109" s="37">
        <v>48.183333333333337</v>
      </c>
      <c r="G109" s="38">
        <v>47.516666666666673</v>
      </c>
      <c r="H109" s="38">
        <v>47.033333333333339</v>
      </c>
      <c r="I109" s="38">
        <v>46.366666666666674</v>
      </c>
      <c r="J109" s="38">
        <v>48.666666666666671</v>
      </c>
      <c r="K109" s="38">
        <v>49.333333333333329</v>
      </c>
      <c r="L109" s="38">
        <v>49.81666666666667</v>
      </c>
      <c r="M109" s="28">
        <v>48.85</v>
      </c>
      <c r="N109" s="28">
        <v>47.7</v>
      </c>
      <c r="O109" s="39">
        <v>154045800</v>
      </c>
      <c r="P109" s="40">
        <v>-9.7752408134141999E-3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233.7</v>
      </c>
      <c r="F110" s="37">
        <v>235.36666666666667</v>
      </c>
      <c r="G110" s="38">
        <v>231.33333333333334</v>
      </c>
      <c r="H110" s="38">
        <v>228.96666666666667</v>
      </c>
      <c r="I110" s="38">
        <v>224.93333333333334</v>
      </c>
      <c r="J110" s="38">
        <v>237.73333333333335</v>
      </c>
      <c r="K110" s="38">
        <v>241.76666666666665</v>
      </c>
      <c r="L110" s="38">
        <v>244.13333333333335</v>
      </c>
      <c r="M110" s="28">
        <v>239.4</v>
      </c>
      <c r="N110" s="28">
        <v>233</v>
      </c>
      <c r="O110" s="39">
        <v>46323750</v>
      </c>
      <c r="P110" s="40">
        <v>8.655180860618927E-3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397.1</v>
      </c>
      <c r="F111" s="37">
        <v>398.68333333333334</v>
      </c>
      <c r="G111" s="38">
        <v>394.7166666666667</v>
      </c>
      <c r="H111" s="38">
        <v>392.33333333333337</v>
      </c>
      <c r="I111" s="38">
        <v>388.36666666666673</v>
      </c>
      <c r="J111" s="38">
        <v>401.06666666666666</v>
      </c>
      <c r="K111" s="38">
        <v>405.03333333333325</v>
      </c>
      <c r="L111" s="38">
        <v>407.41666666666663</v>
      </c>
      <c r="M111" s="28">
        <v>402.65</v>
      </c>
      <c r="N111" s="28">
        <v>396.3</v>
      </c>
      <c r="O111" s="39">
        <v>19475500</v>
      </c>
      <c r="P111" s="40">
        <v>1.1208681373598916E-2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216.75</v>
      </c>
      <c r="F112" s="37">
        <v>217.25</v>
      </c>
      <c r="G112" s="38">
        <v>213.7</v>
      </c>
      <c r="H112" s="38">
        <v>210.64999999999998</v>
      </c>
      <c r="I112" s="38">
        <v>207.09999999999997</v>
      </c>
      <c r="J112" s="38">
        <v>220.3</v>
      </c>
      <c r="K112" s="38">
        <v>223.85000000000002</v>
      </c>
      <c r="L112" s="38">
        <v>226.90000000000003</v>
      </c>
      <c r="M112" s="28">
        <v>220.8</v>
      </c>
      <c r="N112" s="28">
        <v>214.2</v>
      </c>
      <c r="O112" s="39">
        <v>17913988</v>
      </c>
      <c r="P112" s="40">
        <v>-3.8012958963282939E-2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227</v>
      </c>
      <c r="F113" s="37">
        <v>229.13333333333333</v>
      </c>
      <c r="G113" s="38">
        <v>223.06666666666666</v>
      </c>
      <c r="H113" s="38">
        <v>219.13333333333333</v>
      </c>
      <c r="I113" s="38">
        <v>213.06666666666666</v>
      </c>
      <c r="J113" s="38">
        <v>233.06666666666666</v>
      </c>
      <c r="K113" s="38">
        <v>239.13333333333333</v>
      </c>
      <c r="L113" s="38">
        <v>243.06666666666666</v>
      </c>
      <c r="M113" s="28">
        <v>235.2</v>
      </c>
      <c r="N113" s="28">
        <v>225.2</v>
      </c>
      <c r="O113" s="39">
        <v>12733900</v>
      </c>
      <c r="P113" s="40">
        <v>-2.9827662395050816E-2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4865.45</v>
      </c>
      <c r="F114" s="37">
        <v>4920.5</v>
      </c>
      <c r="G114" s="38">
        <v>4791.55</v>
      </c>
      <c r="H114" s="38">
        <v>4717.6500000000005</v>
      </c>
      <c r="I114" s="38">
        <v>4588.7000000000007</v>
      </c>
      <c r="J114" s="38">
        <v>4994.3999999999996</v>
      </c>
      <c r="K114" s="38">
        <v>5123.3500000000004</v>
      </c>
      <c r="L114" s="38">
        <v>5197.2499999999991</v>
      </c>
      <c r="M114" s="28">
        <v>5049.45</v>
      </c>
      <c r="N114" s="28">
        <v>4846.6000000000004</v>
      </c>
      <c r="O114" s="39">
        <v>361275</v>
      </c>
      <c r="P114" s="40">
        <v>1.7317845828933476E-2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1977.15</v>
      </c>
      <c r="F115" s="37">
        <v>1975</v>
      </c>
      <c r="G115" s="38">
        <v>1940.15</v>
      </c>
      <c r="H115" s="38">
        <v>1903.15</v>
      </c>
      <c r="I115" s="38">
        <v>1868.3000000000002</v>
      </c>
      <c r="J115" s="38">
        <v>2012</v>
      </c>
      <c r="K115" s="38">
        <v>2046.85</v>
      </c>
      <c r="L115" s="38">
        <v>2083.85</v>
      </c>
      <c r="M115" s="28">
        <v>2009.85</v>
      </c>
      <c r="N115" s="28">
        <v>1938</v>
      </c>
      <c r="O115" s="39">
        <v>3246250</v>
      </c>
      <c r="P115" s="40">
        <v>1.5722778473091364E-2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956.45</v>
      </c>
      <c r="F116" s="37">
        <v>959.26666666666677</v>
      </c>
      <c r="G116" s="38">
        <v>942.88333333333355</v>
      </c>
      <c r="H116" s="38">
        <v>929.31666666666683</v>
      </c>
      <c r="I116" s="38">
        <v>912.93333333333362</v>
      </c>
      <c r="J116" s="38">
        <v>972.83333333333348</v>
      </c>
      <c r="K116" s="38">
        <v>989.2166666666667</v>
      </c>
      <c r="L116" s="38">
        <v>1002.7833333333334</v>
      </c>
      <c r="M116" s="28">
        <v>975.65</v>
      </c>
      <c r="N116" s="28">
        <v>945.7</v>
      </c>
      <c r="O116" s="39">
        <v>28319400</v>
      </c>
      <c r="P116" s="40">
        <v>-8.4139539280874802E-3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254.95</v>
      </c>
      <c r="F117" s="37">
        <v>257.2</v>
      </c>
      <c r="G117" s="38">
        <v>251.79999999999995</v>
      </c>
      <c r="H117" s="38">
        <v>248.64999999999998</v>
      </c>
      <c r="I117" s="38">
        <v>243.24999999999994</v>
      </c>
      <c r="J117" s="38">
        <v>260.34999999999997</v>
      </c>
      <c r="K117" s="38">
        <v>265.74999999999994</v>
      </c>
      <c r="L117" s="38">
        <v>268.89999999999998</v>
      </c>
      <c r="M117" s="28">
        <v>262.60000000000002</v>
      </c>
      <c r="N117" s="28">
        <v>254.05</v>
      </c>
      <c r="O117" s="39">
        <v>9450000</v>
      </c>
      <c r="P117" s="40">
        <v>-2.6816608996539794E-2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1743.1</v>
      </c>
      <c r="F118" s="37">
        <v>1737.8499999999997</v>
      </c>
      <c r="G118" s="38">
        <v>1718.0999999999995</v>
      </c>
      <c r="H118" s="38">
        <v>1693.0999999999997</v>
      </c>
      <c r="I118" s="38">
        <v>1673.3499999999995</v>
      </c>
      <c r="J118" s="38">
        <v>1762.8499999999995</v>
      </c>
      <c r="K118" s="38">
        <v>1782.6</v>
      </c>
      <c r="L118" s="38">
        <v>1807.5999999999995</v>
      </c>
      <c r="M118" s="28">
        <v>1757.6</v>
      </c>
      <c r="N118" s="28">
        <v>1712.85</v>
      </c>
      <c r="O118" s="39">
        <v>43010700</v>
      </c>
      <c r="P118" s="40">
        <v>4.8853313894807668E-3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120.65</v>
      </c>
      <c r="F119" s="37">
        <v>120.86666666666667</v>
      </c>
      <c r="G119" s="38">
        <v>119.93333333333335</v>
      </c>
      <c r="H119" s="38">
        <v>119.21666666666668</v>
      </c>
      <c r="I119" s="38">
        <v>118.28333333333336</v>
      </c>
      <c r="J119" s="38">
        <v>121.58333333333334</v>
      </c>
      <c r="K119" s="38">
        <v>122.51666666666668</v>
      </c>
      <c r="L119" s="38">
        <v>123.23333333333333</v>
      </c>
      <c r="M119" s="28">
        <v>121.8</v>
      </c>
      <c r="N119" s="28">
        <v>120.15</v>
      </c>
      <c r="O119" s="39">
        <v>39097500</v>
      </c>
      <c r="P119" s="40">
        <v>-2.5595334521302446E-2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1039.8</v>
      </c>
      <c r="F120" s="37">
        <v>1040.8999999999999</v>
      </c>
      <c r="G120" s="38">
        <v>1028.3999999999996</v>
      </c>
      <c r="H120" s="38">
        <v>1016.9999999999998</v>
      </c>
      <c r="I120" s="38">
        <v>1004.4999999999995</v>
      </c>
      <c r="J120" s="38">
        <v>1052.2999999999997</v>
      </c>
      <c r="K120" s="38">
        <v>1064.8000000000002</v>
      </c>
      <c r="L120" s="38">
        <v>1076.1999999999998</v>
      </c>
      <c r="M120" s="28">
        <v>1053.4000000000001</v>
      </c>
      <c r="N120" s="28">
        <v>1029.5</v>
      </c>
      <c r="O120" s="39">
        <v>1248300</v>
      </c>
      <c r="P120" s="40">
        <v>3.2549728752260397E-3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857.65</v>
      </c>
      <c r="F121" s="37">
        <v>858.33333333333337</v>
      </c>
      <c r="G121" s="38">
        <v>850.31666666666672</v>
      </c>
      <c r="H121" s="38">
        <v>842.98333333333335</v>
      </c>
      <c r="I121" s="38">
        <v>834.9666666666667</v>
      </c>
      <c r="J121" s="38">
        <v>865.66666666666674</v>
      </c>
      <c r="K121" s="38">
        <v>873.68333333333339</v>
      </c>
      <c r="L121" s="38">
        <v>881.01666666666677</v>
      </c>
      <c r="M121" s="28">
        <v>866.35</v>
      </c>
      <c r="N121" s="28">
        <v>851</v>
      </c>
      <c r="O121" s="39">
        <v>9459625</v>
      </c>
      <c r="P121" s="40">
        <v>-1.133973479652492E-2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229.5</v>
      </c>
      <c r="F122" s="37">
        <v>229.96666666666667</v>
      </c>
      <c r="G122" s="38">
        <v>226.03333333333333</v>
      </c>
      <c r="H122" s="38">
        <v>222.56666666666666</v>
      </c>
      <c r="I122" s="38">
        <v>218.63333333333333</v>
      </c>
      <c r="J122" s="38">
        <v>233.43333333333334</v>
      </c>
      <c r="K122" s="38">
        <v>237.36666666666667</v>
      </c>
      <c r="L122" s="38">
        <v>240.83333333333334</v>
      </c>
      <c r="M122" s="28">
        <v>233.9</v>
      </c>
      <c r="N122" s="28">
        <v>226.5</v>
      </c>
      <c r="O122" s="39">
        <v>193459200</v>
      </c>
      <c r="P122" s="40">
        <v>-3.0827682393113068E-2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426.2</v>
      </c>
      <c r="F123" s="37">
        <v>426.23333333333329</v>
      </c>
      <c r="G123" s="38">
        <v>419.06666666666661</v>
      </c>
      <c r="H123" s="38">
        <v>411.93333333333334</v>
      </c>
      <c r="I123" s="38">
        <v>404.76666666666665</v>
      </c>
      <c r="J123" s="38">
        <v>433.36666666666656</v>
      </c>
      <c r="K123" s="38">
        <v>440.53333333333319</v>
      </c>
      <c r="L123" s="38">
        <v>447.66666666666652</v>
      </c>
      <c r="M123" s="28">
        <v>433.4</v>
      </c>
      <c r="N123" s="28">
        <v>419.1</v>
      </c>
      <c r="O123" s="39">
        <v>35375000</v>
      </c>
      <c r="P123" s="40">
        <v>1.8058853154903229E-2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3342.35</v>
      </c>
      <c r="F124" s="37">
        <v>3347.9166666666665</v>
      </c>
      <c r="G124" s="38">
        <v>3308.1833333333329</v>
      </c>
      <c r="H124" s="38">
        <v>3274.0166666666664</v>
      </c>
      <c r="I124" s="38">
        <v>3234.2833333333328</v>
      </c>
      <c r="J124" s="38">
        <v>3382.083333333333</v>
      </c>
      <c r="K124" s="38">
        <v>3421.8166666666666</v>
      </c>
      <c r="L124" s="38">
        <v>3455.9833333333331</v>
      </c>
      <c r="M124" s="28">
        <v>3387.65</v>
      </c>
      <c r="N124" s="28">
        <v>3313.75</v>
      </c>
      <c r="O124" s="39">
        <v>305375</v>
      </c>
      <c r="P124" s="40">
        <v>2.4061032863849766E-2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659.95</v>
      </c>
      <c r="F125" s="37">
        <v>659.41666666666663</v>
      </c>
      <c r="G125" s="38">
        <v>650.5333333333333</v>
      </c>
      <c r="H125" s="38">
        <v>641.11666666666667</v>
      </c>
      <c r="I125" s="38">
        <v>632.23333333333335</v>
      </c>
      <c r="J125" s="38">
        <v>668.83333333333326</v>
      </c>
      <c r="K125" s="38">
        <v>677.7166666666667</v>
      </c>
      <c r="L125" s="38">
        <v>687.13333333333321</v>
      </c>
      <c r="M125" s="28">
        <v>668.3</v>
      </c>
      <c r="N125" s="28">
        <v>650</v>
      </c>
      <c r="O125" s="39">
        <v>41635350</v>
      </c>
      <c r="P125" s="40">
        <v>-7.9132756457683268E-3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3210.3</v>
      </c>
      <c r="F126" s="37">
        <v>3211.65</v>
      </c>
      <c r="G126" s="38">
        <v>3169.4</v>
      </c>
      <c r="H126" s="38">
        <v>3128.5</v>
      </c>
      <c r="I126" s="38">
        <v>3086.25</v>
      </c>
      <c r="J126" s="38">
        <v>3252.55</v>
      </c>
      <c r="K126" s="38">
        <v>3294.8</v>
      </c>
      <c r="L126" s="38">
        <v>3335.7000000000003</v>
      </c>
      <c r="M126" s="28">
        <v>3253.9</v>
      </c>
      <c r="N126" s="28">
        <v>3170.75</v>
      </c>
      <c r="O126" s="39">
        <v>2639000</v>
      </c>
      <c r="P126" s="40">
        <v>-3.9160179287567824E-3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1891.65</v>
      </c>
      <c r="F127" s="37">
        <v>1900.5</v>
      </c>
      <c r="G127" s="38">
        <v>1878.95</v>
      </c>
      <c r="H127" s="38">
        <v>1866.25</v>
      </c>
      <c r="I127" s="38">
        <v>1844.7</v>
      </c>
      <c r="J127" s="38">
        <v>1913.2</v>
      </c>
      <c r="K127" s="38">
        <v>1934.7500000000002</v>
      </c>
      <c r="L127" s="38">
        <v>1947.45</v>
      </c>
      <c r="M127" s="28">
        <v>1922.05</v>
      </c>
      <c r="N127" s="28">
        <v>1887.8</v>
      </c>
      <c r="O127" s="39">
        <v>14913200</v>
      </c>
      <c r="P127" s="40">
        <v>1.0982157383806063E-2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75.5</v>
      </c>
      <c r="F128" s="37">
        <v>75.850000000000009</v>
      </c>
      <c r="G128" s="38">
        <v>74.600000000000023</v>
      </c>
      <c r="H128" s="38">
        <v>73.700000000000017</v>
      </c>
      <c r="I128" s="38">
        <v>72.450000000000031</v>
      </c>
      <c r="J128" s="38">
        <v>76.750000000000014</v>
      </c>
      <c r="K128" s="38">
        <v>77.999999999999986</v>
      </c>
      <c r="L128" s="38">
        <v>78.900000000000006</v>
      </c>
      <c r="M128" s="28">
        <v>77.099999999999994</v>
      </c>
      <c r="N128" s="28">
        <v>74.95</v>
      </c>
      <c r="O128" s="39">
        <v>67474364</v>
      </c>
      <c r="P128" s="40">
        <v>3.137361887873414E-2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3069.4</v>
      </c>
      <c r="F129" s="37">
        <v>3057.8333333333335</v>
      </c>
      <c r="G129" s="38">
        <v>2962.666666666667</v>
      </c>
      <c r="H129" s="38">
        <v>2855.9333333333334</v>
      </c>
      <c r="I129" s="38">
        <v>2760.7666666666669</v>
      </c>
      <c r="J129" s="38">
        <v>3164.5666666666671</v>
      </c>
      <c r="K129" s="38">
        <v>3259.733333333334</v>
      </c>
      <c r="L129" s="38">
        <v>3366.4666666666672</v>
      </c>
      <c r="M129" s="28">
        <v>3153</v>
      </c>
      <c r="N129" s="28">
        <v>2951.1</v>
      </c>
      <c r="O129" s="39">
        <v>763000</v>
      </c>
      <c r="P129" s="40">
        <v>-1.4848289218850872E-2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530.6</v>
      </c>
      <c r="F130" s="37">
        <v>535.6</v>
      </c>
      <c r="G130" s="38">
        <v>522.20000000000005</v>
      </c>
      <c r="H130" s="38">
        <v>513.80000000000007</v>
      </c>
      <c r="I130" s="38">
        <v>500.40000000000009</v>
      </c>
      <c r="J130" s="38">
        <v>544</v>
      </c>
      <c r="K130" s="38">
        <v>557.39999999999986</v>
      </c>
      <c r="L130" s="38">
        <v>565.79999999999995</v>
      </c>
      <c r="M130" s="28">
        <v>549</v>
      </c>
      <c r="N130" s="28">
        <v>527.20000000000005</v>
      </c>
      <c r="O130" s="39">
        <v>4877100</v>
      </c>
      <c r="P130" s="40">
        <v>-8.598609586534944E-3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396.4</v>
      </c>
      <c r="F131" s="37">
        <v>398.84999999999997</v>
      </c>
      <c r="G131" s="38">
        <v>393.04999999999995</v>
      </c>
      <c r="H131" s="38">
        <v>389.7</v>
      </c>
      <c r="I131" s="38">
        <v>383.9</v>
      </c>
      <c r="J131" s="38">
        <v>402.19999999999993</v>
      </c>
      <c r="K131" s="38">
        <v>408</v>
      </c>
      <c r="L131" s="38">
        <v>411.34999999999991</v>
      </c>
      <c r="M131" s="28">
        <v>404.65</v>
      </c>
      <c r="N131" s="28">
        <v>395.5</v>
      </c>
      <c r="O131" s="39">
        <v>21758000</v>
      </c>
      <c r="P131" s="40">
        <v>7.0350828473572154E-3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1951.1</v>
      </c>
      <c r="F132" s="37">
        <v>1946.8666666666668</v>
      </c>
      <c r="G132" s="38">
        <v>1935.2333333333336</v>
      </c>
      <c r="H132" s="38">
        <v>1919.3666666666668</v>
      </c>
      <c r="I132" s="38">
        <v>1907.7333333333336</v>
      </c>
      <c r="J132" s="38">
        <v>1962.7333333333336</v>
      </c>
      <c r="K132" s="38">
        <v>1974.3666666666668</v>
      </c>
      <c r="L132" s="38">
        <v>1990.2333333333336</v>
      </c>
      <c r="M132" s="28">
        <v>1958.5</v>
      </c>
      <c r="N132" s="28">
        <v>1931</v>
      </c>
      <c r="O132" s="39">
        <v>13740200</v>
      </c>
      <c r="P132" s="40">
        <v>1.1085723957011085E-2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6286.25</v>
      </c>
      <c r="F133" s="37">
        <v>6191.1166666666659</v>
      </c>
      <c r="G133" s="38">
        <v>6055.0333333333319</v>
      </c>
      <c r="H133" s="38">
        <v>5823.8166666666657</v>
      </c>
      <c r="I133" s="38">
        <v>5687.7333333333318</v>
      </c>
      <c r="J133" s="38">
        <v>6422.3333333333321</v>
      </c>
      <c r="K133" s="38">
        <v>6558.4166666666661</v>
      </c>
      <c r="L133" s="38">
        <v>6789.6333333333323</v>
      </c>
      <c r="M133" s="28">
        <v>6327.2</v>
      </c>
      <c r="N133" s="28">
        <v>5959.9</v>
      </c>
      <c r="O133" s="39">
        <v>1009800</v>
      </c>
      <c r="P133" s="40">
        <v>-9.1256991463055642E-3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4562.5</v>
      </c>
      <c r="F134" s="37">
        <v>4572.0666666666666</v>
      </c>
      <c r="G134" s="38">
        <v>4510.9833333333336</v>
      </c>
      <c r="H134" s="38">
        <v>4459.4666666666672</v>
      </c>
      <c r="I134" s="38">
        <v>4398.3833333333341</v>
      </c>
      <c r="J134" s="38">
        <v>4623.583333333333</v>
      </c>
      <c r="K134" s="38">
        <v>4684.666666666667</v>
      </c>
      <c r="L134" s="38">
        <v>4736.1833333333325</v>
      </c>
      <c r="M134" s="28">
        <v>4633.1499999999996</v>
      </c>
      <c r="N134" s="28">
        <v>4520.55</v>
      </c>
      <c r="O134" s="39">
        <v>840800</v>
      </c>
      <c r="P134" s="40">
        <v>-2.6097271648873074E-3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873</v>
      </c>
      <c r="F135" s="37">
        <v>879.53333333333342</v>
      </c>
      <c r="G135" s="38">
        <v>855.91666666666686</v>
      </c>
      <c r="H135" s="38">
        <v>838.83333333333348</v>
      </c>
      <c r="I135" s="38">
        <v>815.21666666666692</v>
      </c>
      <c r="J135" s="38">
        <v>896.61666666666679</v>
      </c>
      <c r="K135" s="38">
        <v>920.23333333333335</v>
      </c>
      <c r="L135" s="38">
        <v>937.31666666666672</v>
      </c>
      <c r="M135" s="28">
        <v>903.15</v>
      </c>
      <c r="N135" s="28">
        <v>862.45</v>
      </c>
      <c r="O135" s="39">
        <v>8112400</v>
      </c>
      <c r="P135" s="40">
        <v>0.11378223830085191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843</v>
      </c>
      <c r="F136" s="37">
        <v>848.6</v>
      </c>
      <c r="G136" s="38">
        <v>833.65000000000009</v>
      </c>
      <c r="H136" s="38">
        <v>824.30000000000007</v>
      </c>
      <c r="I136" s="38">
        <v>809.35000000000014</v>
      </c>
      <c r="J136" s="38">
        <v>857.95</v>
      </c>
      <c r="K136" s="38">
        <v>872.90000000000009</v>
      </c>
      <c r="L136" s="38">
        <v>882.25</v>
      </c>
      <c r="M136" s="28">
        <v>863.55</v>
      </c>
      <c r="N136" s="28">
        <v>839.25</v>
      </c>
      <c r="O136" s="39">
        <v>12258400</v>
      </c>
      <c r="P136" s="40">
        <v>7.8848920863309347E-3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153.5</v>
      </c>
      <c r="F137" s="37">
        <v>156.04999999999998</v>
      </c>
      <c r="G137" s="38">
        <v>150.44999999999996</v>
      </c>
      <c r="H137" s="38">
        <v>147.39999999999998</v>
      </c>
      <c r="I137" s="38">
        <v>141.79999999999995</v>
      </c>
      <c r="J137" s="38">
        <v>159.09999999999997</v>
      </c>
      <c r="K137" s="38">
        <v>164.7</v>
      </c>
      <c r="L137" s="38">
        <v>167.74999999999997</v>
      </c>
      <c r="M137" s="28">
        <v>161.65</v>
      </c>
      <c r="N137" s="28">
        <v>153</v>
      </c>
      <c r="O137" s="39">
        <v>40948000</v>
      </c>
      <c r="P137" s="40">
        <v>0.10898060881811288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156.35</v>
      </c>
      <c r="F138" s="37">
        <v>157.13333333333333</v>
      </c>
      <c r="G138" s="38">
        <v>154.81666666666666</v>
      </c>
      <c r="H138" s="38">
        <v>153.28333333333333</v>
      </c>
      <c r="I138" s="38">
        <v>150.96666666666667</v>
      </c>
      <c r="J138" s="38">
        <v>158.66666666666666</v>
      </c>
      <c r="K138" s="38">
        <v>160.98333333333332</v>
      </c>
      <c r="L138" s="38">
        <v>162.51666666666665</v>
      </c>
      <c r="M138" s="28">
        <v>159.44999999999999</v>
      </c>
      <c r="N138" s="28">
        <v>155.6</v>
      </c>
      <c r="O138" s="39">
        <v>19944000</v>
      </c>
      <c r="P138" s="40">
        <v>2.4125452352231603E-3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510.9</v>
      </c>
      <c r="F139" s="37">
        <v>505.41666666666669</v>
      </c>
      <c r="G139" s="38">
        <v>499.18333333333339</v>
      </c>
      <c r="H139" s="38">
        <v>487.4666666666667</v>
      </c>
      <c r="I139" s="38">
        <v>481.23333333333341</v>
      </c>
      <c r="J139" s="38">
        <v>517.13333333333344</v>
      </c>
      <c r="K139" s="38">
        <v>523.36666666666656</v>
      </c>
      <c r="L139" s="38">
        <v>535.08333333333337</v>
      </c>
      <c r="M139" s="28">
        <v>511.65</v>
      </c>
      <c r="N139" s="28">
        <v>493.7</v>
      </c>
      <c r="O139" s="39">
        <v>8929000</v>
      </c>
      <c r="P139" s="40">
        <v>-1.6738244686708512E-2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8554.35</v>
      </c>
      <c r="F140" s="37">
        <v>8587.1166666666668</v>
      </c>
      <c r="G140" s="38">
        <v>8472.2333333333336</v>
      </c>
      <c r="H140" s="38">
        <v>8390.1166666666668</v>
      </c>
      <c r="I140" s="38">
        <v>8275.2333333333336</v>
      </c>
      <c r="J140" s="38">
        <v>8669.2333333333336</v>
      </c>
      <c r="K140" s="38">
        <v>8784.1166666666686</v>
      </c>
      <c r="L140" s="38">
        <v>8866.2333333333336</v>
      </c>
      <c r="M140" s="28">
        <v>8702</v>
      </c>
      <c r="N140" s="28">
        <v>8505</v>
      </c>
      <c r="O140" s="39">
        <v>2584300</v>
      </c>
      <c r="P140" s="40">
        <v>2.5215299868104587E-3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886.5</v>
      </c>
      <c r="F141" s="37">
        <v>886.55000000000007</v>
      </c>
      <c r="G141" s="38">
        <v>878.15000000000009</v>
      </c>
      <c r="H141" s="38">
        <v>869.80000000000007</v>
      </c>
      <c r="I141" s="38">
        <v>861.40000000000009</v>
      </c>
      <c r="J141" s="38">
        <v>894.90000000000009</v>
      </c>
      <c r="K141" s="38">
        <v>903.3</v>
      </c>
      <c r="L141" s="38">
        <v>911.65000000000009</v>
      </c>
      <c r="M141" s="28">
        <v>894.95</v>
      </c>
      <c r="N141" s="28">
        <v>878.2</v>
      </c>
      <c r="O141" s="39">
        <v>15613750</v>
      </c>
      <c r="P141" s="40">
        <v>-5.8102515122572425E-3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1433.5</v>
      </c>
      <c r="F142" s="37">
        <v>1443.1833333333334</v>
      </c>
      <c r="G142" s="38">
        <v>1417.3666666666668</v>
      </c>
      <c r="H142" s="38">
        <v>1401.2333333333333</v>
      </c>
      <c r="I142" s="38">
        <v>1375.4166666666667</v>
      </c>
      <c r="J142" s="38">
        <v>1459.3166666666668</v>
      </c>
      <c r="K142" s="38">
        <v>1485.1333333333334</v>
      </c>
      <c r="L142" s="38">
        <v>1501.2666666666669</v>
      </c>
      <c r="M142" s="28">
        <v>1469</v>
      </c>
      <c r="N142" s="28">
        <v>1427.05</v>
      </c>
      <c r="O142" s="39">
        <v>2251900</v>
      </c>
      <c r="P142" s="40">
        <v>-1.9655645284168827E-2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2573.25</v>
      </c>
      <c r="F143" s="37">
        <v>2563.8666666666668</v>
      </c>
      <c r="G143" s="38">
        <v>2511.5333333333338</v>
      </c>
      <c r="H143" s="38">
        <v>2449.8166666666671</v>
      </c>
      <c r="I143" s="38">
        <v>2397.483333333334</v>
      </c>
      <c r="J143" s="38">
        <v>2625.5833333333335</v>
      </c>
      <c r="K143" s="38">
        <v>2677.9166666666665</v>
      </c>
      <c r="L143" s="38">
        <v>2739.6333333333332</v>
      </c>
      <c r="M143" s="28">
        <v>2616.1999999999998</v>
      </c>
      <c r="N143" s="28">
        <v>2502.15</v>
      </c>
      <c r="O143" s="39">
        <v>625400</v>
      </c>
      <c r="P143" s="40">
        <v>-3.2487623762376239E-2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887.6</v>
      </c>
      <c r="F144" s="37">
        <v>892.4</v>
      </c>
      <c r="G144" s="38">
        <v>879.44999999999993</v>
      </c>
      <c r="H144" s="38">
        <v>871.3</v>
      </c>
      <c r="I144" s="38">
        <v>858.34999999999991</v>
      </c>
      <c r="J144" s="38">
        <v>900.55</v>
      </c>
      <c r="K144" s="38">
        <v>913.5</v>
      </c>
      <c r="L144" s="38">
        <v>921.65</v>
      </c>
      <c r="M144" s="28">
        <v>905.35</v>
      </c>
      <c r="N144" s="28">
        <v>884.25</v>
      </c>
      <c r="O144" s="39">
        <v>1526850</v>
      </c>
      <c r="P144" s="40">
        <v>4.6791443850267379E-2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832.7</v>
      </c>
      <c r="F145" s="37">
        <v>837.11666666666667</v>
      </c>
      <c r="G145" s="38">
        <v>825.83333333333337</v>
      </c>
      <c r="H145" s="38">
        <v>818.9666666666667</v>
      </c>
      <c r="I145" s="38">
        <v>807.68333333333339</v>
      </c>
      <c r="J145" s="38">
        <v>843.98333333333335</v>
      </c>
      <c r="K145" s="38">
        <v>855.26666666666665</v>
      </c>
      <c r="L145" s="38">
        <v>862.13333333333333</v>
      </c>
      <c r="M145" s="28">
        <v>848.4</v>
      </c>
      <c r="N145" s="28">
        <v>830.25</v>
      </c>
      <c r="O145" s="39">
        <v>4282200</v>
      </c>
      <c r="P145" s="40">
        <v>-6.127280323074781E-3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3971.55</v>
      </c>
      <c r="F146" s="37">
        <v>3937.8666666666668</v>
      </c>
      <c r="G146" s="38">
        <v>3873.7333333333336</v>
      </c>
      <c r="H146" s="38">
        <v>3775.916666666667</v>
      </c>
      <c r="I146" s="38">
        <v>3711.7833333333338</v>
      </c>
      <c r="J146" s="38">
        <v>4035.6833333333334</v>
      </c>
      <c r="K146" s="38">
        <v>4099.8166666666666</v>
      </c>
      <c r="L146" s="38">
        <v>4197.6333333333332</v>
      </c>
      <c r="M146" s="28">
        <v>4002</v>
      </c>
      <c r="N146" s="28">
        <v>3840.05</v>
      </c>
      <c r="O146" s="39">
        <v>2801400</v>
      </c>
      <c r="P146" s="40">
        <v>-2.0078354554358472E-2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181.35</v>
      </c>
      <c r="F147" s="37">
        <v>181.75</v>
      </c>
      <c r="G147" s="38">
        <v>179.45</v>
      </c>
      <c r="H147" s="38">
        <v>177.54999999999998</v>
      </c>
      <c r="I147" s="38">
        <v>175.24999999999997</v>
      </c>
      <c r="J147" s="38">
        <v>183.65</v>
      </c>
      <c r="K147" s="38">
        <v>185.95000000000002</v>
      </c>
      <c r="L147" s="38">
        <v>187.85000000000002</v>
      </c>
      <c r="M147" s="28">
        <v>184.05</v>
      </c>
      <c r="N147" s="28">
        <v>179.85</v>
      </c>
      <c r="O147" s="39">
        <v>16604000</v>
      </c>
      <c r="P147" s="40">
        <v>1.9338203695745595E-2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3062.1</v>
      </c>
      <c r="F148" s="37">
        <v>3041.25</v>
      </c>
      <c r="G148" s="38">
        <v>3010.3</v>
      </c>
      <c r="H148" s="38">
        <v>2958.5</v>
      </c>
      <c r="I148" s="38">
        <v>2927.55</v>
      </c>
      <c r="J148" s="38">
        <v>3093.05</v>
      </c>
      <c r="K148" s="38">
        <v>3124</v>
      </c>
      <c r="L148" s="38">
        <v>3175.8</v>
      </c>
      <c r="M148" s="28">
        <v>3072.2</v>
      </c>
      <c r="N148" s="28">
        <v>2989.45</v>
      </c>
      <c r="O148" s="39">
        <v>1514625</v>
      </c>
      <c r="P148" s="40">
        <v>1.9680481592961332E-3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70185.75</v>
      </c>
      <c r="F149" s="37">
        <v>70564.849999999991</v>
      </c>
      <c r="G149" s="38">
        <v>69629.699999999983</v>
      </c>
      <c r="H149" s="38">
        <v>69073.649999999994</v>
      </c>
      <c r="I149" s="38">
        <v>68138.499999999985</v>
      </c>
      <c r="J149" s="38">
        <v>71120.89999999998</v>
      </c>
      <c r="K149" s="38">
        <v>72056.049999999974</v>
      </c>
      <c r="L149" s="38">
        <v>72612.099999999977</v>
      </c>
      <c r="M149" s="28">
        <v>71500</v>
      </c>
      <c r="N149" s="28">
        <v>70008.800000000003</v>
      </c>
      <c r="O149" s="39">
        <v>62620</v>
      </c>
      <c r="P149" s="40">
        <v>4.7682784005353855E-2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1421.25</v>
      </c>
      <c r="F150" s="37">
        <v>1424.8833333333332</v>
      </c>
      <c r="G150" s="38">
        <v>1408.8666666666663</v>
      </c>
      <c r="H150" s="38">
        <v>1396.4833333333331</v>
      </c>
      <c r="I150" s="38">
        <v>1380.4666666666662</v>
      </c>
      <c r="J150" s="38">
        <v>1437.2666666666664</v>
      </c>
      <c r="K150" s="38">
        <v>1453.2833333333333</v>
      </c>
      <c r="L150" s="38">
        <v>1465.6666666666665</v>
      </c>
      <c r="M150" s="28">
        <v>1440.9</v>
      </c>
      <c r="N150" s="28">
        <v>1412.5</v>
      </c>
      <c r="O150" s="39">
        <v>3971625</v>
      </c>
      <c r="P150" s="40">
        <v>1.4269297069526911E-2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343.05</v>
      </c>
      <c r="F151" s="37">
        <v>341.98333333333335</v>
      </c>
      <c r="G151" s="38">
        <v>338.06666666666672</v>
      </c>
      <c r="H151" s="38">
        <v>333.08333333333337</v>
      </c>
      <c r="I151" s="38">
        <v>329.16666666666674</v>
      </c>
      <c r="J151" s="38">
        <v>346.9666666666667</v>
      </c>
      <c r="K151" s="38">
        <v>350.88333333333333</v>
      </c>
      <c r="L151" s="38">
        <v>355.86666666666667</v>
      </c>
      <c r="M151" s="28">
        <v>345.9</v>
      </c>
      <c r="N151" s="28">
        <v>337</v>
      </c>
      <c r="O151" s="39">
        <v>2776000</v>
      </c>
      <c r="P151" s="40">
        <v>-2.3635340461451885E-2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116.85</v>
      </c>
      <c r="F152" s="37">
        <v>117.91666666666667</v>
      </c>
      <c r="G152" s="38">
        <v>114.88333333333334</v>
      </c>
      <c r="H152" s="38">
        <v>112.91666666666667</v>
      </c>
      <c r="I152" s="38">
        <v>109.88333333333334</v>
      </c>
      <c r="J152" s="38">
        <v>119.88333333333334</v>
      </c>
      <c r="K152" s="38">
        <v>122.91666666666667</v>
      </c>
      <c r="L152" s="38">
        <v>124.88333333333334</v>
      </c>
      <c r="M152" s="28">
        <v>120.95</v>
      </c>
      <c r="N152" s="28">
        <v>115.95</v>
      </c>
      <c r="O152" s="39">
        <v>103904000</v>
      </c>
      <c r="P152" s="40">
        <v>1.5957446808510637E-2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4863</v>
      </c>
      <c r="F153" s="37">
        <v>4909.7333333333336</v>
      </c>
      <c r="G153" s="38">
        <v>4804.4666666666672</v>
      </c>
      <c r="H153" s="38">
        <v>4745.9333333333334</v>
      </c>
      <c r="I153" s="38">
        <v>4640.666666666667</v>
      </c>
      <c r="J153" s="38">
        <v>4968.2666666666673</v>
      </c>
      <c r="K153" s="38">
        <v>5073.5333333333338</v>
      </c>
      <c r="L153" s="38">
        <v>5132.0666666666675</v>
      </c>
      <c r="M153" s="28">
        <v>5015</v>
      </c>
      <c r="N153" s="28">
        <v>4851.2</v>
      </c>
      <c r="O153" s="39">
        <v>1666500</v>
      </c>
      <c r="P153" s="40">
        <v>-9.2888459537787023E-3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4123.2</v>
      </c>
      <c r="F154" s="37">
        <v>4159.7166666666662</v>
      </c>
      <c r="G154" s="38">
        <v>4069.4833333333327</v>
      </c>
      <c r="H154" s="38">
        <v>4015.7666666666664</v>
      </c>
      <c r="I154" s="38">
        <v>3925.5333333333328</v>
      </c>
      <c r="J154" s="38">
        <v>4213.4333333333325</v>
      </c>
      <c r="K154" s="38">
        <v>4303.6666666666661</v>
      </c>
      <c r="L154" s="38">
        <v>4357.3833333333323</v>
      </c>
      <c r="M154" s="28">
        <v>4249.95</v>
      </c>
      <c r="N154" s="28">
        <v>4106</v>
      </c>
      <c r="O154" s="39">
        <v>559800</v>
      </c>
      <c r="P154" s="40">
        <v>7.4730021598272134E-2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46.05</v>
      </c>
      <c r="F155" s="37">
        <v>46.333333333333336</v>
      </c>
      <c r="G155" s="38">
        <v>45.516666666666673</v>
      </c>
      <c r="H155" s="38">
        <v>44.983333333333334</v>
      </c>
      <c r="I155" s="38">
        <v>44.166666666666671</v>
      </c>
      <c r="J155" s="38">
        <v>46.866666666666674</v>
      </c>
      <c r="K155" s="38">
        <v>47.683333333333337</v>
      </c>
      <c r="L155" s="38">
        <v>48.216666666666676</v>
      </c>
      <c r="M155" s="28">
        <v>47.15</v>
      </c>
      <c r="N155" s="28">
        <v>45.8</v>
      </c>
      <c r="O155" s="39">
        <v>30252000</v>
      </c>
      <c r="P155" s="40">
        <v>3.9682539682539683E-4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18404.25</v>
      </c>
      <c r="F156" s="37">
        <v>18378.333333333332</v>
      </c>
      <c r="G156" s="38">
        <v>18286.716666666664</v>
      </c>
      <c r="H156" s="38">
        <v>18169.183333333331</v>
      </c>
      <c r="I156" s="38">
        <v>18077.566666666662</v>
      </c>
      <c r="J156" s="38">
        <v>18495.866666666665</v>
      </c>
      <c r="K156" s="38">
        <v>18587.483333333334</v>
      </c>
      <c r="L156" s="38">
        <v>18705.016666666666</v>
      </c>
      <c r="M156" s="28">
        <v>18469.95</v>
      </c>
      <c r="N156" s="28">
        <v>18260.8</v>
      </c>
      <c r="O156" s="39">
        <v>311050</v>
      </c>
      <c r="P156" s="40">
        <v>4.0348612007746936E-3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151.55000000000001</v>
      </c>
      <c r="F157" s="37">
        <v>151.81666666666669</v>
      </c>
      <c r="G157" s="38">
        <v>150.38333333333338</v>
      </c>
      <c r="H157" s="38">
        <v>149.2166666666667</v>
      </c>
      <c r="I157" s="38">
        <v>147.78333333333339</v>
      </c>
      <c r="J157" s="38">
        <v>152.98333333333338</v>
      </c>
      <c r="K157" s="38">
        <v>154.41666666666671</v>
      </c>
      <c r="L157" s="38">
        <v>155.58333333333337</v>
      </c>
      <c r="M157" s="28">
        <v>153.25</v>
      </c>
      <c r="N157" s="28">
        <v>150.65</v>
      </c>
      <c r="O157" s="39">
        <v>89103300</v>
      </c>
      <c r="P157" s="40">
        <v>3.0086498683715683E-4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134.69999999999999</v>
      </c>
      <c r="F158" s="37">
        <v>135.58333333333334</v>
      </c>
      <c r="G158" s="38">
        <v>133.61666666666667</v>
      </c>
      <c r="H158" s="38">
        <v>132.53333333333333</v>
      </c>
      <c r="I158" s="38">
        <v>130.56666666666666</v>
      </c>
      <c r="J158" s="38">
        <v>136.66666666666669</v>
      </c>
      <c r="K158" s="38">
        <v>138.63333333333333</v>
      </c>
      <c r="L158" s="38">
        <v>139.7166666666667</v>
      </c>
      <c r="M158" s="28">
        <v>137.55000000000001</v>
      </c>
      <c r="N158" s="28">
        <v>134.5</v>
      </c>
      <c r="O158" s="39">
        <v>54144300</v>
      </c>
      <c r="P158" s="40">
        <v>-2.9029949913114587E-2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949.3</v>
      </c>
      <c r="F159" s="37">
        <v>963.76666666666677</v>
      </c>
      <c r="G159" s="38">
        <v>925.73333333333358</v>
      </c>
      <c r="H159" s="38">
        <v>902.16666666666686</v>
      </c>
      <c r="I159" s="38">
        <v>864.13333333333367</v>
      </c>
      <c r="J159" s="38">
        <v>987.33333333333348</v>
      </c>
      <c r="K159" s="38">
        <v>1025.3666666666666</v>
      </c>
      <c r="L159" s="38">
        <v>1048.9333333333334</v>
      </c>
      <c r="M159" s="28">
        <v>1001.8</v>
      </c>
      <c r="N159" s="28">
        <v>940.2</v>
      </c>
      <c r="O159" s="39">
        <v>2686600</v>
      </c>
      <c r="P159" s="40">
        <v>-2.8578851649779164E-3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3634.05</v>
      </c>
      <c r="F160" s="37">
        <v>3660.6</v>
      </c>
      <c r="G160" s="38">
        <v>3595.3999999999996</v>
      </c>
      <c r="H160" s="38">
        <v>3556.7499999999995</v>
      </c>
      <c r="I160" s="38">
        <v>3491.5499999999993</v>
      </c>
      <c r="J160" s="38">
        <v>3699.25</v>
      </c>
      <c r="K160" s="38">
        <v>3764.45</v>
      </c>
      <c r="L160" s="38">
        <v>3803.1000000000004</v>
      </c>
      <c r="M160" s="28">
        <v>3725.8</v>
      </c>
      <c r="N160" s="28">
        <v>3621.95</v>
      </c>
      <c r="O160" s="39">
        <v>579875</v>
      </c>
      <c r="P160" s="40">
        <v>-2.0274551214361142E-2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167.75</v>
      </c>
      <c r="F161" s="37">
        <v>168.48333333333332</v>
      </c>
      <c r="G161" s="38">
        <v>166.06666666666663</v>
      </c>
      <c r="H161" s="38">
        <v>164.38333333333333</v>
      </c>
      <c r="I161" s="38">
        <v>161.96666666666664</v>
      </c>
      <c r="J161" s="38">
        <v>170.16666666666663</v>
      </c>
      <c r="K161" s="38">
        <v>172.58333333333331</v>
      </c>
      <c r="L161" s="38">
        <v>174.26666666666662</v>
      </c>
      <c r="M161" s="28">
        <v>170.9</v>
      </c>
      <c r="N161" s="28">
        <v>166.8</v>
      </c>
      <c r="O161" s="39">
        <v>37090900</v>
      </c>
      <c r="P161" s="40">
        <v>-5.0650374458021286E-2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41735.1</v>
      </c>
      <c r="F162" s="37">
        <v>42025.216666666667</v>
      </c>
      <c r="G162" s="38">
        <v>41380.433333333334</v>
      </c>
      <c r="H162" s="38">
        <v>41025.76666666667</v>
      </c>
      <c r="I162" s="38">
        <v>40380.983333333337</v>
      </c>
      <c r="J162" s="38">
        <v>42379.883333333331</v>
      </c>
      <c r="K162" s="38">
        <v>43024.666666666672</v>
      </c>
      <c r="L162" s="38">
        <v>43379.333333333328</v>
      </c>
      <c r="M162" s="28">
        <v>42670</v>
      </c>
      <c r="N162" s="28">
        <v>41670.550000000003</v>
      </c>
      <c r="O162" s="39">
        <v>81360</v>
      </c>
      <c r="P162" s="40">
        <v>6.3079777365491647E-3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2467.25</v>
      </c>
      <c r="F163" s="37">
        <v>2484.9500000000003</v>
      </c>
      <c r="G163" s="38">
        <v>2437.3000000000006</v>
      </c>
      <c r="H163" s="38">
        <v>2407.3500000000004</v>
      </c>
      <c r="I163" s="38">
        <v>2359.7000000000007</v>
      </c>
      <c r="J163" s="38">
        <v>2514.9000000000005</v>
      </c>
      <c r="K163" s="38">
        <v>2562.5500000000002</v>
      </c>
      <c r="L163" s="38">
        <v>2592.5000000000005</v>
      </c>
      <c r="M163" s="28">
        <v>2532.6</v>
      </c>
      <c r="N163" s="28">
        <v>2455</v>
      </c>
      <c r="O163" s="39">
        <v>3475725</v>
      </c>
      <c r="P163" s="40">
        <v>-1.3194878201124298E-2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4311.3</v>
      </c>
      <c r="F164" s="37">
        <v>4306.666666666667</v>
      </c>
      <c r="G164" s="38">
        <v>4255.7333333333336</v>
      </c>
      <c r="H164" s="38">
        <v>4200.166666666667</v>
      </c>
      <c r="I164" s="38">
        <v>4149.2333333333336</v>
      </c>
      <c r="J164" s="38">
        <v>4362.2333333333336</v>
      </c>
      <c r="K164" s="38">
        <v>4413.1666666666661</v>
      </c>
      <c r="L164" s="38">
        <v>4468.7333333333336</v>
      </c>
      <c r="M164" s="28">
        <v>4357.6000000000004</v>
      </c>
      <c r="N164" s="28">
        <v>4251.1000000000004</v>
      </c>
      <c r="O164" s="39">
        <v>416850</v>
      </c>
      <c r="P164" s="40">
        <v>-1.5237420269312544E-2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213.25</v>
      </c>
      <c r="F165" s="37">
        <v>213.56666666666669</v>
      </c>
      <c r="G165" s="38">
        <v>212.33333333333337</v>
      </c>
      <c r="H165" s="38">
        <v>211.41666666666669</v>
      </c>
      <c r="I165" s="38">
        <v>210.18333333333337</v>
      </c>
      <c r="J165" s="38">
        <v>214.48333333333338</v>
      </c>
      <c r="K165" s="38">
        <v>215.71666666666667</v>
      </c>
      <c r="L165" s="38">
        <v>216.63333333333338</v>
      </c>
      <c r="M165" s="28">
        <v>214.8</v>
      </c>
      <c r="N165" s="28">
        <v>212.65</v>
      </c>
      <c r="O165" s="39">
        <v>20022000</v>
      </c>
      <c r="P165" s="40">
        <v>1.0140759800211896E-2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119.25</v>
      </c>
      <c r="F166" s="37">
        <v>119.96666666666665</v>
      </c>
      <c r="G166" s="38">
        <v>118.0333333333333</v>
      </c>
      <c r="H166" s="38">
        <v>116.81666666666665</v>
      </c>
      <c r="I166" s="38">
        <v>114.8833333333333</v>
      </c>
      <c r="J166" s="38">
        <v>121.18333333333331</v>
      </c>
      <c r="K166" s="38">
        <v>123.11666666666667</v>
      </c>
      <c r="L166" s="38">
        <v>124.33333333333331</v>
      </c>
      <c r="M166" s="28">
        <v>121.9</v>
      </c>
      <c r="N166" s="28">
        <v>118.75</v>
      </c>
      <c r="O166" s="39">
        <v>43548800</v>
      </c>
      <c r="P166" s="40">
        <v>2.6900584795321637E-2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4483.05</v>
      </c>
      <c r="F167" s="37">
        <v>4507.4000000000005</v>
      </c>
      <c r="G167" s="38">
        <v>4445.6000000000013</v>
      </c>
      <c r="H167" s="38">
        <v>4408.1500000000005</v>
      </c>
      <c r="I167" s="38">
        <v>4346.3500000000013</v>
      </c>
      <c r="J167" s="38">
        <v>4544.8500000000013</v>
      </c>
      <c r="K167" s="38">
        <v>4606.6500000000005</v>
      </c>
      <c r="L167" s="38">
        <v>4644.1000000000013</v>
      </c>
      <c r="M167" s="28">
        <v>4569.2</v>
      </c>
      <c r="N167" s="28">
        <v>4469.95</v>
      </c>
      <c r="O167" s="39">
        <v>181625</v>
      </c>
      <c r="P167" s="40">
        <v>6.5249266862170086E-2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2492.25</v>
      </c>
      <c r="F168" s="37">
        <v>2495.0499999999997</v>
      </c>
      <c r="G168" s="38">
        <v>2479.3999999999996</v>
      </c>
      <c r="H168" s="38">
        <v>2466.5499999999997</v>
      </c>
      <c r="I168" s="38">
        <v>2450.8999999999996</v>
      </c>
      <c r="J168" s="38">
        <v>2507.8999999999996</v>
      </c>
      <c r="K168" s="38">
        <v>2523.5500000000002</v>
      </c>
      <c r="L168" s="38">
        <v>2536.3999999999996</v>
      </c>
      <c r="M168" s="28">
        <v>2510.6999999999998</v>
      </c>
      <c r="N168" s="28">
        <v>2482.1999999999998</v>
      </c>
      <c r="O168" s="39">
        <v>2873000</v>
      </c>
      <c r="P168" s="40">
        <v>2.4151145174226896E-2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2551.35</v>
      </c>
      <c r="F169" s="37">
        <v>2532.5166666666664</v>
      </c>
      <c r="G169" s="38">
        <v>2471.833333333333</v>
      </c>
      <c r="H169" s="38">
        <v>2392.3166666666666</v>
      </c>
      <c r="I169" s="38">
        <v>2331.6333333333332</v>
      </c>
      <c r="J169" s="38">
        <v>2612.0333333333328</v>
      </c>
      <c r="K169" s="38">
        <v>2672.7166666666662</v>
      </c>
      <c r="L169" s="38">
        <v>2752.2333333333327</v>
      </c>
      <c r="M169" s="28">
        <v>2593.1999999999998</v>
      </c>
      <c r="N169" s="28">
        <v>2453</v>
      </c>
      <c r="O169" s="39">
        <v>2171000</v>
      </c>
      <c r="P169" s="40">
        <v>4.5383411580594682E-2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41.65</v>
      </c>
      <c r="F170" s="37">
        <v>42.06666666666667</v>
      </c>
      <c r="G170" s="38">
        <v>41.033333333333339</v>
      </c>
      <c r="H170" s="38">
        <v>40.416666666666671</v>
      </c>
      <c r="I170" s="38">
        <v>39.38333333333334</v>
      </c>
      <c r="J170" s="38">
        <v>42.683333333333337</v>
      </c>
      <c r="K170" s="38">
        <v>43.716666666666669</v>
      </c>
      <c r="L170" s="38">
        <v>44.333333333333336</v>
      </c>
      <c r="M170" s="28">
        <v>43.1</v>
      </c>
      <c r="N170" s="28">
        <v>41.45</v>
      </c>
      <c r="O170" s="39">
        <v>295936000</v>
      </c>
      <c r="P170" s="40">
        <v>-5.4844606946983544E-3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2493.1999999999998</v>
      </c>
      <c r="F171" s="37">
        <v>2475.7333333333331</v>
      </c>
      <c r="G171" s="38">
        <v>2434.4666666666662</v>
      </c>
      <c r="H171" s="38">
        <v>2375.7333333333331</v>
      </c>
      <c r="I171" s="38">
        <v>2334.4666666666662</v>
      </c>
      <c r="J171" s="38">
        <v>2534.4666666666662</v>
      </c>
      <c r="K171" s="38">
        <v>2575.7333333333336</v>
      </c>
      <c r="L171" s="38">
        <v>2634.4666666666662</v>
      </c>
      <c r="M171" s="28">
        <v>2517</v>
      </c>
      <c r="N171" s="28">
        <v>2417</v>
      </c>
      <c r="O171" s="39">
        <v>809700</v>
      </c>
      <c r="P171" s="40">
        <v>-2.4222704266088215E-2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207.6</v>
      </c>
      <c r="F172" s="37">
        <v>208.45000000000002</v>
      </c>
      <c r="G172" s="38">
        <v>206.40000000000003</v>
      </c>
      <c r="H172" s="38">
        <v>205.20000000000002</v>
      </c>
      <c r="I172" s="38">
        <v>203.15000000000003</v>
      </c>
      <c r="J172" s="38">
        <v>209.65000000000003</v>
      </c>
      <c r="K172" s="38">
        <v>211.70000000000005</v>
      </c>
      <c r="L172" s="38">
        <v>212.90000000000003</v>
      </c>
      <c r="M172" s="28">
        <v>210.5</v>
      </c>
      <c r="N172" s="28">
        <v>207.25</v>
      </c>
      <c r="O172" s="39">
        <v>25481074</v>
      </c>
      <c r="P172" s="40">
        <v>-1.0766045548654244E-2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1609.7</v>
      </c>
      <c r="F173" s="37">
        <v>1608.5500000000002</v>
      </c>
      <c r="G173" s="38">
        <v>1593.2000000000003</v>
      </c>
      <c r="H173" s="38">
        <v>1576.7</v>
      </c>
      <c r="I173" s="38">
        <v>1561.3500000000001</v>
      </c>
      <c r="J173" s="38">
        <v>1625.0500000000004</v>
      </c>
      <c r="K173" s="38">
        <v>1640.4000000000003</v>
      </c>
      <c r="L173" s="38">
        <v>1656.9000000000005</v>
      </c>
      <c r="M173" s="28">
        <v>1623.9</v>
      </c>
      <c r="N173" s="28">
        <v>1592.05</v>
      </c>
      <c r="O173" s="39">
        <v>2691898</v>
      </c>
      <c r="P173" s="40">
        <v>9.770992366412214E-3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228.2</v>
      </c>
      <c r="F174" s="37">
        <v>229.41666666666666</v>
      </c>
      <c r="G174" s="38">
        <v>224.43333333333331</v>
      </c>
      <c r="H174" s="38">
        <v>220.66666666666666</v>
      </c>
      <c r="I174" s="38">
        <v>215.68333333333331</v>
      </c>
      <c r="J174" s="38">
        <v>233.18333333333331</v>
      </c>
      <c r="K174" s="38">
        <v>238.16666666666666</v>
      </c>
      <c r="L174" s="38">
        <v>241.93333333333331</v>
      </c>
      <c r="M174" s="28">
        <v>234.4</v>
      </c>
      <c r="N174" s="28">
        <v>225.65</v>
      </c>
      <c r="O174" s="39">
        <v>6650000</v>
      </c>
      <c r="P174" s="40">
        <v>-7.462686567164179E-3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884.35</v>
      </c>
      <c r="F175" s="37">
        <v>879.66666666666663</v>
      </c>
      <c r="G175" s="38">
        <v>862.0333333333333</v>
      </c>
      <c r="H175" s="38">
        <v>839.7166666666667</v>
      </c>
      <c r="I175" s="38">
        <v>822.08333333333337</v>
      </c>
      <c r="J175" s="38">
        <v>901.98333333333323</v>
      </c>
      <c r="K175" s="38">
        <v>919.61666666666667</v>
      </c>
      <c r="L175" s="38">
        <v>941.93333333333317</v>
      </c>
      <c r="M175" s="28">
        <v>897.3</v>
      </c>
      <c r="N175" s="28">
        <v>857.35</v>
      </c>
      <c r="O175" s="39">
        <v>2201500</v>
      </c>
      <c r="P175" s="40">
        <v>2.982107355864811E-2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150.15</v>
      </c>
      <c r="F176" s="37">
        <v>151.6</v>
      </c>
      <c r="G176" s="38">
        <v>147.19999999999999</v>
      </c>
      <c r="H176" s="38">
        <v>144.25</v>
      </c>
      <c r="I176" s="38">
        <v>139.85</v>
      </c>
      <c r="J176" s="38">
        <v>154.54999999999998</v>
      </c>
      <c r="K176" s="38">
        <v>158.95000000000002</v>
      </c>
      <c r="L176" s="38">
        <v>161.89999999999998</v>
      </c>
      <c r="M176" s="28">
        <v>156</v>
      </c>
      <c r="N176" s="28">
        <v>148.65</v>
      </c>
      <c r="O176" s="39">
        <v>35504700</v>
      </c>
      <c r="P176" s="40">
        <v>-3.2565334201742247E-3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135.55000000000001</v>
      </c>
      <c r="F177" s="37">
        <v>136.21666666666667</v>
      </c>
      <c r="G177" s="38">
        <v>133.83333333333334</v>
      </c>
      <c r="H177" s="38">
        <v>132.11666666666667</v>
      </c>
      <c r="I177" s="38">
        <v>129.73333333333335</v>
      </c>
      <c r="J177" s="38">
        <v>137.93333333333334</v>
      </c>
      <c r="K177" s="38">
        <v>140.31666666666666</v>
      </c>
      <c r="L177" s="38">
        <v>142.03333333333333</v>
      </c>
      <c r="M177" s="28">
        <v>138.6</v>
      </c>
      <c r="N177" s="28">
        <v>134.5</v>
      </c>
      <c r="O177" s="39">
        <v>33678000</v>
      </c>
      <c r="P177" s="40">
        <v>9.5323741007194238E-3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2338.35</v>
      </c>
      <c r="F178" s="37">
        <v>2341.0666666666671</v>
      </c>
      <c r="G178" s="38">
        <v>2323.1333333333341</v>
      </c>
      <c r="H178" s="38">
        <v>2307.916666666667</v>
      </c>
      <c r="I178" s="38">
        <v>2289.983333333334</v>
      </c>
      <c r="J178" s="38">
        <v>2356.2833333333342</v>
      </c>
      <c r="K178" s="38">
        <v>2374.2166666666676</v>
      </c>
      <c r="L178" s="38">
        <v>2389.4333333333343</v>
      </c>
      <c r="M178" s="28">
        <v>2359</v>
      </c>
      <c r="N178" s="28">
        <v>2325.85</v>
      </c>
      <c r="O178" s="39">
        <v>36048250</v>
      </c>
      <c r="P178" s="40">
        <v>-1.1760754991124604E-2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105</v>
      </c>
      <c r="F179" s="37">
        <v>105</v>
      </c>
      <c r="G179" s="38">
        <v>103.4</v>
      </c>
      <c r="H179" s="38">
        <v>101.80000000000001</v>
      </c>
      <c r="I179" s="38">
        <v>100.20000000000002</v>
      </c>
      <c r="J179" s="38">
        <v>106.6</v>
      </c>
      <c r="K179" s="38">
        <v>108.19999999999999</v>
      </c>
      <c r="L179" s="38">
        <v>109.79999999999998</v>
      </c>
      <c r="M179" s="28">
        <v>106.6</v>
      </c>
      <c r="N179" s="28">
        <v>103.4</v>
      </c>
      <c r="O179" s="39">
        <v>178999000</v>
      </c>
      <c r="P179" s="40">
        <v>-2.4816913800688352E-2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856.5</v>
      </c>
      <c r="F180" s="37">
        <v>864.93333333333339</v>
      </c>
      <c r="G180" s="38">
        <v>844.86666666666679</v>
      </c>
      <c r="H180" s="38">
        <v>833.23333333333335</v>
      </c>
      <c r="I180" s="38">
        <v>813.16666666666674</v>
      </c>
      <c r="J180" s="38">
        <v>876.56666666666683</v>
      </c>
      <c r="K180" s="38">
        <v>896.63333333333344</v>
      </c>
      <c r="L180" s="38">
        <v>908.26666666666688</v>
      </c>
      <c r="M180" s="28">
        <v>885</v>
      </c>
      <c r="N180" s="28">
        <v>853.3</v>
      </c>
      <c r="O180" s="39">
        <v>5309500</v>
      </c>
      <c r="P180" s="40">
        <v>6.0627247303236119E-2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1175.8499999999999</v>
      </c>
      <c r="F181" s="37">
        <v>1178.5333333333333</v>
      </c>
      <c r="G181" s="38">
        <v>1167.0666666666666</v>
      </c>
      <c r="H181" s="38">
        <v>1158.2833333333333</v>
      </c>
      <c r="I181" s="38">
        <v>1146.8166666666666</v>
      </c>
      <c r="J181" s="38">
        <v>1187.3166666666666</v>
      </c>
      <c r="K181" s="38">
        <v>1198.7833333333333</v>
      </c>
      <c r="L181" s="38">
        <v>1207.5666666666666</v>
      </c>
      <c r="M181" s="28">
        <v>1190</v>
      </c>
      <c r="N181" s="28">
        <v>1169.75</v>
      </c>
      <c r="O181" s="39">
        <v>6221250</v>
      </c>
      <c r="P181" s="40">
        <v>4.5236895161290321E-2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531.1</v>
      </c>
      <c r="F182" s="37">
        <v>535.35</v>
      </c>
      <c r="G182" s="38">
        <v>523.35</v>
      </c>
      <c r="H182" s="38">
        <v>515.6</v>
      </c>
      <c r="I182" s="38">
        <v>503.6</v>
      </c>
      <c r="J182" s="38">
        <v>543.1</v>
      </c>
      <c r="K182" s="38">
        <v>555.1</v>
      </c>
      <c r="L182" s="38">
        <v>562.85</v>
      </c>
      <c r="M182" s="28">
        <v>547.35</v>
      </c>
      <c r="N182" s="28">
        <v>527.6</v>
      </c>
      <c r="O182" s="39">
        <v>89944500</v>
      </c>
      <c r="P182" s="40">
        <v>3.0780039813312369E-3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24728.7</v>
      </c>
      <c r="F183" s="37">
        <v>24846.483333333334</v>
      </c>
      <c r="G183" s="38">
        <v>24522.916666666668</v>
      </c>
      <c r="H183" s="38">
        <v>24317.133333333335</v>
      </c>
      <c r="I183" s="38">
        <v>23993.566666666669</v>
      </c>
      <c r="J183" s="38">
        <v>25052.266666666666</v>
      </c>
      <c r="K183" s="38">
        <v>25375.833333333332</v>
      </c>
      <c r="L183" s="38">
        <v>25581.616666666665</v>
      </c>
      <c r="M183" s="28">
        <v>25170.05</v>
      </c>
      <c r="N183" s="28">
        <v>24640.7</v>
      </c>
      <c r="O183" s="39">
        <v>175325</v>
      </c>
      <c r="P183" s="40">
        <v>-5.7004417842382782E-4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2431.5</v>
      </c>
      <c r="F184" s="37">
        <v>2440.8833333333337</v>
      </c>
      <c r="G184" s="38">
        <v>2408.9166666666674</v>
      </c>
      <c r="H184" s="38">
        <v>2386.3333333333339</v>
      </c>
      <c r="I184" s="38">
        <v>2354.3666666666677</v>
      </c>
      <c r="J184" s="38">
        <v>2463.4666666666672</v>
      </c>
      <c r="K184" s="38">
        <v>2495.4333333333334</v>
      </c>
      <c r="L184" s="38">
        <v>2518.0166666666669</v>
      </c>
      <c r="M184" s="28">
        <v>2472.85</v>
      </c>
      <c r="N184" s="28">
        <v>2418.3000000000002</v>
      </c>
      <c r="O184" s="39">
        <v>1679425</v>
      </c>
      <c r="P184" s="40">
        <v>-7.9597141000649768E-3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2445.4</v>
      </c>
      <c r="F185" s="37">
        <v>2450.5833333333335</v>
      </c>
      <c r="G185" s="38">
        <v>2420.5166666666669</v>
      </c>
      <c r="H185" s="38">
        <v>2395.6333333333332</v>
      </c>
      <c r="I185" s="38">
        <v>2365.5666666666666</v>
      </c>
      <c r="J185" s="38">
        <v>2475.4666666666672</v>
      </c>
      <c r="K185" s="38">
        <v>2505.5333333333338</v>
      </c>
      <c r="L185" s="38">
        <v>2530.4166666666674</v>
      </c>
      <c r="M185" s="28">
        <v>2480.65</v>
      </c>
      <c r="N185" s="28">
        <v>2425.6999999999998</v>
      </c>
      <c r="O185" s="39">
        <v>2989875</v>
      </c>
      <c r="P185" s="40">
        <v>-1.005711447727837E-2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1237.5</v>
      </c>
      <c r="F186" s="37">
        <v>1247.6333333333334</v>
      </c>
      <c r="G186" s="38">
        <v>1224.0166666666669</v>
      </c>
      <c r="H186" s="38">
        <v>1210.5333333333335</v>
      </c>
      <c r="I186" s="38">
        <v>1186.916666666667</v>
      </c>
      <c r="J186" s="38">
        <v>1261.1166666666668</v>
      </c>
      <c r="K186" s="38">
        <v>1284.7333333333331</v>
      </c>
      <c r="L186" s="38">
        <v>1298.2166666666667</v>
      </c>
      <c r="M186" s="28">
        <v>1271.25</v>
      </c>
      <c r="N186" s="28">
        <v>1234.1500000000001</v>
      </c>
      <c r="O186" s="39">
        <v>3210400</v>
      </c>
      <c r="P186" s="40">
        <v>2.4247064828994386E-2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405</v>
      </c>
      <c r="F187" s="37">
        <v>406.43333333333339</v>
      </c>
      <c r="G187" s="38">
        <v>401.4166666666668</v>
      </c>
      <c r="H187" s="38">
        <v>397.83333333333343</v>
      </c>
      <c r="I187" s="38">
        <v>392.81666666666683</v>
      </c>
      <c r="J187" s="38">
        <v>410.01666666666677</v>
      </c>
      <c r="K187" s="38">
        <v>415.03333333333342</v>
      </c>
      <c r="L187" s="38">
        <v>418.61666666666673</v>
      </c>
      <c r="M187" s="28">
        <v>411.45</v>
      </c>
      <c r="N187" s="28">
        <v>402.85</v>
      </c>
      <c r="O187" s="39">
        <v>4343400</v>
      </c>
      <c r="P187" s="40">
        <v>-8.2815734989648033E-4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889.8</v>
      </c>
      <c r="F188" s="37">
        <v>888.41666666666663</v>
      </c>
      <c r="G188" s="38">
        <v>878.63333333333321</v>
      </c>
      <c r="H188" s="38">
        <v>867.46666666666658</v>
      </c>
      <c r="I188" s="38">
        <v>857.68333333333317</v>
      </c>
      <c r="J188" s="38">
        <v>899.58333333333326</v>
      </c>
      <c r="K188" s="38">
        <v>909.36666666666679</v>
      </c>
      <c r="L188" s="38">
        <v>920.5333333333333</v>
      </c>
      <c r="M188" s="28">
        <v>898.2</v>
      </c>
      <c r="N188" s="28">
        <v>877.25</v>
      </c>
      <c r="O188" s="39">
        <v>24969000</v>
      </c>
      <c r="P188" s="40">
        <v>-1.1911357340720222E-2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503.2</v>
      </c>
      <c r="F189" s="37">
        <v>505.98333333333329</v>
      </c>
      <c r="G189" s="38">
        <v>498.06666666666661</v>
      </c>
      <c r="H189" s="38">
        <v>492.93333333333334</v>
      </c>
      <c r="I189" s="38">
        <v>485.01666666666665</v>
      </c>
      <c r="J189" s="38">
        <v>511.11666666666656</v>
      </c>
      <c r="K189" s="38">
        <v>519.03333333333319</v>
      </c>
      <c r="L189" s="38">
        <v>524.16666666666652</v>
      </c>
      <c r="M189" s="28">
        <v>513.9</v>
      </c>
      <c r="N189" s="28">
        <v>500.85</v>
      </c>
      <c r="O189" s="39">
        <v>11914500</v>
      </c>
      <c r="P189" s="40">
        <v>-5.6334501752628944E-3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569.6</v>
      </c>
      <c r="F190" s="37">
        <v>573.75</v>
      </c>
      <c r="G190" s="38">
        <v>563.5</v>
      </c>
      <c r="H190" s="38">
        <v>557.4</v>
      </c>
      <c r="I190" s="38">
        <v>547.15</v>
      </c>
      <c r="J190" s="38">
        <v>579.85</v>
      </c>
      <c r="K190" s="38">
        <v>590.1</v>
      </c>
      <c r="L190" s="38">
        <v>596.20000000000005</v>
      </c>
      <c r="M190" s="28">
        <v>584</v>
      </c>
      <c r="N190" s="28">
        <v>567.65</v>
      </c>
      <c r="O190" s="39">
        <v>1161950</v>
      </c>
      <c r="P190" s="40">
        <v>1.4094955489614243E-2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959.85</v>
      </c>
      <c r="F191" s="37">
        <v>962.93333333333339</v>
      </c>
      <c r="G191" s="38">
        <v>950.96666666666681</v>
      </c>
      <c r="H191" s="38">
        <v>942.08333333333337</v>
      </c>
      <c r="I191" s="38">
        <v>930.11666666666679</v>
      </c>
      <c r="J191" s="38">
        <v>971.81666666666683</v>
      </c>
      <c r="K191" s="38">
        <v>983.78333333333353</v>
      </c>
      <c r="L191" s="38">
        <v>992.66666666666686</v>
      </c>
      <c r="M191" s="28">
        <v>974.9</v>
      </c>
      <c r="N191" s="28">
        <v>954.05</v>
      </c>
      <c r="O191" s="39">
        <v>6258000</v>
      </c>
      <c r="P191" s="40">
        <v>-2.232142857142857E-3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1314.9</v>
      </c>
      <c r="F192" s="37">
        <v>1310.9666666666667</v>
      </c>
      <c r="G192" s="38">
        <v>1297.9333333333334</v>
      </c>
      <c r="H192" s="38">
        <v>1280.9666666666667</v>
      </c>
      <c r="I192" s="38">
        <v>1267.9333333333334</v>
      </c>
      <c r="J192" s="38">
        <v>1327.9333333333334</v>
      </c>
      <c r="K192" s="38">
        <v>1340.9666666666667</v>
      </c>
      <c r="L192" s="38">
        <v>1357.9333333333334</v>
      </c>
      <c r="M192" s="28">
        <v>1324</v>
      </c>
      <c r="N192" s="28">
        <v>1294</v>
      </c>
      <c r="O192" s="39">
        <v>3523200</v>
      </c>
      <c r="P192" s="40">
        <v>6.5135413095646208E-3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734.1</v>
      </c>
      <c r="F193" s="37">
        <v>734.5333333333333</v>
      </c>
      <c r="G193" s="38">
        <v>722.56666666666661</v>
      </c>
      <c r="H193" s="38">
        <v>711.0333333333333</v>
      </c>
      <c r="I193" s="38">
        <v>699.06666666666661</v>
      </c>
      <c r="J193" s="38">
        <v>746.06666666666661</v>
      </c>
      <c r="K193" s="38">
        <v>758.0333333333333</v>
      </c>
      <c r="L193" s="38">
        <v>769.56666666666661</v>
      </c>
      <c r="M193" s="28">
        <v>746.5</v>
      </c>
      <c r="N193" s="28">
        <v>723</v>
      </c>
      <c r="O193" s="39">
        <v>11202975</v>
      </c>
      <c r="P193" s="40">
        <v>-5.3600957974568056E-2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500.65</v>
      </c>
      <c r="F194" s="37">
        <v>502.4666666666667</v>
      </c>
      <c r="G194" s="38">
        <v>496.43333333333339</v>
      </c>
      <c r="H194" s="38">
        <v>492.2166666666667</v>
      </c>
      <c r="I194" s="38">
        <v>486.18333333333339</v>
      </c>
      <c r="J194" s="38">
        <v>506.68333333333339</v>
      </c>
      <c r="K194" s="38">
        <v>512.7166666666667</v>
      </c>
      <c r="L194" s="38">
        <v>516.93333333333339</v>
      </c>
      <c r="M194" s="28">
        <v>508.5</v>
      </c>
      <c r="N194" s="28">
        <v>498.25</v>
      </c>
      <c r="O194" s="39">
        <v>83681700</v>
      </c>
      <c r="P194" s="40">
        <v>9.350292196631145E-3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255.45</v>
      </c>
      <c r="F195" s="37">
        <v>255.91666666666666</v>
      </c>
      <c r="G195" s="38">
        <v>252.83333333333331</v>
      </c>
      <c r="H195" s="38">
        <v>250.21666666666667</v>
      </c>
      <c r="I195" s="38">
        <v>247.13333333333333</v>
      </c>
      <c r="J195" s="38">
        <v>258.5333333333333</v>
      </c>
      <c r="K195" s="38">
        <v>261.61666666666662</v>
      </c>
      <c r="L195" s="38">
        <v>264.23333333333329</v>
      </c>
      <c r="M195" s="28">
        <v>259</v>
      </c>
      <c r="N195" s="28">
        <v>253.3</v>
      </c>
      <c r="O195" s="39">
        <v>131766750</v>
      </c>
      <c r="P195" s="40">
        <v>4.251001335113485E-2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1177.8</v>
      </c>
      <c r="F196" s="37">
        <v>1184.05</v>
      </c>
      <c r="G196" s="38">
        <v>1166.8</v>
      </c>
      <c r="H196" s="38">
        <v>1155.8</v>
      </c>
      <c r="I196" s="38">
        <v>1138.55</v>
      </c>
      <c r="J196" s="38">
        <v>1195.05</v>
      </c>
      <c r="K196" s="38">
        <v>1212.3</v>
      </c>
      <c r="L196" s="38">
        <v>1223.3</v>
      </c>
      <c r="M196" s="28">
        <v>1201.3</v>
      </c>
      <c r="N196" s="28">
        <v>1173.05</v>
      </c>
      <c r="O196" s="39">
        <v>45418475</v>
      </c>
      <c r="P196" s="40">
        <v>-3.0598442091515463E-3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3827</v>
      </c>
      <c r="F197" s="37">
        <v>3816.0666666666671</v>
      </c>
      <c r="G197" s="38">
        <v>3792.233333333334</v>
      </c>
      <c r="H197" s="38">
        <v>3757.4666666666672</v>
      </c>
      <c r="I197" s="38">
        <v>3733.6333333333341</v>
      </c>
      <c r="J197" s="38">
        <v>3850.8333333333339</v>
      </c>
      <c r="K197" s="38">
        <v>3874.666666666667</v>
      </c>
      <c r="L197" s="38">
        <v>3909.4333333333338</v>
      </c>
      <c r="M197" s="28">
        <v>3839.9</v>
      </c>
      <c r="N197" s="28">
        <v>3781.3</v>
      </c>
      <c r="O197" s="39">
        <v>12521250</v>
      </c>
      <c r="P197" s="40">
        <v>2.8194516295913088E-2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1453.45</v>
      </c>
      <c r="F198" s="37">
        <v>1454.1000000000001</v>
      </c>
      <c r="G198" s="38">
        <v>1438.4000000000003</v>
      </c>
      <c r="H198" s="38">
        <v>1423.3500000000001</v>
      </c>
      <c r="I198" s="38">
        <v>1407.6500000000003</v>
      </c>
      <c r="J198" s="38">
        <v>1469.1500000000003</v>
      </c>
      <c r="K198" s="38">
        <v>1484.8500000000001</v>
      </c>
      <c r="L198" s="38">
        <v>1499.9000000000003</v>
      </c>
      <c r="M198" s="28">
        <v>1469.8</v>
      </c>
      <c r="N198" s="28">
        <v>1439.05</v>
      </c>
      <c r="O198" s="39">
        <v>17485200</v>
      </c>
      <c r="P198" s="40">
        <v>9.5963970206131999E-3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2472.3000000000002</v>
      </c>
      <c r="F199" s="37">
        <v>2474.6666666666665</v>
      </c>
      <c r="G199" s="38">
        <v>2429.3833333333332</v>
      </c>
      <c r="H199" s="38">
        <v>2386.4666666666667</v>
      </c>
      <c r="I199" s="38">
        <v>2341.1833333333334</v>
      </c>
      <c r="J199" s="38">
        <v>2517.583333333333</v>
      </c>
      <c r="K199" s="38">
        <v>2562.8666666666668</v>
      </c>
      <c r="L199" s="38">
        <v>2605.7833333333328</v>
      </c>
      <c r="M199" s="28">
        <v>2519.9499999999998</v>
      </c>
      <c r="N199" s="28">
        <v>2431.75</v>
      </c>
      <c r="O199" s="39">
        <v>6038625</v>
      </c>
      <c r="P199" s="40">
        <v>-0.11536559907707521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2687.7</v>
      </c>
      <c r="F200" s="37">
        <v>2694.15</v>
      </c>
      <c r="G200" s="38">
        <v>2669.4</v>
      </c>
      <c r="H200" s="38">
        <v>2651.1</v>
      </c>
      <c r="I200" s="38">
        <v>2626.35</v>
      </c>
      <c r="J200" s="38">
        <v>2712.4500000000003</v>
      </c>
      <c r="K200" s="38">
        <v>2737.2000000000003</v>
      </c>
      <c r="L200" s="38">
        <v>2755.5000000000005</v>
      </c>
      <c r="M200" s="28">
        <v>2718.9</v>
      </c>
      <c r="N200" s="28">
        <v>2675.85</v>
      </c>
      <c r="O200" s="39">
        <v>858000</v>
      </c>
      <c r="P200" s="40">
        <v>-1.8867924528301886E-2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573.85</v>
      </c>
      <c r="F201" s="37">
        <v>564.41666666666663</v>
      </c>
      <c r="G201" s="38">
        <v>545.98333333333323</v>
      </c>
      <c r="H201" s="38">
        <v>518.11666666666656</v>
      </c>
      <c r="I201" s="38">
        <v>499.68333333333317</v>
      </c>
      <c r="J201" s="38">
        <v>592.2833333333333</v>
      </c>
      <c r="K201" s="38">
        <v>610.7166666666667</v>
      </c>
      <c r="L201" s="38">
        <v>638.58333333333337</v>
      </c>
      <c r="M201" s="28">
        <v>582.85</v>
      </c>
      <c r="N201" s="28">
        <v>536.54999999999995</v>
      </c>
      <c r="O201" s="39">
        <v>3796500</v>
      </c>
      <c r="P201" s="40">
        <v>0.29661885245901637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1060.7</v>
      </c>
      <c r="F202" s="37">
        <v>1065.2</v>
      </c>
      <c r="G202" s="38">
        <v>1050.1500000000001</v>
      </c>
      <c r="H202" s="38">
        <v>1039.6000000000001</v>
      </c>
      <c r="I202" s="38">
        <v>1024.5500000000002</v>
      </c>
      <c r="J202" s="38">
        <v>1075.75</v>
      </c>
      <c r="K202" s="38">
        <v>1090.7999999999997</v>
      </c>
      <c r="L202" s="38">
        <v>1101.3499999999999</v>
      </c>
      <c r="M202" s="28">
        <v>1080.25</v>
      </c>
      <c r="N202" s="28">
        <v>1054.6500000000001</v>
      </c>
      <c r="O202" s="39">
        <v>2326525</v>
      </c>
      <c r="P202" s="40">
        <v>4.1883116883116883E-2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646.95000000000005</v>
      </c>
      <c r="F203" s="37">
        <v>645.1</v>
      </c>
      <c r="G203" s="38">
        <v>641.1</v>
      </c>
      <c r="H203" s="38">
        <v>635.25</v>
      </c>
      <c r="I203" s="38">
        <v>631.25</v>
      </c>
      <c r="J203" s="38">
        <v>650.95000000000005</v>
      </c>
      <c r="K203" s="38">
        <v>654.95000000000005</v>
      </c>
      <c r="L203" s="38">
        <v>660.80000000000007</v>
      </c>
      <c r="M203" s="28">
        <v>649.1</v>
      </c>
      <c r="N203" s="28">
        <v>639.25</v>
      </c>
      <c r="O203" s="39">
        <v>7371000</v>
      </c>
      <c r="P203" s="40">
        <v>-6.7911714770797962E-3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1661.8</v>
      </c>
      <c r="F204" s="37">
        <v>1661.5833333333333</v>
      </c>
      <c r="G204" s="38">
        <v>1649.2166666666665</v>
      </c>
      <c r="H204" s="38">
        <v>1636.6333333333332</v>
      </c>
      <c r="I204" s="38">
        <v>1624.2666666666664</v>
      </c>
      <c r="J204" s="38">
        <v>1674.1666666666665</v>
      </c>
      <c r="K204" s="38">
        <v>1686.5333333333333</v>
      </c>
      <c r="L204" s="38">
        <v>1699.1166666666666</v>
      </c>
      <c r="M204" s="28">
        <v>1673.95</v>
      </c>
      <c r="N204" s="28">
        <v>1649</v>
      </c>
      <c r="O204" s="39">
        <v>1136450</v>
      </c>
      <c r="P204" s="40">
        <v>2.0427404148334379E-2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7445.5</v>
      </c>
      <c r="F205" s="37">
        <v>7463.75</v>
      </c>
      <c r="G205" s="38">
        <v>7380.7</v>
      </c>
      <c r="H205" s="38">
        <v>7315.9</v>
      </c>
      <c r="I205" s="38">
        <v>7232.8499999999995</v>
      </c>
      <c r="J205" s="38">
        <v>7528.55</v>
      </c>
      <c r="K205" s="38">
        <v>7611.5999999999995</v>
      </c>
      <c r="L205" s="38">
        <v>7676.4000000000005</v>
      </c>
      <c r="M205" s="28">
        <v>7546.8</v>
      </c>
      <c r="N205" s="28">
        <v>7398.95</v>
      </c>
      <c r="O205" s="39">
        <v>1784100</v>
      </c>
      <c r="P205" s="40">
        <v>-6.3955928646379848E-2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770.05</v>
      </c>
      <c r="F206" s="37">
        <v>772.35</v>
      </c>
      <c r="G206" s="38">
        <v>765.2</v>
      </c>
      <c r="H206" s="38">
        <v>760.35</v>
      </c>
      <c r="I206" s="38">
        <v>753.2</v>
      </c>
      <c r="J206" s="38">
        <v>777.2</v>
      </c>
      <c r="K206" s="38">
        <v>784.34999999999991</v>
      </c>
      <c r="L206" s="38">
        <v>789.2</v>
      </c>
      <c r="M206" s="28">
        <v>779.5</v>
      </c>
      <c r="N206" s="28">
        <v>767.5</v>
      </c>
      <c r="O206" s="39">
        <v>29396900</v>
      </c>
      <c r="P206" s="40">
        <v>3.016189842537148E-3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357.8</v>
      </c>
      <c r="F207" s="37">
        <v>355.7</v>
      </c>
      <c r="G207" s="38">
        <v>347.09999999999997</v>
      </c>
      <c r="H207" s="38">
        <v>336.4</v>
      </c>
      <c r="I207" s="38">
        <v>327.79999999999995</v>
      </c>
      <c r="J207" s="38">
        <v>366.4</v>
      </c>
      <c r="K207" s="38">
        <v>375</v>
      </c>
      <c r="L207" s="38">
        <v>385.7</v>
      </c>
      <c r="M207" s="28">
        <v>364.3</v>
      </c>
      <c r="N207" s="28">
        <v>345</v>
      </c>
      <c r="O207" s="39">
        <v>75020000</v>
      </c>
      <c r="P207" s="40">
        <v>-1.4296769989002485E-2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1225.3</v>
      </c>
      <c r="F208" s="37">
        <v>1226.75</v>
      </c>
      <c r="G208" s="38">
        <v>1213</v>
      </c>
      <c r="H208" s="38">
        <v>1200.7</v>
      </c>
      <c r="I208" s="38">
        <v>1186.95</v>
      </c>
      <c r="J208" s="38">
        <v>1239.05</v>
      </c>
      <c r="K208" s="38">
        <v>1252.8</v>
      </c>
      <c r="L208" s="38">
        <v>1265.0999999999999</v>
      </c>
      <c r="M208" s="28">
        <v>1240.5</v>
      </c>
      <c r="N208" s="28">
        <v>1214.45</v>
      </c>
      <c r="O208" s="39">
        <v>3911500</v>
      </c>
      <c r="P208" s="40">
        <v>6.3485589994562261E-2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1805.05</v>
      </c>
      <c r="F209" s="37">
        <v>1814.7166666666665</v>
      </c>
      <c r="G209" s="38">
        <v>1789.383333333333</v>
      </c>
      <c r="H209" s="38">
        <v>1773.7166666666665</v>
      </c>
      <c r="I209" s="38">
        <v>1748.383333333333</v>
      </c>
      <c r="J209" s="38">
        <v>1830.383333333333</v>
      </c>
      <c r="K209" s="38">
        <v>1855.7166666666665</v>
      </c>
      <c r="L209" s="38">
        <v>1871.383333333333</v>
      </c>
      <c r="M209" s="28">
        <v>1840.05</v>
      </c>
      <c r="N209" s="28">
        <v>1799.05</v>
      </c>
      <c r="O209" s="39">
        <v>640500</v>
      </c>
      <c r="P209" s="40">
        <v>-2.1016431027894536E-2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574.04999999999995</v>
      </c>
      <c r="F210" s="37">
        <v>573.83333333333337</v>
      </c>
      <c r="G210" s="38">
        <v>568.41666666666674</v>
      </c>
      <c r="H210" s="38">
        <v>562.78333333333342</v>
      </c>
      <c r="I210" s="38">
        <v>557.36666666666679</v>
      </c>
      <c r="J210" s="38">
        <v>579.4666666666667</v>
      </c>
      <c r="K210" s="38">
        <v>584.88333333333344</v>
      </c>
      <c r="L210" s="38">
        <v>590.51666666666665</v>
      </c>
      <c r="M210" s="28">
        <v>579.25</v>
      </c>
      <c r="N210" s="28">
        <v>568.20000000000005</v>
      </c>
      <c r="O210" s="39">
        <v>41105600</v>
      </c>
      <c r="P210" s="40">
        <v>1.5008283793002631E-3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279.05</v>
      </c>
      <c r="F211" s="37">
        <v>281.68333333333334</v>
      </c>
      <c r="G211" s="38">
        <v>274.51666666666665</v>
      </c>
      <c r="H211" s="38">
        <v>269.98333333333329</v>
      </c>
      <c r="I211" s="38">
        <v>262.81666666666661</v>
      </c>
      <c r="J211" s="38">
        <v>286.2166666666667</v>
      </c>
      <c r="K211" s="38">
        <v>293.38333333333333</v>
      </c>
      <c r="L211" s="38">
        <v>297.91666666666674</v>
      </c>
      <c r="M211" s="28">
        <v>288.85000000000002</v>
      </c>
      <c r="N211" s="28">
        <v>277.14999999999998</v>
      </c>
      <c r="O211" s="39">
        <v>71556000</v>
      </c>
      <c r="P211" s="40">
        <v>4.6331395838598265E-3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46" t="s">
        <v>16</v>
      </c>
      <c r="B8" s="448"/>
      <c r="C8" s="452" t="s">
        <v>20</v>
      </c>
      <c r="D8" s="452" t="s">
        <v>21</v>
      </c>
      <c r="E8" s="443" t="s">
        <v>22</v>
      </c>
      <c r="F8" s="444"/>
      <c r="G8" s="445"/>
      <c r="H8" s="443" t="s">
        <v>23</v>
      </c>
      <c r="I8" s="444"/>
      <c r="J8" s="445"/>
      <c r="K8" s="23"/>
      <c r="L8" s="50"/>
      <c r="M8" s="50"/>
      <c r="N8" s="1"/>
      <c r="O8" s="1"/>
    </row>
    <row r="9" spans="1:15" ht="36" customHeight="1">
      <c r="A9" s="450"/>
      <c r="B9" s="451"/>
      <c r="C9" s="451"/>
      <c r="D9" s="45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17516.3</v>
      </c>
      <c r="D10" s="32">
        <v>17532.216666666664</v>
      </c>
      <c r="E10" s="32">
        <v>17446.633333333328</v>
      </c>
      <c r="F10" s="32">
        <v>17376.966666666664</v>
      </c>
      <c r="G10" s="32">
        <v>17291.383333333328</v>
      </c>
      <c r="H10" s="32">
        <v>17601.883333333328</v>
      </c>
      <c r="I10" s="32">
        <v>17687.466666666664</v>
      </c>
      <c r="J10" s="32">
        <v>17757.133333333328</v>
      </c>
      <c r="K10" s="34">
        <v>17617.8</v>
      </c>
      <c r="L10" s="34">
        <v>17462.55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38789.35</v>
      </c>
      <c r="D11" s="37">
        <v>38876.85</v>
      </c>
      <c r="E11" s="37">
        <v>38475.1</v>
      </c>
      <c r="F11" s="37">
        <v>38160.85</v>
      </c>
      <c r="G11" s="37">
        <v>37759.1</v>
      </c>
      <c r="H11" s="37">
        <v>39191.1</v>
      </c>
      <c r="I11" s="37">
        <v>39592.85</v>
      </c>
      <c r="J11" s="37">
        <v>39907.1</v>
      </c>
      <c r="K11" s="28">
        <v>39278.6</v>
      </c>
      <c r="L11" s="28">
        <v>38562.6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2450.9499999999998</v>
      </c>
      <c r="D12" s="37">
        <v>2463.6333333333332</v>
      </c>
      <c r="E12" s="37">
        <v>2433.8166666666666</v>
      </c>
      <c r="F12" s="37">
        <v>2416.6833333333334</v>
      </c>
      <c r="G12" s="37">
        <v>2386.8666666666668</v>
      </c>
      <c r="H12" s="37">
        <v>2480.7666666666664</v>
      </c>
      <c r="I12" s="37">
        <v>2510.583333333333</v>
      </c>
      <c r="J12" s="37">
        <v>2527.7166666666662</v>
      </c>
      <c r="K12" s="28">
        <v>2493.4499999999998</v>
      </c>
      <c r="L12" s="28">
        <v>2446.5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5036.8999999999996</v>
      </c>
      <c r="D13" s="37">
        <v>5048.7333333333336</v>
      </c>
      <c r="E13" s="37">
        <v>5018.2166666666672</v>
      </c>
      <c r="F13" s="37">
        <v>4999.5333333333338</v>
      </c>
      <c r="G13" s="37">
        <v>4969.0166666666673</v>
      </c>
      <c r="H13" s="37">
        <v>5067.416666666667</v>
      </c>
      <c r="I13" s="37">
        <v>5097.9333333333334</v>
      </c>
      <c r="J13" s="37">
        <v>5116.6166666666668</v>
      </c>
      <c r="K13" s="28">
        <v>5079.25</v>
      </c>
      <c r="L13" s="28">
        <v>5030.05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35080.1</v>
      </c>
      <c r="D14" s="37">
        <v>34938.200000000004</v>
      </c>
      <c r="E14" s="37">
        <v>34681.80000000001</v>
      </c>
      <c r="F14" s="37">
        <v>34283.500000000007</v>
      </c>
      <c r="G14" s="37">
        <v>34027.100000000013</v>
      </c>
      <c r="H14" s="37">
        <v>35336.500000000007</v>
      </c>
      <c r="I14" s="37">
        <v>35592.9</v>
      </c>
      <c r="J14" s="37">
        <v>35991.200000000004</v>
      </c>
      <c r="K14" s="28">
        <v>35194.6</v>
      </c>
      <c r="L14" s="28">
        <v>34539.9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4084.2</v>
      </c>
      <c r="D15" s="37">
        <v>4103.0499999999993</v>
      </c>
      <c r="E15" s="37">
        <v>4059.1999999999989</v>
      </c>
      <c r="F15" s="37">
        <v>4034.2</v>
      </c>
      <c r="G15" s="37">
        <v>3990.3499999999995</v>
      </c>
      <c r="H15" s="37">
        <v>4128.0499999999984</v>
      </c>
      <c r="I15" s="37">
        <v>4171.8999999999987</v>
      </c>
      <c r="J15" s="37">
        <v>4196.8999999999978</v>
      </c>
      <c r="K15" s="28">
        <v>4146.8999999999996</v>
      </c>
      <c r="L15" s="28">
        <v>4078.05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8382.4500000000007</v>
      </c>
      <c r="D16" s="37">
        <v>8413.5166666666664</v>
      </c>
      <c r="E16" s="37">
        <v>8334.4833333333336</v>
      </c>
      <c r="F16" s="37">
        <v>8286.5166666666664</v>
      </c>
      <c r="G16" s="37">
        <v>8207.4833333333336</v>
      </c>
      <c r="H16" s="37">
        <v>8461.4833333333336</v>
      </c>
      <c r="I16" s="37">
        <v>8540.5166666666664</v>
      </c>
      <c r="J16" s="37">
        <v>8588.4833333333336</v>
      </c>
      <c r="K16" s="28">
        <v>8492.5499999999993</v>
      </c>
      <c r="L16" s="28">
        <v>8365.5499999999993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2274.75</v>
      </c>
      <c r="D17" s="37">
        <v>2289.0666666666666</v>
      </c>
      <c r="E17" s="37">
        <v>2255.6833333333334</v>
      </c>
      <c r="F17" s="37">
        <v>2236.6166666666668</v>
      </c>
      <c r="G17" s="37">
        <v>2203.2333333333336</v>
      </c>
      <c r="H17" s="37">
        <v>2308.1333333333332</v>
      </c>
      <c r="I17" s="37">
        <v>2341.5166666666664</v>
      </c>
      <c r="J17" s="37">
        <v>2360.583333333333</v>
      </c>
      <c r="K17" s="28">
        <v>2322.4499999999998</v>
      </c>
      <c r="L17" s="28">
        <v>2270</v>
      </c>
      <c r="M17" s="28">
        <v>1.8481300000000001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1343.9</v>
      </c>
      <c r="D18" s="37">
        <v>1355.7833333333333</v>
      </c>
      <c r="E18" s="37">
        <v>1321.7166666666667</v>
      </c>
      <c r="F18" s="37">
        <v>1299.5333333333333</v>
      </c>
      <c r="G18" s="37">
        <v>1265.4666666666667</v>
      </c>
      <c r="H18" s="37">
        <v>1377.9666666666667</v>
      </c>
      <c r="I18" s="37">
        <v>1412.0333333333333</v>
      </c>
      <c r="J18" s="37">
        <v>1434.2166666666667</v>
      </c>
      <c r="K18" s="28">
        <v>1389.85</v>
      </c>
      <c r="L18" s="28">
        <v>1333.6</v>
      </c>
      <c r="M18" s="28">
        <v>8.8139900000000004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1002.9</v>
      </c>
      <c r="D19" s="37">
        <v>1002.7333333333332</v>
      </c>
      <c r="E19" s="37">
        <v>989.21666666666647</v>
      </c>
      <c r="F19" s="37">
        <v>975.53333333333319</v>
      </c>
      <c r="G19" s="37">
        <v>962.01666666666642</v>
      </c>
      <c r="H19" s="37">
        <v>1016.4166666666665</v>
      </c>
      <c r="I19" s="37">
        <v>1029.9333333333332</v>
      </c>
      <c r="J19" s="37">
        <v>1043.6166666666666</v>
      </c>
      <c r="K19" s="28">
        <v>1016.25</v>
      </c>
      <c r="L19" s="28">
        <v>989.05</v>
      </c>
      <c r="M19" s="28">
        <v>3.9157600000000001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1757.3</v>
      </c>
      <c r="D20" s="37">
        <v>1753.6666666666667</v>
      </c>
      <c r="E20" s="37">
        <v>1737.3333333333335</v>
      </c>
      <c r="F20" s="37">
        <v>1717.3666666666668</v>
      </c>
      <c r="G20" s="37">
        <v>1701.0333333333335</v>
      </c>
      <c r="H20" s="37">
        <v>1773.6333333333334</v>
      </c>
      <c r="I20" s="37">
        <v>1789.9666666666669</v>
      </c>
      <c r="J20" s="37">
        <v>1809.9333333333334</v>
      </c>
      <c r="K20" s="28">
        <v>1770</v>
      </c>
      <c r="L20" s="28">
        <v>1733.7</v>
      </c>
      <c r="M20" s="28">
        <v>8.5599600000000002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1950.35</v>
      </c>
      <c r="D21" s="37">
        <v>1937.1000000000001</v>
      </c>
      <c r="E21" s="37">
        <v>1915.7000000000003</v>
      </c>
      <c r="F21" s="37">
        <v>1881.0500000000002</v>
      </c>
      <c r="G21" s="37">
        <v>1859.6500000000003</v>
      </c>
      <c r="H21" s="37">
        <v>1971.7500000000002</v>
      </c>
      <c r="I21" s="37">
        <v>1993.1500000000003</v>
      </c>
      <c r="J21" s="37">
        <v>2027.8000000000002</v>
      </c>
      <c r="K21" s="28">
        <v>1958.5</v>
      </c>
      <c r="L21" s="28">
        <v>1902.45</v>
      </c>
      <c r="M21" s="28">
        <v>2.9647899999999998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726.95</v>
      </c>
      <c r="D22" s="37">
        <v>730.69999999999993</v>
      </c>
      <c r="E22" s="37">
        <v>720.24999999999989</v>
      </c>
      <c r="F22" s="37">
        <v>713.55</v>
      </c>
      <c r="G22" s="37">
        <v>703.09999999999991</v>
      </c>
      <c r="H22" s="37">
        <v>737.39999999999986</v>
      </c>
      <c r="I22" s="37">
        <v>747.84999999999991</v>
      </c>
      <c r="J22" s="37">
        <v>754.54999999999984</v>
      </c>
      <c r="K22" s="28">
        <v>741.15</v>
      </c>
      <c r="L22" s="28">
        <v>724</v>
      </c>
      <c r="M22" s="28">
        <v>24.53595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1851.1</v>
      </c>
      <c r="D23" s="37">
        <v>1850.3666666666668</v>
      </c>
      <c r="E23" s="37">
        <v>1830.7333333333336</v>
      </c>
      <c r="F23" s="37">
        <v>1810.3666666666668</v>
      </c>
      <c r="G23" s="37">
        <v>1790.7333333333336</v>
      </c>
      <c r="H23" s="37">
        <v>1870.7333333333336</v>
      </c>
      <c r="I23" s="37">
        <v>1890.3666666666668</v>
      </c>
      <c r="J23" s="37">
        <v>1910.7333333333336</v>
      </c>
      <c r="K23" s="28">
        <v>1870</v>
      </c>
      <c r="L23" s="28">
        <v>1830</v>
      </c>
      <c r="M23" s="28">
        <v>2.3578199999999998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2033.1</v>
      </c>
      <c r="D24" s="37">
        <v>2023.6499999999999</v>
      </c>
      <c r="E24" s="37">
        <v>1997.2999999999997</v>
      </c>
      <c r="F24" s="37">
        <v>1961.4999999999998</v>
      </c>
      <c r="G24" s="37">
        <v>1935.1499999999996</v>
      </c>
      <c r="H24" s="37">
        <v>2059.4499999999998</v>
      </c>
      <c r="I24" s="37">
        <v>2085.7999999999997</v>
      </c>
      <c r="J24" s="37">
        <v>2121.6</v>
      </c>
      <c r="K24" s="28">
        <v>2050</v>
      </c>
      <c r="L24" s="28">
        <v>1987.85</v>
      </c>
      <c r="M24" s="28">
        <v>3.2861500000000001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123.65</v>
      </c>
      <c r="D25" s="37">
        <v>125.41666666666667</v>
      </c>
      <c r="E25" s="37">
        <v>121.53333333333333</v>
      </c>
      <c r="F25" s="37">
        <v>119.41666666666666</v>
      </c>
      <c r="G25" s="37">
        <v>115.53333333333332</v>
      </c>
      <c r="H25" s="37">
        <v>127.53333333333335</v>
      </c>
      <c r="I25" s="37">
        <v>131.41666666666669</v>
      </c>
      <c r="J25" s="37">
        <v>133.53333333333336</v>
      </c>
      <c r="K25" s="28">
        <v>129.30000000000001</v>
      </c>
      <c r="L25" s="28">
        <v>123.3</v>
      </c>
      <c r="M25" s="28">
        <v>93.732500000000002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295.5</v>
      </c>
      <c r="D26" s="37">
        <v>298.56666666666666</v>
      </c>
      <c r="E26" s="37">
        <v>290.43333333333334</v>
      </c>
      <c r="F26" s="37">
        <v>285.36666666666667</v>
      </c>
      <c r="G26" s="37">
        <v>277.23333333333335</v>
      </c>
      <c r="H26" s="37">
        <v>303.63333333333333</v>
      </c>
      <c r="I26" s="37">
        <v>311.76666666666665</v>
      </c>
      <c r="J26" s="37">
        <v>316.83333333333331</v>
      </c>
      <c r="K26" s="28">
        <v>306.7</v>
      </c>
      <c r="L26" s="28">
        <v>293.5</v>
      </c>
      <c r="M26" s="28">
        <v>63.544199999999996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2118.15</v>
      </c>
      <c r="D27" s="37">
        <v>2122.4833333333331</v>
      </c>
      <c r="E27" s="37">
        <v>2089.9666666666662</v>
      </c>
      <c r="F27" s="37">
        <v>2061.7833333333333</v>
      </c>
      <c r="G27" s="37">
        <v>2029.2666666666664</v>
      </c>
      <c r="H27" s="37">
        <v>2150.6666666666661</v>
      </c>
      <c r="I27" s="37">
        <v>2183.1833333333334</v>
      </c>
      <c r="J27" s="37">
        <v>2211.3666666666659</v>
      </c>
      <c r="K27" s="28">
        <v>2155</v>
      </c>
      <c r="L27" s="28">
        <v>2094.3000000000002</v>
      </c>
      <c r="M27" s="28">
        <v>0.27132000000000001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747.55</v>
      </c>
      <c r="D28" s="37">
        <v>752.93333333333339</v>
      </c>
      <c r="E28" s="37">
        <v>740.51666666666677</v>
      </c>
      <c r="F28" s="37">
        <v>733.48333333333335</v>
      </c>
      <c r="G28" s="37">
        <v>721.06666666666672</v>
      </c>
      <c r="H28" s="37">
        <v>759.96666666666681</v>
      </c>
      <c r="I28" s="37">
        <v>772.38333333333333</v>
      </c>
      <c r="J28" s="37">
        <v>779.41666666666686</v>
      </c>
      <c r="K28" s="28">
        <v>765.35</v>
      </c>
      <c r="L28" s="28">
        <v>745.9</v>
      </c>
      <c r="M28" s="28">
        <v>1.20448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3514</v>
      </c>
      <c r="D29" s="37">
        <v>3496.4</v>
      </c>
      <c r="E29" s="37">
        <v>3392.8</v>
      </c>
      <c r="F29" s="37">
        <v>3271.6</v>
      </c>
      <c r="G29" s="37">
        <v>3168</v>
      </c>
      <c r="H29" s="37">
        <v>3617.6000000000004</v>
      </c>
      <c r="I29" s="37">
        <v>3721.2</v>
      </c>
      <c r="J29" s="37">
        <v>3842.4000000000005</v>
      </c>
      <c r="K29" s="28">
        <v>3600</v>
      </c>
      <c r="L29" s="28">
        <v>3375.2</v>
      </c>
      <c r="M29" s="28">
        <v>3.3194499999999998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630</v>
      </c>
      <c r="D30" s="37">
        <v>631.56666666666661</v>
      </c>
      <c r="E30" s="37">
        <v>624.58333333333326</v>
      </c>
      <c r="F30" s="37">
        <v>619.16666666666663</v>
      </c>
      <c r="G30" s="37">
        <v>612.18333333333328</v>
      </c>
      <c r="H30" s="37">
        <v>636.98333333333323</v>
      </c>
      <c r="I30" s="37">
        <v>643.96666666666658</v>
      </c>
      <c r="J30" s="37">
        <v>649.38333333333321</v>
      </c>
      <c r="K30" s="28">
        <v>638.54999999999995</v>
      </c>
      <c r="L30" s="28">
        <v>626.15</v>
      </c>
      <c r="M30" s="28">
        <v>6.2258399999999998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380.4</v>
      </c>
      <c r="D31" s="37">
        <v>381.09999999999997</v>
      </c>
      <c r="E31" s="37">
        <v>377.29999999999995</v>
      </c>
      <c r="F31" s="37">
        <v>374.2</v>
      </c>
      <c r="G31" s="37">
        <v>370.4</v>
      </c>
      <c r="H31" s="37">
        <v>384.19999999999993</v>
      </c>
      <c r="I31" s="37">
        <v>388</v>
      </c>
      <c r="J31" s="37">
        <v>391.09999999999991</v>
      </c>
      <c r="K31" s="28">
        <v>384.9</v>
      </c>
      <c r="L31" s="28">
        <v>378</v>
      </c>
      <c r="M31" s="28">
        <v>56.377479999999998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4687.8999999999996</v>
      </c>
      <c r="D32" s="37">
        <v>4694.55</v>
      </c>
      <c r="E32" s="37">
        <v>4595.1000000000004</v>
      </c>
      <c r="F32" s="37">
        <v>4502.3</v>
      </c>
      <c r="G32" s="37">
        <v>4402.8500000000004</v>
      </c>
      <c r="H32" s="37">
        <v>4787.3500000000004</v>
      </c>
      <c r="I32" s="37">
        <v>4886.7999999999993</v>
      </c>
      <c r="J32" s="37">
        <v>4979.6000000000004</v>
      </c>
      <c r="K32" s="28">
        <v>4794</v>
      </c>
      <c r="L32" s="28">
        <v>4601.75</v>
      </c>
      <c r="M32" s="28">
        <v>8.2963500000000003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223.8</v>
      </c>
      <c r="D33" s="37">
        <v>224.83333333333334</v>
      </c>
      <c r="E33" s="37">
        <v>219.16666666666669</v>
      </c>
      <c r="F33" s="37">
        <v>214.53333333333333</v>
      </c>
      <c r="G33" s="37">
        <v>208.86666666666667</v>
      </c>
      <c r="H33" s="37">
        <v>229.4666666666667</v>
      </c>
      <c r="I33" s="37">
        <v>235.13333333333338</v>
      </c>
      <c r="J33" s="37">
        <v>239.76666666666671</v>
      </c>
      <c r="K33" s="28">
        <v>230.5</v>
      </c>
      <c r="L33" s="28">
        <v>220.2</v>
      </c>
      <c r="M33" s="28">
        <v>57.537129999999998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136.19999999999999</v>
      </c>
      <c r="D34" s="37">
        <v>136.88333333333335</v>
      </c>
      <c r="E34" s="37">
        <v>134.8666666666667</v>
      </c>
      <c r="F34" s="37">
        <v>133.53333333333336</v>
      </c>
      <c r="G34" s="37">
        <v>131.51666666666671</v>
      </c>
      <c r="H34" s="37">
        <v>138.2166666666667</v>
      </c>
      <c r="I34" s="37">
        <v>140.23333333333335</v>
      </c>
      <c r="J34" s="37">
        <v>141.56666666666669</v>
      </c>
      <c r="K34" s="28">
        <v>138.9</v>
      </c>
      <c r="L34" s="28">
        <v>135.55000000000001</v>
      </c>
      <c r="M34" s="28">
        <v>172.93411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3236.65</v>
      </c>
      <c r="D35" s="37">
        <v>3220.5</v>
      </c>
      <c r="E35" s="37">
        <v>3192.2</v>
      </c>
      <c r="F35" s="37">
        <v>3147.75</v>
      </c>
      <c r="G35" s="37">
        <v>3119.45</v>
      </c>
      <c r="H35" s="37">
        <v>3264.95</v>
      </c>
      <c r="I35" s="37">
        <v>3293.25</v>
      </c>
      <c r="J35" s="37">
        <v>3337.7</v>
      </c>
      <c r="K35" s="28">
        <v>3248.8</v>
      </c>
      <c r="L35" s="28">
        <v>3176.05</v>
      </c>
      <c r="M35" s="28">
        <v>7.0576499999999998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2180.6</v>
      </c>
      <c r="D36" s="37">
        <v>2173.0333333333333</v>
      </c>
      <c r="E36" s="37">
        <v>2147.0666666666666</v>
      </c>
      <c r="F36" s="37">
        <v>2113.5333333333333</v>
      </c>
      <c r="G36" s="37">
        <v>2087.5666666666666</v>
      </c>
      <c r="H36" s="37">
        <v>2206.5666666666666</v>
      </c>
      <c r="I36" s="37">
        <v>2232.5333333333328</v>
      </c>
      <c r="J36" s="37">
        <v>2266.0666666666666</v>
      </c>
      <c r="K36" s="28">
        <v>2199</v>
      </c>
      <c r="L36" s="28">
        <v>2139.5</v>
      </c>
      <c r="M36" s="28">
        <v>3.3485999999999998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662.6</v>
      </c>
      <c r="D37" s="37">
        <v>665.33333333333337</v>
      </c>
      <c r="E37" s="37">
        <v>657.26666666666677</v>
      </c>
      <c r="F37" s="37">
        <v>651.93333333333339</v>
      </c>
      <c r="G37" s="37">
        <v>643.86666666666679</v>
      </c>
      <c r="H37" s="37">
        <v>670.66666666666674</v>
      </c>
      <c r="I37" s="37">
        <v>678.73333333333335</v>
      </c>
      <c r="J37" s="37">
        <v>684.06666666666672</v>
      </c>
      <c r="K37" s="28">
        <v>673.4</v>
      </c>
      <c r="L37" s="28">
        <v>660</v>
      </c>
      <c r="M37" s="28">
        <v>6.9509100000000004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4081.9</v>
      </c>
      <c r="D38" s="37">
        <v>4099.0333333333338</v>
      </c>
      <c r="E38" s="37">
        <v>4057.8666666666677</v>
      </c>
      <c r="F38" s="37">
        <v>4033.8333333333339</v>
      </c>
      <c r="G38" s="37">
        <v>3992.6666666666679</v>
      </c>
      <c r="H38" s="37">
        <v>4123.0666666666675</v>
      </c>
      <c r="I38" s="37">
        <v>4164.2333333333336</v>
      </c>
      <c r="J38" s="37">
        <v>4188.2666666666673</v>
      </c>
      <c r="K38" s="28">
        <v>4140.2</v>
      </c>
      <c r="L38" s="28">
        <v>4075</v>
      </c>
      <c r="M38" s="28">
        <v>2.9998100000000001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798.55</v>
      </c>
      <c r="D39" s="37">
        <v>798.06666666666661</v>
      </c>
      <c r="E39" s="37">
        <v>791.63333333333321</v>
      </c>
      <c r="F39" s="37">
        <v>784.71666666666658</v>
      </c>
      <c r="G39" s="37">
        <v>778.28333333333319</v>
      </c>
      <c r="H39" s="37">
        <v>804.98333333333323</v>
      </c>
      <c r="I39" s="37">
        <v>811.41666666666663</v>
      </c>
      <c r="J39" s="37">
        <v>818.33333333333326</v>
      </c>
      <c r="K39" s="28">
        <v>804.5</v>
      </c>
      <c r="L39" s="28">
        <v>791.15</v>
      </c>
      <c r="M39" s="28">
        <v>107.76387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3565.35</v>
      </c>
      <c r="D40" s="37">
        <v>3578.8166666666671</v>
      </c>
      <c r="E40" s="37">
        <v>3536.5333333333342</v>
      </c>
      <c r="F40" s="37">
        <v>3507.7166666666672</v>
      </c>
      <c r="G40" s="37">
        <v>3465.4333333333343</v>
      </c>
      <c r="H40" s="37">
        <v>3607.6333333333341</v>
      </c>
      <c r="I40" s="37">
        <v>3649.916666666667</v>
      </c>
      <c r="J40" s="37">
        <v>3678.733333333334</v>
      </c>
      <c r="K40" s="28">
        <v>3621.1</v>
      </c>
      <c r="L40" s="28">
        <v>3550</v>
      </c>
      <c r="M40" s="28">
        <v>2.9658799999999998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7158.4</v>
      </c>
      <c r="D41" s="37">
        <v>7133.9333333333334</v>
      </c>
      <c r="E41" s="37">
        <v>7079.4666666666672</v>
      </c>
      <c r="F41" s="37">
        <v>7000.5333333333338</v>
      </c>
      <c r="G41" s="37">
        <v>6946.0666666666675</v>
      </c>
      <c r="H41" s="37">
        <v>7212.8666666666668</v>
      </c>
      <c r="I41" s="37">
        <v>7267.3333333333321</v>
      </c>
      <c r="J41" s="37">
        <v>7346.2666666666664</v>
      </c>
      <c r="K41" s="28">
        <v>7188.4</v>
      </c>
      <c r="L41" s="28">
        <v>7055</v>
      </c>
      <c r="M41" s="28">
        <v>8.2320799999999998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16205.75</v>
      </c>
      <c r="D42" s="37">
        <v>16273.366666666667</v>
      </c>
      <c r="E42" s="37">
        <v>16077.383333333335</v>
      </c>
      <c r="F42" s="37">
        <v>15949.016666666668</v>
      </c>
      <c r="G42" s="37">
        <v>15753.033333333336</v>
      </c>
      <c r="H42" s="37">
        <v>16401.733333333334</v>
      </c>
      <c r="I42" s="37">
        <v>16597.716666666667</v>
      </c>
      <c r="J42" s="37">
        <v>16726.083333333332</v>
      </c>
      <c r="K42" s="28">
        <v>16469.349999999999</v>
      </c>
      <c r="L42" s="28">
        <v>16145</v>
      </c>
      <c r="M42" s="28">
        <v>2.9450500000000002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5164.3999999999996</v>
      </c>
      <c r="D43" s="37">
        <v>5194.2833333333328</v>
      </c>
      <c r="E43" s="37">
        <v>5098.6166666666659</v>
      </c>
      <c r="F43" s="37">
        <v>5032.833333333333</v>
      </c>
      <c r="G43" s="37">
        <v>4937.1666666666661</v>
      </c>
      <c r="H43" s="37">
        <v>5260.0666666666657</v>
      </c>
      <c r="I43" s="37">
        <v>5355.7333333333336</v>
      </c>
      <c r="J43" s="37">
        <v>5421.5166666666655</v>
      </c>
      <c r="K43" s="28">
        <v>5289.95</v>
      </c>
      <c r="L43" s="28">
        <v>5128.5</v>
      </c>
      <c r="M43" s="28">
        <v>0.10385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2290.5</v>
      </c>
      <c r="D44" s="37">
        <v>2304.0333333333333</v>
      </c>
      <c r="E44" s="37">
        <v>2262.8666666666668</v>
      </c>
      <c r="F44" s="37">
        <v>2235.2333333333336</v>
      </c>
      <c r="G44" s="37">
        <v>2194.0666666666671</v>
      </c>
      <c r="H44" s="37">
        <v>2331.6666666666665</v>
      </c>
      <c r="I44" s="37">
        <v>2372.8333333333335</v>
      </c>
      <c r="J44" s="37">
        <v>2400.4666666666662</v>
      </c>
      <c r="K44" s="28">
        <v>2345.1999999999998</v>
      </c>
      <c r="L44" s="28">
        <v>2276.4</v>
      </c>
      <c r="M44" s="28">
        <v>0.75714999999999999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319.39999999999998</v>
      </c>
      <c r="D45" s="37">
        <v>322.26666666666665</v>
      </c>
      <c r="E45" s="37">
        <v>315.5333333333333</v>
      </c>
      <c r="F45" s="37">
        <v>311.66666666666663</v>
      </c>
      <c r="G45" s="37">
        <v>304.93333333333328</v>
      </c>
      <c r="H45" s="37">
        <v>326.13333333333333</v>
      </c>
      <c r="I45" s="37">
        <v>332.86666666666667</v>
      </c>
      <c r="J45" s="37">
        <v>336.73333333333335</v>
      </c>
      <c r="K45" s="28">
        <v>329</v>
      </c>
      <c r="L45" s="28">
        <v>318.39999999999998</v>
      </c>
      <c r="M45" s="28">
        <v>50.512129999999999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106.55</v>
      </c>
      <c r="D46" s="37">
        <v>108.01666666666665</v>
      </c>
      <c r="E46" s="37">
        <v>104.68333333333331</v>
      </c>
      <c r="F46" s="37">
        <v>102.81666666666666</v>
      </c>
      <c r="G46" s="37">
        <v>99.48333333333332</v>
      </c>
      <c r="H46" s="37">
        <v>109.8833333333333</v>
      </c>
      <c r="I46" s="37">
        <v>113.21666666666664</v>
      </c>
      <c r="J46" s="37">
        <v>115.08333333333329</v>
      </c>
      <c r="K46" s="28">
        <v>111.35</v>
      </c>
      <c r="L46" s="28">
        <v>106.15</v>
      </c>
      <c r="M46" s="28">
        <v>455.81684999999999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56.5</v>
      </c>
      <c r="D47" s="37">
        <v>57.366666666666674</v>
      </c>
      <c r="E47" s="37">
        <v>55.33333333333335</v>
      </c>
      <c r="F47" s="37">
        <v>54.166666666666679</v>
      </c>
      <c r="G47" s="37">
        <v>52.133333333333354</v>
      </c>
      <c r="H47" s="37">
        <v>58.533333333333346</v>
      </c>
      <c r="I47" s="37">
        <v>60.566666666666677</v>
      </c>
      <c r="J47" s="37">
        <v>61.733333333333341</v>
      </c>
      <c r="K47" s="28">
        <v>59.4</v>
      </c>
      <c r="L47" s="28">
        <v>56.2</v>
      </c>
      <c r="M47" s="28">
        <v>172.36563000000001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1942.25</v>
      </c>
      <c r="D48" s="37">
        <v>1957.6333333333332</v>
      </c>
      <c r="E48" s="37">
        <v>1919.6166666666663</v>
      </c>
      <c r="F48" s="37">
        <v>1896.9833333333331</v>
      </c>
      <c r="G48" s="37">
        <v>1858.9666666666662</v>
      </c>
      <c r="H48" s="37">
        <v>1980.2666666666664</v>
      </c>
      <c r="I48" s="37">
        <v>2018.2833333333333</v>
      </c>
      <c r="J48" s="37">
        <v>2040.9166666666665</v>
      </c>
      <c r="K48" s="28">
        <v>1995.65</v>
      </c>
      <c r="L48" s="28">
        <v>1935</v>
      </c>
      <c r="M48" s="28">
        <v>4.7509399999999999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735.2</v>
      </c>
      <c r="D49" s="37">
        <v>734</v>
      </c>
      <c r="E49" s="37">
        <v>728.05</v>
      </c>
      <c r="F49" s="37">
        <v>720.9</v>
      </c>
      <c r="G49" s="37">
        <v>714.94999999999993</v>
      </c>
      <c r="H49" s="37">
        <v>741.15</v>
      </c>
      <c r="I49" s="37">
        <v>747.1</v>
      </c>
      <c r="J49" s="37">
        <v>754.25</v>
      </c>
      <c r="K49" s="28">
        <v>739.95</v>
      </c>
      <c r="L49" s="28">
        <v>726.85</v>
      </c>
      <c r="M49" s="28">
        <v>4.1204900000000002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204.8</v>
      </c>
      <c r="D50" s="37">
        <v>206.25</v>
      </c>
      <c r="E50" s="37">
        <v>202.9</v>
      </c>
      <c r="F50" s="37">
        <v>201</v>
      </c>
      <c r="G50" s="37">
        <v>197.65</v>
      </c>
      <c r="H50" s="37">
        <v>208.15</v>
      </c>
      <c r="I50" s="37">
        <v>211.50000000000003</v>
      </c>
      <c r="J50" s="37">
        <v>213.4</v>
      </c>
      <c r="K50" s="28">
        <v>209.6</v>
      </c>
      <c r="L50" s="28">
        <v>204.35</v>
      </c>
      <c r="M50" s="28">
        <v>59.776919999999997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730.65</v>
      </c>
      <c r="D51" s="37">
        <v>735.44999999999993</v>
      </c>
      <c r="E51" s="37">
        <v>723.49999999999989</v>
      </c>
      <c r="F51" s="37">
        <v>716.34999999999991</v>
      </c>
      <c r="G51" s="37">
        <v>704.39999999999986</v>
      </c>
      <c r="H51" s="37">
        <v>742.59999999999991</v>
      </c>
      <c r="I51" s="37">
        <v>754.55</v>
      </c>
      <c r="J51" s="37">
        <v>761.69999999999993</v>
      </c>
      <c r="K51" s="28">
        <v>747.4</v>
      </c>
      <c r="L51" s="28">
        <v>728.3</v>
      </c>
      <c r="M51" s="28">
        <v>3.7236500000000001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58.75</v>
      </c>
      <c r="D52" s="37">
        <v>59.15</v>
      </c>
      <c r="E52" s="37">
        <v>58.099999999999994</v>
      </c>
      <c r="F52" s="37">
        <v>57.449999999999996</v>
      </c>
      <c r="G52" s="37">
        <v>56.399999999999991</v>
      </c>
      <c r="H52" s="37">
        <v>59.8</v>
      </c>
      <c r="I52" s="37">
        <v>60.849999999999994</v>
      </c>
      <c r="J52" s="37">
        <v>61.5</v>
      </c>
      <c r="K52" s="28">
        <v>60.2</v>
      </c>
      <c r="L52" s="28">
        <v>58.5</v>
      </c>
      <c r="M52" s="28">
        <v>252.26132999999999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375.65</v>
      </c>
      <c r="D53" s="37">
        <v>376.56666666666666</v>
      </c>
      <c r="E53" s="37">
        <v>373.13333333333333</v>
      </c>
      <c r="F53" s="37">
        <v>370.61666666666667</v>
      </c>
      <c r="G53" s="37">
        <v>367.18333333333334</v>
      </c>
      <c r="H53" s="37">
        <v>379.08333333333331</v>
      </c>
      <c r="I53" s="37">
        <v>382.51666666666659</v>
      </c>
      <c r="J53" s="37">
        <v>385.0333333333333</v>
      </c>
      <c r="K53" s="28">
        <v>380</v>
      </c>
      <c r="L53" s="28">
        <v>374.05</v>
      </c>
      <c r="M53" s="28">
        <v>44.788550000000001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720.2</v>
      </c>
      <c r="D54" s="37">
        <v>719.98333333333323</v>
      </c>
      <c r="E54" s="37">
        <v>716.71666666666647</v>
      </c>
      <c r="F54" s="37">
        <v>713.23333333333323</v>
      </c>
      <c r="G54" s="37">
        <v>709.96666666666647</v>
      </c>
      <c r="H54" s="37">
        <v>723.46666666666647</v>
      </c>
      <c r="I54" s="37">
        <v>726.73333333333312</v>
      </c>
      <c r="J54" s="37">
        <v>730.21666666666647</v>
      </c>
      <c r="K54" s="28">
        <v>723.25</v>
      </c>
      <c r="L54" s="28">
        <v>716.5</v>
      </c>
      <c r="M54" s="28">
        <v>32.84198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391.65</v>
      </c>
      <c r="D55" s="37">
        <v>392.33333333333331</v>
      </c>
      <c r="E55" s="37">
        <v>388.96666666666664</v>
      </c>
      <c r="F55" s="37">
        <v>386.2833333333333</v>
      </c>
      <c r="G55" s="37">
        <v>382.91666666666663</v>
      </c>
      <c r="H55" s="37">
        <v>395.01666666666665</v>
      </c>
      <c r="I55" s="37">
        <v>398.38333333333333</v>
      </c>
      <c r="J55" s="37">
        <v>401.06666666666666</v>
      </c>
      <c r="K55" s="28">
        <v>395.7</v>
      </c>
      <c r="L55" s="28">
        <v>389.65</v>
      </c>
      <c r="M55" s="28">
        <v>26.375080000000001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16432.3</v>
      </c>
      <c r="D56" s="37">
        <v>16509.716666666664</v>
      </c>
      <c r="E56" s="37">
        <v>16322.583333333328</v>
      </c>
      <c r="F56" s="37">
        <v>16212.866666666665</v>
      </c>
      <c r="G56" s="37">
        <v>16025.73333333333</v>
      </c>
      <c r="H56" s="37">
        <v>16619.433333333327</v>
      </c>
      <c r="I56" s="37">
        <v>16806.566666666666</v>
      </c>
      <c r="J56" s="37">
        <v>16916.283333333326</v>
      </c>
      <c r="K56" s="28">
        <v>16696.849999999999</v>
      </c>
      <c r="L56" s="28">
        <v>16400</v>
      </c>
      <c r="M56" s="28">
        <v>9.0109999999999996E-2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3562</v>
      </c>
      <c r="D57" s="37">
        <v>3565.2333333333336</v>
      </c>
      <c r="E57" s="37">
        <v>3536.7666666666673</v>
      </c>
      <c r="F57" s="37">
        <v>3511.5333333333338</v>
      </c>
      <c r="G57" s="37">
        <v>3483.0666666666675</v>
      </c>
      <c r="H57" s="37">
        <v>3590.4666666666672</v>
      </c>
      <c r="I57" s="37">
        <v>3618.9333333333334</v>
      </c>
      <c r="J57" s="37">
        <v>3644.166666666667</v>
      </c>
      <c r="K57" s="28">
        <v>3593.7</v>
      </c>
      <c r="L57" s="28">
        <v>3540</v>
      </c>
      <c r="M57" s="28">
        <v>1.6267199999999999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409.25</v>
      </c>
      <c r="D58" s="37">
        <v>411.65000000000003</v>
      </c>
      <c r="E58" s="37">
        <v>405.60000000000008</v>
      </c>
      <c r="F58" s="37">
        <v>401.95000000000005</v>
      </c>
      <c r="G58" s="37">
        <v>395.90000000000009</v>
      </c>
      <c r="H58" s="37">
        <v>415.30000000000007</v>
      </c>
      <c r="I58" s="37">
        <v>421.35</v>
      </c>
      <c r="J58" s="37">
        <v>425.00000000000006</v>
      </c>
      <c r="K58" s="28">
        <v>417.7</v>
      </c>
      <c r="L58" s="28">
        <v>408</v>
      </c>
      <c r="M58" s="28">
        <v>18.964469999999999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261</v>
      </c>
      <c r="D59" s="37">
        <v>263</v>
      </c>
      <c r="E59" s="37">
        <v>257.2</v>
      </c>
      <c r="F59" s="37">
        <v>253.39999999999998</v>
      </c>
      <c r="G59" s="37">
        <v>247.59999999999997</v>
      </c>
      <c r="H59" s="37">
        <v>266.8</v>
      </c>
      <c r="I59" s="37">
        <v>272.59999999999997</v>
      </c>
      <c r="J59" s="37">
        <v>276.40000000000003</v>
      </c>
      <c r="K59" s="28">
        <v>268.8</v>
      </c>
      <c r="L59" s="28">
        <v>259.2</v>
      </c>
      <c r="M59" s="28">
        <v>117.44286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122.5</v>
      </c>
      <c r="D60" s="37">
        <v>122.43333333333334</v>
      </c>
      <c r="E60" s="37">
        <v>121.86666666666667</v>
      </c>
      <c r="F60" s="37">
        <v>121.23333333333333</v>
      </c>
      <c r="G60" s="37">
        <v>120.66666666666667</v>
      </c>
      <c r="H60" s="37">
        <v>123.06666666666668</v>
      </c>
      <c r="I60" s="37">
        <v>123.63333333333334</v>
      </c>
      <c r="J60" s="37">
        <v>124.26666666666668</v>
      </c>
      <c r="K60" s="28">
        <v>123</v>
      </c>
      <c r="L60" s="28">
        <v>121.8</v>
      </c>
      <c r="M60" s="28">
        <v>4.3418900000000002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675.7</v>
      </c>
      <c r="D61" s="37">
        <v>666.41666666666663</v>
      </c>
      <c r="E61" s="37">
        <v>652.83333333333326</v>
      </c>
      <c r="F61" s="37">
        <v>629.96666666666658</v>
      </c>
      <c r="G61" s="37">
        <v>616.38333333333321</v>
      </c>
      <c r="H61" s="37">
        <v>689.2833333333333</v>
      </c>
      <c r="I61" s="37">
        <v>702.86666666666656</v>
      </c>
      <c r="J61" s="37">
        <v>725.73333333333335</v>
      </c>
      <c r="K61" s="28">
        <v>680</v>
      </c>
      <c r="L61" s="28">
        <v>643.54999999999995</v>
      </c>
      <c r="M61" s="28">
        <v>47.790619999999997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946.1</v>
      </c>
      <c r="D62" s="37">
        <v>947.94999999999993</v>
      </c>
      <c r="E62" s="37">
        <v>938.14999999999986</v>
      </c>
      <c r="F62" s="37">
        <v>930.19999999999993</v>
      </c>
      <c r="G62" s="37">
        <v>920.39999999999986</v>
      </c>
      <c r="H62" s="37">
        <v>955.89999999999986</v>
      </c>
      <c r="I62" s="37">
        <v>965.69999999999982</v>
      </c>
      <c r="J62" s="37">
        <v>973.64999999999986</v>
      </c>
      <c r="K62" s="28">
        <v>957.75</v>
      </c>
      <c r="L62" s="28">
        <v>940</v>
      </c>
      <c r="M62" s="28">
        <v>14.286009999999999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144.35</v>
      </c>
      <c r="D63" s="37">
        <v>144.65</v>
      </c>
      <c r="E63" s="37">
        <v>143.4</v>
      </c>
      <c r="F63" s="37">
        <v>142.44999999999999</v>
      </c>
      <c r="G63" s="37">
        <v>141.19999999999999</v>
      </c>
      <c r="H63" s="37">
        <v>145.60000000000002</v>
      </c>
      <c r="I63" s="37">
        <v>146.85000000000002</v>
      </c>
      <c r="J63" s="37">
        <v>147.80000000000004</v>
      </c>
      <c r="K63" s="28">
        <v>145.9</v>
      </c>
      <c r="L63" s="28">
        <v>143.69999999999999</v>
      </c>
      <c r="M63" s="28">
        <v>11.616160000000001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160.4</v>
      </c>
      <c r="D64" s="37">
        <v>161.06666666666669</v>
      </c>
      <c r="E64" s="37">
        <v>159.33333333333337</v>
      </c>
      <c r="F64" s="37">
        <v>158.26666666666668</v>
      </c>
      <c r="G64" s="37">
        <v>156.53333333333336</v>
      </c>
      <c r="H64" s="37">
        <v>162.13333333333338</v>
      </c>
      <c r="I64" s="37">
        <v>163.86666666666667</v>
      </c>
      <c r="J64" s="37">
        <v>164.93333333333339</v>
      </c>
      <c r="K64" s="28">
        <v>162.80000000000001</v>
      </c>
      <c r="L64" s="28">
        <v>160</v>
      </c>
      <c r="M64" s="28">
        <v>64.022869999999998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4695.1000000000004</v>
      </c>
      <c r="D65" s="37">
        <v>4674.0333333333338</v>
      </c>
      <c r="E65" s="37">
        <v>4609.0666666666675</v>
      </c>
      <c r="F65" s="37">
        <v>4523.0333333333338</v>
      </c>
      <c r="G65" s="37">
        <v>4458.0666666666675</v>
      </c>
      <c r="H65" s="37">
        <v>4760.0666666666675</v>
      </c>
      <c r="I65" s="37">
        <v>4825.0333333333328</v>
      </c>
      <c r="J65" s="37">
        <v>4911.0666666666675</v>
      </c>
      <c r="K65" s="28">
        <v>4739</v>
      </c>
      <c r="L65" s="28">
        <v>4588</v>
      </c>
      <c r="M65" s="28">
        <v>4.1152100000000003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1455.1</v>
      </c>
      <c r="D66" s="37">
        <v>1461.5833333333333</v>
      </c>
      <c r="E66" s="37">
        <v>1445.3666666666666</v>
      </c>
      <c r="F66" s="37">
        <v>1435.6333333333332</v>
      </c>
      <c r="G66" s="37">
        <v>1419.4166666666665</v>
      </c>
      <c r="H66" s="37">
        <v>1471.3166666666666</v>
      </c>
      <c r="I66" s="37">
        <v>1487.5333333333333</v>
      </c>
      <c r="J66" s="37">
        <v>1497.2666666666667</v>
      </c>
      <c r="K66" s="28">
        <v>1477.8</v>
      </c>
      <c r="L66" s="28">
        <v>1451.85</v>
      </c>
      <c r="M66" s="28">
        <v>3.8090600000000001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643.20000000000005</v>
      </c>
      <c r="D67" s="37">
        <v>649.16666666666663</v>
      </c>
      <c r="E67" s="37">
        <v>635.5333333333333</v>
      </c>
      <c r="F67" s="37">
        <v>627.86666666666667</v>
      </c>
      <c r="G67" s="37">
        <v>614.23333333333335</v>
      </c>
      <c r="H67" s="37">
        <v>656.83333333333326</v>
      </c>
      <c r="I67" s="37">
        <v>670.4666666666667</v>
      </c>
      <c r="J67" s="37">
        <v>678.13333333333321</v>
      </c>
      <c r="K67" s="28">
        <v>662.8</v>
      </c>
      <c r="L67" s="28">
        <v>641.5</v>
      </c>
      <c r="M67" s="28">
        <v>7.3970799999999999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793.55</v>
      </c>
      <c r="D68" s="37">
        <v>804.23333333333323</v>
      </c>
      <c r="E68" s="37">
        <v>775.46666666666647</v>
      </c>
      <c r="F68" s="37">
        <v>757.38333333333321</v>
      </c>
      <c r="G68" s="37">
        <v>728.61666666666645</v>
      </c>
      <c r="H68" s="37">
        <v>822.31666666666649</v>
      </c>
      <c r="I68" s="37">
        <v>851.08333333333314</v>
      </c>
      <c r="J68" s="37">
        <v>869.16666666666652</v>
      </c>
      <c r="K68" s="28">
        <v>833</v>
      </c>
      <c r="L68" s="28">
        <v>786.15</v>
      </c>
      <c r="M68" s="28">
        <v>8.0674899999999994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413</v>
      </c>
      <c r="D69" s="37">
        <v>413.76666666666665</v>
      </c>
      <c r="E69" s="37">
        <v>409.73333333333329</v>
      </c>
      <c r="F69" s="37">
        <v>406.46666666666664</v>
      </c>
      <c r="G69" s="37">
        <v>402.43333333333328</v>
      </c>
      <c r="H69" s="37">
        <v>417.0333333333333</v>
      </c>
      <c r="I69" s="37">
        <v>421.06666666666661</v>
      </c>
      <c r="J69" s="37">
        <v>424.33333333333331</v>
      </c>
      <c r="K69" s="28">
        <v>417.8</v>
      </c>
      <c r="L69" s="28">
        <v>410.5</v>
      </c>
      <c r="M69" s="28">
        <v>6.6512900000000004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922.5</v>
      </c>
      <c r="D70" s="37">
        <v>923.23333333333323</v>
      </c>
      <c r="E70" s="37">
        <v>914.31666666666649</v>
      </c>
      <c r="F70" s="37">
        <v>906.13333333333321</v>
      </c>
      <c r="G70" s="37">
        <v>897.21666666666647</v>
      </c>
      <c r="H70" s="37">
        <v>931.41666666666652</v>
      </c>
      <c r="I70" s="37">
        <v>940.33333333333326</v>
      </c>
      <c r="J70" s="37">
        <v>948.51666666666654</v>
      </c>
      <c r="K70" s="28">
        <v>932.15</v>
      </c>
      <c r="L70" s="28">
        <v>915.05</v>
      </c>
      <c r="M70" s="28">
        <v>3.3786200000000002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399.5</v>
      </c>
      <c r="D71" s="37">
        <v>401.11666666666662</v>
      </c>
      <c r="E71" s="37">
        <v>394.98333333333323</v>
      </c>
      <c r="F71" s="37">
        <v>390.46666666666664</v>
      </c>
      <c r="G71" s="37">
        <v>384.33333333333326</v>
      </c>
      <c r="H71" s="37">
        <v>405.63333333333321</v>
      </c>
      <c r="I71" s="37">
        <v>411.76666666666654</v>
      </c>
      <c r="J71" s="37">
        <v>416.28333333333319</v>
      </c>
      <c r="K71" s="28">
        <v>407.25</v>
      </c>
      <c r="L71" s="28">
        <v>396.6</v>
      </c>
      <c r="M71" s="28">
        <v>41.286810000000003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569</v>
      </c>
      <c r="D72" s="37">
        <v>565.08333333333337</v>
      </c>
      <c r="E72" s="37">
        <v>559.91666666666674</v>
      </c>
      <c r="F72" s="37">
        <v>550.83333333333337</v>
      </c>
      <c r="G72" s="37">
        <v>545.66666666666674</v>
      </c>
      <c r="H72" s="37">
        <v>574.16666666666674</v>
      </c>
      <c r="I72" s="37">
        <v>579.33333333333348</v>
      </c>
      <c r="J72" s="37">
        <v>588.41666666666674</v>
      </c>
      <c r="K72" s="28">
        <v>570.25</v>
      </c>
      <c r="L72" s="28">
        <v>556</v>
      </c>
      <c r="M72" s="28">
        <v>27.12529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1940.2</v>
      </c>
      <c r="D73" s="37">
        <v>1940.1166666666668</v>
      </c>
      <c r="E73" s="37">
        <v>1920.2333333333336</v>
      </c>
      <c r="F73" s="37">
        <v>1900.2666666666669</v>
      </c>
      <c r="G73" s="37">
        <v>1880.3833333333337</v>
      </c>
      <c r="H73" s="37">
        <v>1960.0833333333335</v>
      </c>
      <c r="I73" s="37">
        <v>1979.9666666666667</v>
      </c>
      <c r="J73" s="37">
        <v>1999.9333333333334</v>
      </c>
      <c r="K73" s="28">
        <v>1960</v>
      </c>
      <c r="L73" s="28">
        <v>1920.15</v>
      </c>
      <c r="M73" s="28">
        <v>1.61686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2365.35</v>
      </c>
      <c r="D74" s="37">
        <v>2365.1166666666668</v>
      </c>
      <c r="E74" s="37">
        <v>2328.2333333333336</v>
      </c>
      <c r="F74" s="37">
        <v>2291.1166666666668</v>
      </c>
      <c r="G74" s="37">
        <v>2254.2333333333336</v>
      </c>
      <c r="H74" s="37">
        <v>2402.2333333333336</v>
      </c>
      <c r="I74" s="37">
        <v>2439.1166666666668</v>
      </c>
      <c r="J74" s="37">
        <v>2476.2333333333336</v>
      </c>
      <c r="K74" s="28">
        <v>2402</v>
      </c>
      <c r="L74" s="28">
        <v>2328</v>
      </c>
      <c r="M74" s="28">
        <v>5.9594300000000002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153.5</v>
      </c>
      <c r="D75" s="37">
        <v>154.79999999999998</v>
      </c>
      <c r="E75" s="37">
        <v>148.69999999999996</v>
      </c>
      <c r="F75" s="37">
        <v>143.89999999999998</v>
      </c>
      <c r="G75" s="37">
        <v>137.79999999999995</v>
      </c>
      <c r="H75" s="37">
        <v>159.59999999999997</v>
      </c>
      <c r="I75" s="37">
        <v>165.7</v>
      </c>
      <c r="J75" s="37">
        <v>170.49999999999997</v>
      </c>
      <c r="K75" s="28">
        <v>160.9</v>
      </c>
      <c r="L75" s="28">
        <v>150</v>
      </c>
      <c r="M75" s="28">
        <v>250.47752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4304.5</v>
      </c>
      <c r="D76" s="37">
        <v>4303.8499999999995</v>
      </c>
      <c r="E76" s="37">
        <v>4233.0999999999985</v>
      </c>
      <c r="F76" s="37">
        <v>4161.6999999999989</v>
      </c>
      <c r="G76" s="37">
        <v>4090.949999999998</v>
      </c>
      <c r="H76" s="37">
        <v>4375.2499999999991</v>
      </c>
      <c r="I76" s="37">
        <v>4446.0000000000009</v>
      </c>
      <c r="J76" s="37">
        <v>4517.3999999999996</v>
      </c>
      <c r="K76" s="28">
        <v>4374.6000000000004</v>
      </c>
      <c r="L76" s="28">
        <v>4232.45</v>
      </c>
      <c r="M76" s="28">
        <v>9.6422699999999999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4492.55</v>
      </c>
      <c r="D77" s="37">
        <v>4501.5999999999995</v>
      </c>
      <c r="E77" s="37">
        <v>4447.6499999999987</v>
      </c>
      <c r="F77" s="37">
        <v>4402.7499999999991</v>
      </c>
      <c r="G77" s="37">
        <v>4348.7999999999984</v>
      </c>
      <c r="H77" s="37">
        <v>4546.4999999999991</v>
      </c>
      <c r="I77" s="37">
        <v>4600.45</v>
      </c>
      <c r="J77" s="37">
        <v>4645.3499999999995</v>
      </c>
      <c r="K77" s="28">
        <v>4555.55</v>
      </c>
      <c r="L77" s="28">
        <v>4456.7</v>
      </c>
      <c r="M77" s="28">
        <v>2.3632399999999998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3086.2</v>
      </c>
      <c r="D78" s="37">
        <v>3082.2333333333336</v>
      </c>
      <c r="E78" s="37">
        <v>3024.4666666666672</v>
      </c>
      <c r="F78" s="37">
        <v>2962.7333333333336</v>
      </c>
      <c r="G78" s="37">
        <v>2904.9666666666672</v>
      </c>
      <c r="H78" s="37">
        <v>3143.9666666666672</v>
      </c>
      <c r="I78" s="37">
        <v>3201.7333333333336</v>
      </c>
      <c r="J78" s="37">
        <v>3263.4666666666672</v>
      </c>
      <c r="K78" s="28">
        <v>3140</v>
      </c>
      <c r="L78" s="28">
        <v>3020.5</v>
      </c>
      <c r="M78" s="28">
        <v>1.67038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4351.95</v>
      </c>
      <c r="D79" s="37">
        <v>4365.1500000000005</v>
      </c>
      <c r="E79" s="37">
        <v>4323.8000000000011</v>
      </c>
      <c r="F79" s="37">
        <v>4295.6500000000005</v>
      </c>
      <c r="G79" s="37">
        <v>4254.3000000000011</v>
      </c>
      <c r="H79" s="37">
        <v>4393.3000000000011</v>
      </c>
      <c r="I79" s="37">
        <v>4434.6500000000015</v>
      </c>
      <c r="J79" s="37">
        <v>4462.8000000000011</v>
      </c>
      <c r="K79" s="28">
        <v>4406.5</v>
      </c>
      <c r="L79" s="28">
        <v>4337</v>
      </c>
      <c r="M79" s="28">
        <v>2.4699300000000002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2631.4</v>
      </c>
      <c r="D80" s="37">
        <v>2641.7666666666669</v>
      </c>
      <c r="E80" s="37">
        <v>2605.6333333333337</v>
      </c>
      <c r="F80" s="37">
        <v>2579.8666666666668</v>
      </c>
      <c r="G80" s="37">
        <v>2543.7333333333336</v>
      </c>
      <c r="H80" s="37">
        <v>2667.5333333333338</v>
      </c>
      <c r="I80" s="37">
        <v>2703.666666666667</v>
      </c>
      <c r="J80" s="37">
        <v>2729.4333333333338</v>
      </c>
      <c r="K80" s="28">
        <v>2677.9</v>
      </c>
      <c r="L80" s="28">
        <v>2616</v>
      </c>
      <c r="M80" s="28">
        <v>3.8054000000000001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502.65</v>
      </c>
      <c r="D81" s="37">
        <v>503.48333333333335</v>
      </c>
      <c r="E81" s="37">
        <v>499.16666666666669</v>
      </c>
      <c r="F81" s="37">
        <v>495.68333333333334</v>
      </c>
      <c r="G81" s="37">
        <v>491.36666666666667</v>
      </c>
      <c r="H81" s="37">
        <v>506.9666666666667</v>
      </c>
      <c r="I81" s="37">
        <v>511.2833333333333</v>
      </c>
      <c r="J81" s="37">
        <v>514.76666666666665</v>
      </c>
      <c r="K81" s="28">
        <v>507.8</v>
      </c>
      <c r="L81" s="28">
        <v>500</v>
      </c>
      <c r="M81" s="28">
        <v>2.1908400000000001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1586</v>
      </c>
      <c r="D82" s="37">
        <v>1591.8833333333332</v>
      </c>
      <c r="E82" s="37">
        <v>1574.1166666666663</v>
      </c>
      <c r="F82" s="37">
        <v>1562.2333333333331</v>
      </c>
      <c r="G82" s="37">
        <v>1544.4666666666662</v>
      </c>
      <c r="H82" s="37">
        <v>1603.7666666666664</v>
      </c>
      <c r="I82" s="37">
        <v>1621.5333333333333</v>
      </c>
      <c r="J82" s="37">
        <v>1633.4166666666665</v>
      </c>
      <c r="K82" s="28">
        <v>1609.65</v>
      </c>
      <c r="L82" s="28">
        <v>1580</v>
      </c>
      <c r="M82" s="28">
        <v>0.19023000000000001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1835.5</v>
      </c>
      <c r="D83" s="37">
        <v>1841.8666666666668</v>
      </c>
      <c r="E83" s="37">
        <v>1821.7333333333336</v>
      </c>
      <c r="F83" s="37">
        <v>1807.9666666666667</v>
      </c>
      <c r="G83" s="37">
        <v>1787.8333333333335</v>
      </c>
      <c r="H83" s="37">
        <v>1855.6333333333337</v>
      </c>
      <c r="I83" s="37">
        <v>1875.7666666666669</v>
      </c>
      <c r="J83" s="37">
        <v>1889.5333333333338</v>
      </c>
      <c r="K83" s="28">
        <v>1862</v>
      </c>
      <c r="L83" s="28">
        <v>1828.1</v>
      </c>
      <c r="M83" s="28">
        <v>7.1601699999999999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171.15</v>
      </c>
      <c r="D84" s="37">
        <v>172.33333333333334</v>
      </c>
      <c r="E84" s="37">
        <v>169.36666666666667</v>
      </c>
      <c r="F84" s="37">
        <v>167.58333333333334</v>
      </c>
      <c r="G84" s="37">
        <v>164.61666666666667</v>
      </c>
      <c r="H84" s="37">
        <v>174.11666666666667</v>
      </c>
      <c r="I84" s="37">
        <v>177.08333333333331</v>
      </c>
      <c r="J84" s="37">
        <v>178.86666666666667</v>
      </c>
      <c r="K84" s="28">
        <v>175.3</v>
      </c>
      <c r="L84" s="28">
        <v>170.55</v>
      </c>
      <c r="M84" s="28">
        <v>34.066220000000001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98.9</v>
      </c>
      <c r="D85" s="37">
        <v>99.45</v>
      </c>
      <c r="E85" s="37">
        <v>97.7</v>
      </c>
      <c r="F85" s="37">
        <v>96.5</v>
      </c>
      <c r="G85" s="37">
        <v>94.75</v>
      </c>
      <c r="H85" s="37">
        <v>100.65</v>
      </c>
      <c r="I85" s="37">
        <v>102.4</v>
      </c>
      <c r="J85" s="37">
        <v>103.60000000000001</v>
      </c>
      <c r="K85" s="28">
        <v>101.2</v>
      </c>
      <c r="L85" s="28">
        <v>98.25</v>
      </c>
      <c r="M85" s="28">
        <v>98.645989999999998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264.8</v>
      </c>
      <c r="D86" s="37">
        <v>266.35000000000002</v>
      </c>
      <c r="E86" s="37">
        <v>262.35000000000002</v>
      </c>
      <c r="F86" s="37">
        <v>259.89999999999998</v>
      </c>
      <c r="G86" s="37">
        <v>255.89999999999998</v>
      </c>
      <c r="H86" s="37">
        <v>268.80000000000007</v>
      </c>
      <c r="I86" s="37">
        <v>272.80000000000007</v>
      </c>
      <c r="J86" s="37">
        <v>275.25000000000011</v>
      </c>
      <c r="K86" s="28">
        <v>270.35000000000002</v>
      </c>
      <c r="L86" s="28">
        <v>263.89999999999998</v>
      </c>
      <c r="M86" s="28">
        <v>6.3349900000000003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146.55000000000001</v>
      </c>
      <c r="D87" s="37">
        <v>148.21666666666667</v>
      </c>
      <c r="E87" s="37">
        <v>144.48333333333335</v>
      </c>
      <c r="F87" s="37">
        <v>142.41666666666669</v>
      </c>
      <c r="G87" s="37">
        <v>138.68333333333337</v>
      </c>
      <c r="H87" s="37">
        <v>150.28333333333333</v>
      </c>
      <c r="I87" s="37">
        <v>154.01666666666662</v>
      </c>
      <c r="J87" s="37">
        <v>156.08333333333331</v>
      </c>
      <c r="K87" s="28">
        <v>151.94999999999999</v>
      </c>
      <c r="L87" s="28">
        <v>146.15</v>
      </c>
      <c r="M87" s="28">
        <v>187.72220999999999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43.15</v>
      </c>
      <c r="D88" s="37">
        <v>43.416666666666664</v>
      </c>
      <c r="E88" s="37">
        <v>42.68333333333333</v>
      </c>
      <c r="F88" s="37">
        <v>42.216666666666669</v>
      </c>
      <c r="G88" s="37">
        <v>41.483333333333334</v>
      </c>
      <c r="H88" s="37">
        <v>43.883333333333326</v>
      </c>
      <c r="I88" s="37">
        <v>44.61666666666666</v>
      </c>
      <c r="J88" s="37">
        <v>45.083333333333321</v>
      </c>
      <c r="K88" s="28">
        <v>44.15</v>
      </c>
      <c r="L88" s="28">
        <v>42.95</v>
      </c>
      <c r="M88" s="28">
        <v>120.39836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3513.95</v>
      </c>
      <c r="D89" s="37">
        <v>3537.3166666666671</v>
      </c>
      <c r="E89" s="37">
        <v>3476.6333333333341</v>
      </c>
      <c r="F89" s="37">
        <v>3439.3166666666671</v>
      </c>
      <c r="G89" s="37">
        <v>3378.6333333333341</v>
      </c>
      <c r="H89" s="37">
        <v>3574.6333333333341</v>
      </c>
      <c r="I89" s="37">
        <v>3635.3166666666675</v>
      </c>
      <c r="J89" s="37">
        <v>3672.6333333333341</v>
      </c>
      <c r="K89" s="28">
        <v>3598</v>
      </c>
      <c r="L89" s="28">
        <v>3500</v>
      </c>
      <c r="M89" s="28">
        <v>0.77654999999999996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491</v>
      </c>
      <c r="D90" s="37">
        <v>492.95</v>
      </c>
      <c r="E90" s="37">
        <v>487.4</v>
      </c>
      <c r="F90" s="37">
        <v>483.8</v>
      </c>
      <c r="G90" s="37">
        <v>478.25</v>
      </c>
      <c r="H90" s="37">
        <v>496.54999999999995</v>
      </c>
      <c r="I90" s="37">
        <v>502.1</v>
      </c>
      <c r="J90" s="37">
        <v>505.69999999999993</v>
      </c>
      <c r="K90" s="28">
        <v>498.5</v>
      </c>
      <c r="L90" s="28">
        <v>489.35</v>
      </c>
      <c r="M90" s="28">
        <v>2.6881699999999999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912.35</v>
      </c>
      <c r="D91" s="37">
        <v>916.4666666666667</v>
      </c>
      <c r="E91" s="37">
        <v>903.73333333333335</v>
      </c>
      <c r="F91" s="37">
        <v>895.11666666666667</v>
      </c>
      <c r="G91" s="37">
        <v>882.38333333333333</v>
      </c>
      <c r="H91" s="37">
        <v>925.08333333333337</v>
      </c>
      <c r="I91" s="37">
        <v>937.81666666666672</v>
      </c>
      <c r="J91" s="37">
        <v>946.43333333333339</v>
      </c>
      <c r="K91" s="28">
        <v>929.2</v>
      </c>
      <c r="L91" s="28">
        <v>907.85</v>
      </c>
      <c r="M91" s="28">
        <v>7.8156600000000003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599.9</v>
      </c>
      <c r="D92" s="37">
        <v>602.06666666666672</v>
      </c>
      <c r="E92" s="37">
        <v>596.13333333333344</v>
      </c>
      <c r="F92" s="37">
        <v>592.36666666666667</v>
      </c>
      <c r="G92" s="37">
        <v>586.43333333333339</v>
      </c>
      <c r="H92" s="37">
        <v>605.83333333333348</v>
      </c>
      <c r="I92" s="37">
        <v>611.76666666666665</v>
      </c>
      <c r="J92" s="37">
        <v>615.53333333333353</v>
      </c>
      <c r="K92" s="28">
        <v>608</v>
      </c>
      <c r="L92" s="28">
        <v>598.29999999999995</v>
      </c>
      <c r="M92" s="28">
        <v>0.65586999999999995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1506.9</v>
      </c>
      <c r="D93" s="37">
        <v>1527.2666666666664</v>
      </c>
      <c r="E93" s="37">
        <v>1479.7333333333329</v>
      </c>
      <c r="F93" s="37">
        <v>1452.5666666666664</v>
      </c>
      <c r="G93" s="37">
        <v>1405.0333333333328</v>
      </c>
      <c r="H93" s="37">
        <v>1554.4333333333329</v>
      </c>
      <c r="I93" s="37">
        <v>1601.9666666666667</v>
      </c>
      <c r="J93" s="37">
        <v>1629.133333333333</v>
      </c>
      <c r="K93" s="28">
        <v>1574.8</v>
      </c>
      <c r="L93" s="28">
        <v>1500.1</v>
      </c>
      <c r="M93" s="28">
        <v>87.657809999999998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1735.3</v>
      </c>
      <c r="D94" s="37">
        <v>1742.5</v>
      </c>
      <c r="E94" s="37">
        <v>1720</v>
      </c>
      <c r="F94" s="37">
        <v>1704.7</v>
      </c>
      <c r="G94" s="37">
        <v>1682.2</v>
      </c>
      <c r="H94" s="37">
        <v>1757.8</v>
      </c>
      <c r="I94" s="37">
        <v>1780.3</v>
      </c>
      <c r="J94" s="37">
        <v>1795.6</v>
      </c>
      <c r="K94" s="28">
        <v>1765</v>
      </c>
      <c r="L94" s="28">
        <v>1727.2</v>
      </c>
      <c r="M94" s="28">
        <v>5.6941600000000001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681.25</v>
      </c>
      <c r="D95" s="37">
        <v>680.15</v>
      </c>
      <c r="E95" s="37">
        <v>668.3</v>
      </c>
      <c r="F95" s="37">
        <v>655.35</v>
      </c>
      <c r="G95" s="37">
        <v>643.5</v>
      </c>
      <c r="H95" s="37">
        <v>693.09999999999991</v>
      </c>
      <c r="I95" s="37">
        <v>704.95</v>
      </c>
      <c r="J95" s="37">
        <v>717.89999999999986</v>
      </c>
      <c r="K95" s="28">
        <v>692</v>
      </c>
      <c r="L95" s="28">
        <v>667.2</v>
      </c>
      <c r="M95" s="28">
        <v>8.8251200000000001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318.7</v>
      </c>
      <c r="D96" s="37">
        <v>319.10000000000002</v>
      </c>
      <c r="E96" s="37">
        <v>314.70000000000005</v>
      </c>
      <c r="F96" s="37">
        <v>310.70000000000005</v>
      </c>
      <c r="G96" s="37">
        <v>306.30000000000007</v>
      </c>
      <c r="H96" s="37">
        <v>323.10000000000002</v>
      </c>
      <c r="I96" s="37">
        <v>327.5</v>
      </c>
      <c r="J96" s="37">
        <v>331.5</v>
      </c>
      <c r="K96" s="28">
        <v>323.5</v>
      </c>
      <c r="L96" s="28">
        <v>315.10000000000002</v>
      </c>
      <c r="M96" s="28">
        <v>6.6118899999999998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1163.8</v>
      </c>
      <c r="D97" s="37">
        <v>1156.0833333333333</v>
      </c>
      <c r="E97" s="37">
        <v>1145.0666666666666</v>
      </c>
      <c r="F97" s="37">
        <v>1126.3333333333333</v>
      </c>
      <c r="G97" s="37">
        <v>1115.3166666666666</v>
      </c>
      <c r="H97" s="37">
        <v>1174.8166666666666</v>
      </c>
      <c r="I97" s="37">
        <v>1185.8333333333335</v>
      </c>
      <c r="J97" s="37">
        <v>1204.5666666666666</v>
      </c>
      <c r="K97" s="28">
        <v>1167.0999999999999</v>
      </c>
      <c r="L97" s="28">
        <v>1137.3499999999999</v>
      </c>
      <c r="M97" s="28">
        <v>36.254820000000002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2300.3000000000002</v>
      </c>
      <c r="D98" s="37">
        <v>2303.1</v>
      </c>
      <c r="E98" s="37">
        <v>2287.1999999999998</v>
      </c>
      <c r="F98" s="37">
        <v>2274.1</v>
      </c>
      <c r="G98" s="37">
        <v>2258.1999999999998</v>
      </c>
      <c r="H98" s="37">
        <v>2316.1999999999998</v>
      </c>
      <c r="I98" s="37">
        <v>2332.1000000000004</v>
      </c>
      <c r="J98" s="37">
        <v>2345.1999999999998</v>
      </c>
      <c r="K98" s="28">
        <v>2319</v>
      </c>
      <c r="L98" s="28">
        <v>2290</v>
      </c>
      <c r="M98" s="28">
        <v>1.6268100000000001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1524</v>
      </c>
      <c r="D99" s="37">
        <v>1523.6499999999999</v>
      </c>
      <c r="E99" s="37">
        <v>1514.4499999999998</v>
      </c>
      <c r="F99" s="37">
        <v>1504.8999999999999</v>
      </c>
      <c r="G99" s="37">
        <v>1495.6999999999998</v>
      </c>
      <c r="H99" s="37">
        <v>1533.1999999999998</v>
      </c>
      <c r="I99" s="37">
        <v>1542.4</v>
      </c>
      <c r="J99" s="37">
        <v>1551.9499999999998</v>
      </c>
      <c r="K99" s="28">
        <v>1532.85</v>
      </c>
      <c r="L99" s="28">
        <v>1514.1</v>
      </c>
      <c r="M99" s="28">
        <v>57.899790000000003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624.35</v>
      </c>
      <c r="D100" s="37">
        <v>627.81666666666661</v>
      </c>
      <c r="E100" s="37">
        <v>618.63333333333321</v>
      </c>
      <c r="F100" s="37">
        <v>612.91666666666663</v>
      </c>
      <c r="G100" s="37">
        <v>603.73333333333323</v>
      </c>
      <c r="H100" s="37">
        <v>633.53333333333319</v>
      </c>
      <c r="I100" s="37">
        <v>642.71666666666658</v>
      </c>
      <c r="J100" s="37">
        <v>648.43333333333317</v>
      </c>
      <c r="K100" s="28">
        <v>637</v>
      </c>
      <c r="L100" s="28">
        <v>622.1</v>
      </c>
      <c r="M100" s="28">
        <v>19.094560000000001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1209.55</v>
      </c>
      <c r="D101" s="37">
        <v>1210.8500000000001</v>
      </c>
      <c r="E101" s="37">
        <v>1199.7000000000003</v>
      </c>
      <c r="F101" s="37">
        <v>1189.8500000000001</v>
      </c>
      <c r="G101" s="37">
        <v>1178.7000000000003</v>
      </c>
      <c r="H101" s="37">
        <v>1220.7000000000003</v>
      </c>
      <c r="I101" s="37">
        <v>1231.8500000000004</v>
      </c>
      <c r="J101" s="37">
        <v>1241.7000000000003</v>
      </c>
      <c r="K101" s="28">
        <v>1222</v>
      </c>
      <c r="L101" s="28">
        <v>1201</v>
      </c>
      <c r="M101" s="28">
        <v>8.58263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2721.75</v>
      </c>
      <c r="D102" s="37">
        <v>2738.1666666666665</v>
      </c>
      <c r="E102" s="37">
        <v>2696.333333333333</v>
      </c>
      <c r="F102" s="37">
        <v>2670.9166666666665</v>
      </c>
      <c r="G102" s="37">
        <v>2629.083333333333</v>
      </c>
      <c r="H102" s="37">
        <v>2763.583333333333</v>
      </c>
      <c r="I102" s="37">
        <v>2805.4166666666661</v>
      </c>
      <c r="J102" s="37">
        <v>2830.833333333333</v>
      </c>
      <c r="K102" s="28">
        <v>2780</v>
      </c>
      <c r="L102" s="28">
        <v>2712.75</v>
      </c>
      <c r="M102" s="28">
        <v>5.8525099999999997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525.15</v>
      </c>
      <c r="D103" s="37">
        <v>521.9</v>
      </c>
      <c r="E103" s="37">
        <v>515.29999999999995</v>
      </c>
      <c r="F103" s="37">
        <v>505.44999999999993</v>
      </c>
      <c r="G103" s="37">
        <v>498.84999999999991</v>
      </c>
      <c r="H103" s="37">
        <v>531.75</v>
      </c>
      <c r="I103" s="37">
        <v>538.35000000000014</v>
      </c>
      <c r="J103" s="37">
        <v>548.20000000000005</v>
      </c>
      <c r="K103" s="28">
        <v>528.5</v>
      </c>
      <c r="L103" s="28">
        <v>512.04999999999995</v>
      </c>
      <c r="M103" s="28">
        <v>126.31663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1400.2</v>
      </c>
      <c r="D104" s="37">
        <v>1409.45</v>
      </c>
      <c r="E104" s="37">
        <v>1385.3500000000001</v>
      </c>
      <c r="F104" s="37">
        <v>1370.5</v>
      </c>
      <c r="G104" s="37">
        <v>1346.4</v>
      </c>
      <c r="H104" s="37">
        <v>1424.3000000000002</v>
      </c>
      <c r="I104" s="37">
        <v>1448.4</v>
      </c>
      <c r="J104" s="37">
        <v>1463.2500000000002</v>
      </c>
      <c r="K104" s="28">
        <v>1433.55</v>
      </c>
      <c r="L104" s="28">
        <v>1394.6</v>
      </c>
      <c r="M104" s="28">
        <v>2.9320599999999999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137.69999999999999</v>
      </c>
      <c r="D105" s="37">
        <v>135.23333333333332</v>
      </c>
      <c r="E105" s="37">
        <v>131.96666666666664</v>
      </c>
      <c r="F105" s="37">
        <v>126.23333333333332</v>
      </c>
      <c r="G105" s="37">
        <v>122.96666666666664</v>
      </c>
      <c r="H105" s="37">
        <v>140.96666666666664</v>
      </c>
      <c r="I105" s="37">
        <v>144.23333333333335</v>
      </c>
      <c r="J105" s="37">
        <v>149.96666666666664</v>
      </c>
      <c r="K105" s="28">
        <v>138.5</v>
      </c>
      <c r="L105" s="28">
        <v>129.5</v>
      </c>
      <c r="M105" s="28">
        <v>174.77978999999999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281.10000000000002</v>
      </c>
      <c r="D106" s="37">
        <v>282.55</v>
      </c>
      <c r="E106" s="37">
        <v>278.85000000000002</v>
      </c>
      <c r="F106" s="37">
        <v>276.60000000000002</v>
      </c>
      <c r="G106" s="37">
        <v>272.90000000000003</v>
      </c>
      <c r="H106" s="37">
        <v>284.8</v>
      </c>
      <c r="I106" s="37">
        <v>288.49999999999994</v>
      </c>
      <c r="J106" s="37">
        <v>290.75</v>
      </c>
      <c r="K106" s="28">
        <v>286.25</v>
      </c>
      <c r="L106" s="28">
        <v>280.3</v>
      </c>
      <c r="M106" s="28">
        <v>38.580060000000003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2306.6</v>
      </c>
      <c r="D107" s="37">
        <v>2300.7833333333333</v>
      </c>
      <c r="E107" s="37">
        <v>2288.8166666666666</v>
      </c>
      <c r="F107" s="37">
        <v>2271.0333333333333</v>
      </c>
      <c r="G107" s="37">
        <v>2259.0666666666666</v>
      </c>
      <c r="H107" s="37">
        <v>2318.5666666666666</v>
      </c>
      <c r="I107" s="37">
        <v>2330.5333333333328</v>
      </c>
      <c r="J107" s="37">
        <v>2348.3166666666666</v>
      </c>
      <c r="K107" s="28">
        <v>2312.75</v>
      </c>
      <c r="L107" s="28">
        <v>2283</v>
      </c>
      <c r="M107" s="28">
        <v>10.14561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329.65</v>
      </c>
      <c r="D108" s="37">
        <v>327.46666666666664</v>
      </c>
      <c r="E108" s="37">
        <v>324.0333333333333</v>
      </c>
      <c r="F108" s="37">
        <v>318.41666666666669</v>
      </c>
      <c r="G108" s="37">
        <v>314.98333333333335</v>
      </c>
      <c r="H108" s="37">
        <v>333.08333333333326</v>
      </c>
      <c r="I108" s="37">
        <v>336.51666666666654</v>
      </c>
      <c r="J108" s="37">
        <v>342.13333333333321</v>
      </c>
      <c r="K108" s="28">
        <v>330.9</v>
      </c>
      <c r="L108" s="28">
        <v>321.85000000000002</v>
      </c>
      <c r="M108" s="28">
        <v>8.2682500000000001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2503.25</v>
      </c>
      <c r="D109" s="37">
        <v>2515.75</v>
      </c>
      <c r="E109" s="37">
        <v>2484.5</v>
      </c>
      <c r="F109" s="37">
        <v>2465.75</v>
      </c>
      <c r="G109" s="37">
        <v>2434.5</v>
      </c>
      <c r="H109" s="37">
        <v>2534.5</v>
      </c>
      <c r="I109" s="37">
        <v>2565.75</v>
      </c>
      <c r="J109" s="37">
        <v>2584.5</v>
      </c>
      <c r="K109" s="28">
        <v>2547</v>
      </c>
      <c r="L109" s="28">
        <v>2497</v>
      </c>
      <c r="M109" s="28">
        <v>44.041840000000001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805.05</v>
      </c>
      <c r="D110" s="37">
        <v>804.2833333333333</v>
      </c>
      <c r="E110" s="37">
        <v>796.56666666666661</v>
      </c>
      <c r="F110" s="37">
        <v>788.08333333333326</v>
      </c>
      <c r="G110" s="37">
        <v>780.36666666666656</v>
      </c>
      <c r="H110" s="37">
        <v>812.76666666666665</v>
      </c>
      <c r="I110" s="37">
        <v>820.48333333333335</v>
      </c>
      <c r="J110" s="37">
        <v>828.9666666666667</v>
      </c>
      <c r="K110" s="28">
        <v>812</v>
      </c>
      <c r="L110" s="28">
        <v>795.8</v>
      </c>
      <c r="M110" s="28">
        <v>103.14067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1364.85</v>
      </c>
      <c r="D111" s="37">
        <v>1369.7166666666665</v>
      </c>
      <c r="E111" s="37">
        <v>1348.133333333333</v>
      </c>
      <c r="F111" s="37">
        <v>1331.4166666666665</v>
      </c>
      <c r="G111" s="37">
        <v>1309.833333333333</v>
      </c>
      <c r="H111" s="37">
        <v>1386.4333333333329</v>
      </c>
      <c r="I111" s="37">
        <v>1408.0166666666664</v>
      </c>
      <c r="J111" s="37">
        <v>1424.7333333333329</v>
      </c>
      <c r="K111" s="28">
        <v>1391.3</v>
      </c>
      <c r="L111" s="28">
        <v>1353</v>
      </c>
      <c r="M111" s="28">
        <v>6.60886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535.79999999999995</v>
      </c>
      <c r="D112" s="37">
        <v>539.55000000000007</v>
      </c>
      <c r="E112" s="37">
        <v>530.35000000000014</v>
      </c>
      <c r="F112" s="37">
        <v>524.90000000000009</v>
      </c>
      <c r="G112" s="37">
        <v>515.70000000000016</v>
      </c>
      <c r="H112" s="37">
        <v>545.00000000000011</v>
      </c>
      <c r="I112" s="37">
        <v>554.20000000000016</v>
      </c>
      <c r="J112" s="37">
        <v>559.65000000000009</v>
      </c>
      <c r="K112" s="28">
        <v>548.75</v>
      </c>
      <c r="L112" s="28">
        <v>534.1</v>
      </c>
      <c r="M112" s="28">
        <v>11.7706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733.4</v>
      </c>
      <c r="D113" s="37">
        <v>730.93333333333339</v>
      </c>
      <c r="E113" s="37">
        <v>720.01666666666677</v>
      </c>
      <c r="F113" s="37">
        <v>706.63333333333333</v>
      </c>
      <c r="G113" s="37">
        <v>695.7166666666667</v>
      </c>
      <c r="H113" s="37">
        <v>744.31666666666683</v>
      </c>
      <c r="I113" s="37">
        <v>755.23333333333335</v>
      </c>
      <c r="J113" s="37">
        <v>768.6166666666669</v>
      </c>
      <c r="K113" s="28">
        <v>741.85</v>
      </c>
      <c r="L113" s="28">
        <v>717.55</v>
      </c>
      <c r="M113" s="28">
        <v>3.41039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47.9</v>
      </c>
      <c r="D114" s="37">
        <v>48.066666666666663</v>
      </c>
      <c r="E114" s="37">
        <v>47.433333333333323</v>
      </c>
      <c r="F114" s="37">
        <v>46.966666666666661</v>
      </c>
      <c r="G114" s="37">
        <v>46.333333333333321</v>
      </c>
      <c r="H114" s="37">
        <v>48.533333333333324</v>
      </c>
      <c r="I114" s="37">
        <v>49.166666666666664</v>
      </c>
      <c r="J114" s="37">
        <v>49.633333333333326</v>
      </c>
      <c r="K114" s="28">
        <v>48.7</v>
      </c>
      <c r="L114" s="28">
        <v>47.6</v>
      </c>
      <c r="M114" s="28">
        <v>175.05547999999999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234.3</v>
      </c>
      <c r="D115" s="37">
        <v>234.78333333333333</v>
      </c>
      <c r="E115" s="37">
        <v>231.06666666666666</v>
      </c>
      <c r="F115" s="37">
        <v>227.83333333333334</v>
      </c>
      <c r="G115" s="37">
        <v>224.11666666666667</v>
      </c>
      <c r="H115" s="37">
        <v>238.01666666666665</v>
      </c>
      <c r="I115" s="37">
        <v>241.73333333333329</v>
      </c>
      <c r="J115" s="37">
        <v>244.96666666666664</v>
      </c>
      <c r="K115" s="28">
        <v>238.5</v>
      </c>
      <c r="L115" s="28">
        <v>231.55</v>
      </c>
      <c r="M115" s="28">
        <v>567.05951000000005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5080.1499999999996</v>
      </c>
      <c r="D116" s="37">
        <v>5111.7166666666662</v>
      </c>
      <c r="E116" s="37">
        <v>5028.4333333333325</v>
      </c>
      <c r="F116" s="37">
        <v>4976.7166666666662</v>
      </c>
      <c r="G116" s="37">
        <v>4893.4333333333325</v>
      </c>
      <c r="H116" s="37">
        <v>5163.4333333333325</v>
      </c>
      <c r="I116" s="37">
        <v>5246.7166666666672</v>
      </c>
      <c r="J116" s="37">
        <v>5298.4333333333325</v>
      </c>
      <c r="K116" s="28">
        <v>5195</v>
      </c>
      <c r="L116" s="28">
        <v>5060</v>
      </c>
      <c r="M116" s="28">
        <v>1.1785300000000001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168.45</v>
      </c>
      <c r="D117" s="37">
        <v>167.13333333333333</v>
      </c>
      <c r="E117" s="37">
        <v>163.96666666666664</v>
      </c>
      <c r="F117" s="37">
        <v>159.48333333333332</v>
      </c>
      <c r="G117" s="37">
        <v>156.31666666666663</v>
      </c>
      <c r="H117" s="37">
        <v>171.61666666666665</v>
      </c>
      <c r="I117" s="37">
        <v>174.78333333333333</v>
      </c>
      <c r="J117" s="37">
        <v>179.26666666666665</v>
      </c>
      <c r="K117" s="28">
        <v>170.3</v>
      </c>
      <c r="L117" s="28">
        <v>162.65</v>
      </c>
      <c r="M117" s="28">
        <v>65.606350000000006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216.55</v>
      </c>
      <c r="D118" s="37">
        <v>217.08333333333334</v>
      </c>
      <c r="E118" s="37">
        <v>213.4666666666667</v>
      </c>
      <c r="F118" s="37">
        <v>210.38333333333335</v>
      </c>
      <c r="G118" s="37">
        <v>206.76666666666671</v>
      </c>
      <c r="H118" s="37">
        <v>220.16666666666669</v>
      </c>
      <c r="I118" s="37">
        <v>223.7833333333333</v>
      </c>
      <c r="J118" s="37">
        <v>226.86666666666667</v>
      </c>
      <c r="K118" s="28">
        <v>220.7</v>
      </c>
      <c r="L118" s="28">
        <v>214</v>
      </c>
      <c r="M118" s="28">
        <v>36.290970000000002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124.15</v>
      </c>
      <c r="D119" s="37">
        <v>124.39999999999999</v>
      </c>
      <c r="E119" s="37">
        <v>123.44999999999999</v>
      </c>
      <c r="F119" s="37">
        <v>122.75</v>
      </c>
      <c r="G119" s="37">
        <v>121.8</v>
      </c>
      <c r="H119" s="37">
        <v>125.09999999999998</v>
      </c>
      <c r="I119" s="37">
        <v>126.05</v>
      </c>
      <c r="J119" s="37">
        <v>126.74999999999997</v>
      </c>
      <c r="K119" s="28">
        <v>125.35</v>
      </c>
      <c r="L119" s="28">
        <v>123.7</v>
      </c>
      <c r="M119" s="28">
        <v>71.490679999999998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855.75</v>
      </c>
      <c r="D120" s="37">
        <v>857.5</v>
      </c>
      <c r="E120" s="37">
        <v>849.5</v>
      </c>
      <c r="F120" s="37">
        <v>843.25</v>
      </c>
      <c r="G120" s="37">
        <v>835.25</v>
      </c>
      <c r="H120" s="37">
        <v>863.75</v>
      </c>
      <c r="I120" s="37">
        <v>871.75</v>
      </c>
      <c r="J120" s="37">
        <v>878</v>
      </c>
      <c r="K120" s="28">
        <v>865.5</v>
      </c>
      <c r="L120" s="28">
        <v>851.25</v>
      </c>
      <c r="M120" s="28">
        <v>21.055610000000001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23.05</v>
      </c>
      <c r="D121" s="37">
        <v>23.116666666666664</v>
      </c>
      <c r="E121" s="37">
        <v>22.933333333333326</v>
      </c>
      <c r="F121" s="37">
        <v>22.816666666666663</v>
      </c>
      <c r="G121" s="37">
        <v>22.633333333333326</v>
      </c>
      <c r="H121" s="37">
        <v>23.233333333333327</v>
      </c>
      <c r="I121" s="37">
        <v>23.416666666666664</v>
      </c>
      <c r="J121" s="37">
        <v>23.533333333333328</v>
      </c>
      <c r="K121" s="28">
        <v>23.3</v>
      </c>
      <c r="L121" s="28">
        <v>23</v>
      </c>
      <c r="M121" s="28">
        <v>53.296280000000003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396.65</v>
      </c>
      <c r="D122" s="37">
        <v>398.5</v>
      </c>
      <c r="E122" s="37">
        <v>394.15</v>
      </c>
      <c r="F122" s="37">
        <v>391.65</v>
      </c>
      <c r="G122" s="37">
        <v>387.29999999999995</v>
      </c>
      <c r="H122" s="37">
        <v>401</v>
      </c>
      <c r="I122" s="37">
        <v>405.35</v>
      </c>
      <c r="J122" s="37">
        <v>407.85</v>
      </c>
      <c r="K122" s="28">
        <v>402.85</v>
      </c>
      <c r="L122" s="28">
        <v>396</v>
      </c>
      <c r="M122" s="28">
        <v>14.146179999999999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255.2</v>
      </c>
      <c r="D123" s="37">
        <v>257.53333333333336</v>
      </c>
      <c r="E123" s="37">
        <v>251.81666666666672</v>
      </c>
      <c r="F123" s="37">
        <v>248.43333333333337</v>
      </c>
      <c r="G123" s="37">
        <v>242.71666666666673</v>
      </c>
      <c r="H123" s="37">
        <v>260.91666666666674</v>
      </c>
      <c r="I123" s="37">
        <v>266.63333333333333</v>
      </c>
      <c r="J123" s="37">
        <v>270.01666666666671</v>
      </c>
      <c r="K123" s="28">
        <v>263.25</v>
      </c>
      <c r="L123" s="28">
        <v>254.15</v>
      </c>
      <c r="M123" s="28">
        <v>31.10266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956.05</v>
      </c>
      <c r="D124" s="37">
        <v>958.66666666666663</v>
      </c>
      <c r="E124" s="37">
        <v>942.38333333333321</v>
      </c>
      <c r="F124" s="37">
        <v>928.71666666666658</v>
      </c>
      <c r="G124" s="37">
        <v>912.43333333333317</v>
      </c>
      <c r="H124" s="37">
        <v>972.33333333333326</v>
      </c>
      <c r="I124" s="37">
        <v>988.61666666666679</v>
      </c>
      <c r="J124" s="37">
        <v>1002.2833333333333</v>
      </c>
      <c r="K124" s="28">
        <v>974.95</v>
      </c>
      <c r="L124" s="28">
        <v>945</v>
      </c>
      <c r="M124" s="28">
        <v>50.000450000000001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4844.8999999999996</v>
      </c>
      <c r="D125" s="37">
        <v>4892.0333333333328</v>
      </c>
      <c r="E125" s="37">
        <v>4785.0666666666657</v>
      </c>
      <c r="F125" s="37">
        <v>4725.2333333333327</v>
      </c>
      <c r="G125" s="37">
        <v>4618.2666666666655</v>
      </c>
      <c r="H125" s="37">
        <v>4951.8666666666659</v>
      </c>
      <c r="I125" s="37">
        <v>5058.833333333333</v>
      </c>
      <c r="J125" s="37">
        <v>5118.6666666666661</v>
      </c>
      <c r="K125" s="28">
        <v>4999</v>
      </c>
      <c r="L125" s="28">
        <v>4832.2</v>
      </c>
      <c r="M125" s="28">
        <v>4.4033300000000004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1741.1</v>
      </c>
      <c r="D126" s="37">
        <v>1735.0666666666668</v>
      </c>
      <c r="E126" s="37">
        <v>1716.1833333333336</v>
      </c>
      <c r="F126" s="37">
        <v>1691.2666666666669</v>
      </c>
      <c r="G126" s="37">
        <v>1672.3833333333337</v>
      </c>
      <c r="H126" s="37">
        <v>1759.9833333333336</v>
      </c>
      <c r="I126" s="37">
        <v>1778.8666666666668</v>
      </c>
      <c r="J126" s="37">
        <v>1803.7833333333335</v>
      </c>
      <c r="K126" s="28">
        <v>1753.95</v>
      </c>
      <c r="L126" s="28">
        <v>1710.15</v>
      </c>
      <c r="M126" s="28">
        <v>47.000770000000003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1974.35</v>
      </c>
      <c r="D127" s="37">
        <v>1972.1333333333332</v>
      </c>
      <c r="E127" s="37">
        <v>1939.2666666666664</v>
      </c>
      <c r="F127" s="37">
        <v>1904.1833333333332</v>
      </c>
      <c r="G127" s="37">
        <v>1871.3166666666664</v>
      </c>
      <c r="H127" s="37">
        <v>2007.2166666666665</v>
      </c>
      <c r="I127" s="37">
        <v>2040.0833333333333</v>
      </c>
      <c r="J127" s="37">
        <v>2075.1666666666665</v>
      </c>
      <c r="K127" s="28">
        <v>2005</v>
      </c>
      <c r="L127" s="28">
        <v>1937.05</v>
      </c>
      <c r="M127" s="28">
        <v>9.4637600000000006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1036.6500000000001</v>
      </c>
      <c r="D128" s="37">
        <v>1038.8833333333334</v>
      </c>
      <c r="E128" s="37">
        <v>1026.0166666666669</v>
      </c>
      <c r="F128" s="37">
        <v>1015.3833333333334</v>
      </c>
      <c r="G128" s="37">
        <v>1002.5166666666669</v>
      </c>
      <c r="H128" s="37">
        <v>1049.5166666666669</v>
      </c>
      <c r="I128" s="37">
        <v>1062.3833333333332</v>
      </c>
      <c r="J128" s="37">
        <v>1073.0166666666669</v>
      </c>
      <c r="K128" s="28">
        <v>1051.75</v>
      </c>
      <c r="L128" s="28">
        <v>1028.25</v>
      </c>
      <c r="M128" s="28">
        <v>0.52032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297.75</v>
      </c>
      <c r="D129" s="37">
        <v>298.84999999999997</v>
      </c>
      <c r="E129" s="37">
        <v>294.14999999999992</v>
      </c>
      <c r="F129" s="37">
        <v>290.54999999999995</v>
      </c>
      <c r="G129" s="37">
        <v>285.84999999999991</v>
      </c>
      <c r="H129" s="37">
        <v>302.44999999999993</v>
      </c>
      <c r="I129" s="37">
        <v>307.14999999999998</v>
      </c>
      <c r="J129" s="37">
        <v>310.74999999999994</v>
      </c>
      <c r="K129" s="28">
        <v>303.55</v>
      </c>
      <c r="L129" s="28">
        <v>295.25</v>
      </c>
      <c r="M129" s="28">
        <v>2.6362800000000002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657.35</v>
      </c>
      <c r="D130" s="37">
        <v>656.75</v>
      </c>
      <c r="E130" s="37">
        <v>647.6</v>
      </c>
      <c r="F130" s="37">
        <v>637.85</v>
      </c>
      <c r="G130" s="37">
        <v>628.70000000000005</v>
      </c>
      <c r="H130" s="37">
        <v>666.5</v>
      </c>
      <c r="I130" s="37">
        <v>675.65000000000009</v>
      </c>
      <c r="J130" s="37">
        <v>685.4</v>
      </c>
      <c r="K130" s="28">
        <v>665.9</v>
      </c>
      <c r="L130" s="28">
        <v>647</v>
      </c>
      <c r="M130" s="28">
        <v>32.840620000000001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424.4</v>
      </c>
      <c r="D131" s="37">
        <v>424.55</v>
      </c>
      <c r="E131" s="37">
        <v>417.6</v>
      </c>
      <c r="F131" s="37">
        <v>410.8</v>
      </c>
      <c r="G131" s="37">
        <v>403.85</v>
      </c>
      <c r="H131" s="37">
        <v>431.35</v>
      </c>
      <c r="I131" s="37">
        <v>438.29999999999995</v>
      </c>
      <c r="J131" s="37">
        <v>445.1</v>
      </c>
      <c r="K131" s="28">
        <v>431.5</v>
      </c>
      <c r="L131" s="28">
        <v>417.75</v>
      </c>
      <c r="M131" s="28">
        <v>71.40522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3207.9</v>
      </c>
      <c r="D132" s="37">
        <v>3207.7333333333336</v>
      </c>
      <c r="E132" s="37">
        <v>3165.4666666666672</v>
      </c>
      <c r="F132" s="37">
        <v>3123.0333333333338</v>
      </c>
      <c r="G132" s="37">
        <v>3080.7666666666673</v>
      </c>
      <c r="H132" s="37">
        <v>3250.166666666667</v>
      </c>
      <c r="I132" s="37">
        <v>3292.4333333333334</v>
      </c>
      <c r="J132" s="37">
        <v>3334.8666666666668</v>
      </c>
      <c r="K132" s="28">
        <v>3250</v>
      </c>
      <c r="L132" s="28">
        <v>3165.3</v>
      </c>
      <c r="M132" s="28">
        <v>11.06226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1884.2</v>
      </c>
      <c r="D133" s="37">
        <v>1894.1499999999999</v>
      </c>
      <c r="E133" s="37">
        <v>1870.2999999999997</v>
      </c>
      <c r="F133" s="37">
        <v>1856.3999999999999</v>
      </c>
      <c r="G133" s="37">
        <v>1832.5499999999997</v>
      </c>
      <c r="H133" s="37">
        <v>1908.0499999999997</v>
      </c>
      <c r="I133" s="37">
        <v>1931.8999999999996</v>
      </c>
      <c r="J133" s="37">
        <v>1945.7999999999997</v>
      </c>
      <c r="K133" s="28">
        <v>1918</v>
      </c>
      <c r="L133" s="28">
        <v>1880.25</v>
      </c>
      <c r="M133" s="28">
        <v>17.712669999999999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75.400000000000006</v>
      </c>
      <c r="D134" s="37">
        <v>75.750000000000014</v>
      </c>
      <c r="E134" s="37">
        <v>74.550000000000026</v>
      </c>
      <c r="F134" s="37">
        <v>73.700000000000017</v>
      </c>
      <c r="G134" s="37">
        <v>72.500000000000028</v>
      </c>
      <c r="H134" s="37">
        <v>76.600000000000023</v>
      </c>
      <c r="I134" s="37">
        <v>77.800000000000011</v>
      </c>
      <c r="J134" s="37">
        <v>78.65000000000002</v>
      </c>
      <c r="K134" s="28">
        <v>76.95</v>
      </c>
      <c r="L134" s="28">
        <v>74.900000000000006</v>
      </c>
      <c r="M134" s="28">
        <v>33.57638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4543.8500000000004</v>
      </c>
      <c r="D135" s="37">
        <v>4559.5666666666666</v>
      </c>
      <c r="E135" s="37">
        <v>4494.6833333333334</v>
      </c>
      <c r="F135" s="37">
        <v>4445.5166666666664</v>
      </c>
      <c r="G135" s="37">
        <v>4380.6333333333332</v>
      </c>
      <c r="H135" s="37">
        <v>4608.7333333333336</v>
      </c>
      <c r="I135" s="37">
        <v>4673.6166666666668</v>
      </c>
      <c r="J135" s="37">
        <v>4722.7833333333338</v>
      </c>
      <c r="K135" s="28">
        <v>4624.45</v>
      </c>
      <c r="L135" s="28">
        <v>4510.3999999999996</v>
      </c>
      <c r="M135" s="28">
        <v>3.2608700000000002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394.85</v>
      </c>
      <c r="D136" s="37">
        <v>397.41666666666669</v>
      </c>
      <c r="E136" s="37">
        <v>391.28333333333336</v>
      </c>
      <c r="F136" s="37">
        <v>387.7166666666667</v>
      </c>
      <c r="G136" s="37">
        <v>381.58333333333337</v>
      </c>
      <c r="H136" s="37">
        <v>400.98333333333335</v>
      </c>
      <c r="I136" s="37">
        <v>407.11666666666667</v>
      </c>
      <c r="J136" s="37">
        <v>410.68333333333334</v>
      </c>
      <c r="K136" s="28">
        <v>403.55</v>
      </c>
      <c r="L136" s="28">
        <v>393.85</v>
      </c>
      <c r="M136" s="28">
        <v>32.628010000000003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6282</v>
      </c>
      <c r="D137" s="37">
        <v>6230.0999999999995</v>
      </c>
      <c r="E137" s="37">
        <v>6160.1999999999989</v>
      </c>
      <c r="F137" s="37">
        <v>6038.4</v>
      </c>
      <c r="G137" s="37">
        <v>5968.4999999999991</v>
      </c>
      <c r="H137" s="37">
        <v>6351.8999999999987</v>
      </c>
      <c r="I137" s="37">
        <v>6421.7999999999984</v>
      </c>
      <c r="J137" s="37">
        <v>6543.5999999999985</v>
      </c>
      <c r="K137" s="28">
        <v>6300</v>
      </c>
      <c r="L137" s="28">
        <v>6108.3</v>
      </c>
      <c r="M137" s="28">
        <v>2.1916699999999998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1947.95</v>
      </c>
      <c r="D138" s="37">
        <v>1943.0166666666667</v>
      </c>
      <c r="E138" s="37">
        <v>1928.2333333333333</v>
      </c>
      <c r="F138" s="37">
        <v>1908.5166666666667</v>
      </c>
      <c r="G138" s="37">
        <v>1893.7333333333333</v>
      </c>
      <c r="H138" s="37">
        <v>1962.7333333333333</v>
      </c>
      <c r="I138" s="37">
        <v>1977.5166666666667</v>
      </c>
      <c r="J138" s="37">
        <v>1997.2333333333333</v>
      </c>
      <c r="K138" s="28">
        <v>1957.8</v>
      </c>
      <c r="L138" s="28">
        <v>1923.3</v>
      </c>
      <c r="M138" s="28">
        <v>14.408160000000001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529</v>
      </c>
      <c r="D139" s="37">
        <v>530.36666666666667</v>
      </c>
      <c r="E139" s="37">
        <v>524.13333333333333</v>
      </c>
      <c r="F139" s="37">
        <v>519.26666666666665</v>
      </c>
      <c r="G139" s="37">
        <v>513.0333333333333</v>
      </c>
      <c r="H139" s="37">
        <v>535.23333333333335</v>
      </c>
      <c r="I139" s="37">
        <v>541.4666666666667</v>
      </c>
      <c r="J139" s="37">
        <v>546.33333333333337</v>
      </c>
      <c r="K139" s="28">
        <v>536.6</v>
      </c>
      <c r="L139" s="28">
        <v>525.5</v>
      </c>
      <c r="M139" s="28">
        <v>11.778549999999999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872.2</v>
      </c>
      <c r="D140" s="37">
        <v>877.18333333333339</v>
      </c>
      <c r="E140" s="37">
        <v>854.41666666666674</v>
      </c>
      <c r="F140" s="37">
        <v>836.63333333333333</v>
      </c>
      <c r="G140" s="37">
        <v>813.86666666666667</v>
      </c>
      <c r="H140" s="37">
        <v>894.96666666666681</v>
      </c>
      <c r="I140" s="37">
        <v>917.73333333333346</v>
      </c>
      <c r="J140" s="37">
        <v>935.51666666666688</v>
      </c>
      <c r="K140" s="28">
        <v>899.95</v>
      </c>
      <c r="L140" s="28">
        <v>859.4</v>
      </c>
      <c r="M140" s="28">
        <v>76.289860000000004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70006.399999999994</v>
      </c>
      <c r="D141" s="37">
        <v>70385.266666666663</v>
      </c>
      <c r="E141" s="37">
        <v>69473.033333333326</v>
      </c>
      <c r="F141" s="37">
        <v>68939.666666666657</v>
      </c>
      <c r="G141" s="37">
        <v>68027.43333333332</v>
      </c>
      <c r="H141" s="37">
        <v>70918.633333333331</v>
      </c>
      <c r="I141" s="37">
        <v>71830.866666666669</v>
      </c>
      <c r="J141" s="37">
        <v>72364.233333333337</v>
      </c>
      <c r="K141" s="28">
        <v>71297.5</v>
      </c>
      <c r="L141" s="28">
        <v>69851.899999999994</v>
      </c>
      <c r="M141" s="28">
        <v>0.11033999999999999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842.5</v>
      </c>
      <c r="D142" s="37">
        <v>847.4666666666667</v>
      </c>
      <c r="E142" s="37">
        <v>836.03333333333342</v>
      </c>
      <c r="F142" s="37">
        <v>829.56666666666672</v>
      </c>
      <c r="G142" s="37">
        <v>818.13333333333344</v>
      </c>
      <c r="H142" s="37">
        <v>853.93333333333339</v>
      </c>
      <c r="I142" s="37">
        <v>865.36666666666679</v>
      </c>
      <c r="J142" s="37">
        <v>871.83333333333337</v>
      </c>
      <c r="K142" s="28">
        <v>858.9</v>
      </c>
      <c r="L142" s="28">
        <v>841</v>
      </c>
      <c r="M142" s="28">
        <v>3.2425000000000002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153.75</v>
      </c>
      <c r="D143" s="37">
        <v>156.20000000000002</v>
      </c>
      <c r="E143" s="37">
        <v>150.70000000000005</v>
      </c>
      <c r="F143" s="37">
        <v>147.65000000000003</v>
      </c>
      <c r="G143" s="37">
        <v>142.15000000000006</v>
      </c>
      <c r="H143" s="37">
        <v>159.25000000000003</v>
      </c>
      <c r="I143" s="37">
        <v>164.74999999999997</v>
      </c>
      <c r="J143" s="37">
        <v>167.8</v>
      </c>
      <c r="K143" s="28">
        <v>161.69999999999999</v>
      </c>
      <c r="L143" s="28">
        <v>153.15</v>
      </c>
      <c r="M143" s="28">
        <v>142.9109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841.7</v>
      </c>
      <c r="D144" s="37">
        <v>846.41666666666663</v>
      </c>
      <c r="E144" s="37">
        <v>831.43333333333328</v>
      </c>
      <c r="F144" s="37">
        <v>821.16666666666663</v>
      </c>
      <c r="G144" s="37">
        <v>806.18333333333328</v>
      </c>
      <c r="H144" s="37">
        <v>856.68333333333328</v>
      </c>
      <c r="I144" s="37">
        <v>871.66666666666663</v>
      </c>
      <c r="J144" s="37">
        <v>881.93333333333328</v>
      </c>
      <c r="K144" s="28">
        <v>861.4</v>
      </c>
      <c r="L144" s="28">
        <v>836.15</v>
      </c>
      <c r="M144" s="28">
        <v>20.8064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157.1</v>
      </c>
      <c r="D145" s="37">
        <v>157.71666666666667</v>
      </c>
      <c r="E145" s="37">
        <v>155.63333333333333</v>
      </c>
      <c r="F145" s="37">
        <v>154.16666666666666</v>
      </c>
      <c r="G145" s="37">
        <v>152.08333333333331</v>
      </c>
      <c r="H145" s="37">
        <v>159.18333333333334</v>
      </c>
      <c r="I145" s="37">
        <v>161.26666666666665</v>
      </c>
      <c r="J145" s="37">
        <v>162.73333333333335</v>
      </c>
      <c r="K145" s="28">
        <v>159.80000000000001</v>
      </c>
      <c r="L145" s="28">
        <v>156.25</v>
      </c>
      <c r="M145" s="28">
        <v>23.131519999999998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510.55</v>
      </c>
      <c r="D146" s="37">
        <v>504.9666666666667</v>
      </c>
      <c r="E146" s="37">
        <v>498.28333333333342</v>
      </c>
      <c r="F146" s="37">
        <v>486.01666666666671</v>
      </c>
      <c r="G146" s="37">
        <v>479.33333333333343</v>
      </c>
      <c r="H146" s="37">
        <v>517.23333333333335</v>
      </c>
      <c r="I146" s="37">
        <v>523.91666666666674</v>
      </c>
      <c r="J146" s="37">
        <v>536.18333333333339</v>
      </c>
      <c r="K146" s="28">
        <v>511.65</v>
      </c>
      <c r="L146" s="28">
        <v>492.7</v>
      </c>
      <c r="M146" s="28">
        <v>17.580020000000001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8550.5499999999993</v>
      </c>
      <c r="D147" s="37">
        <v>8574.2166666666672</v>
      </c>
      <c r="E147" s="37">
        <v>8468.4333333333343</v>
      </c>
      <c r="F147" s="37">
        <v>8386.3166666666675</v>
      </c>
      <c r="G147" s="37">
        <v>8280.5333333333347</v>
      </c>
      <c r="H147" s="37">
        <v>8656.3333333333339</v>
      </c>
      <c r="I147" s="37">
        <v>8762.1166666666668</v>
      </c>
      <c r="J147" s="37">
        <v>8844.2333333333336</v>
      </c>
      <c r="K147" s="28">
        <v>8680</v>
      </c>
      <c r="L147" s="28">
        <v>8492.1</v>
      </c>
      <c r="M147" s="28">
        <v>4.0442099999999996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884.4</v>
      </c>
      <c r="D148" s="37">
        <v>891.61666666666667</v>
      </c>
      <c r="E148" s="37">
        <v>873.2833333333333</v>
      </c>
      <c r="F148" s="37">
        <v>862.16666666666663</v>
      </c>
      <c r="G148" s="37">
        <v>843.83333333333326</v>
      </c>
      <c r="H148" s="37">
        <v>902.73333333333335</v>
      </c>
      <c r="I148" s="37">
        <v>921.06666666666661</v>
      </c>
      <c r="J148" s="37">
        <v>932.18333333333339</v>
      </c>
      <c r="K148" s="28">
        <v>909.95</v>
      </c>
      <c r="L148" s="28">
        <v>880.5</v>
      </c>
      <c r="M148" s="28">
        <v>7.4056899999999999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3965.85</v>
      </c>
      <c r="D149" s="37">
        <v>3927.4333333333329</v>
      </c>
      <c r="E149" s="37">
        <v>3866.8666666666659</v>
      </c>
      <c r="F149" s="37">
        <v>3767.8833333333328</v>
      </c>
      <c r="G149" s="37">
        <v>3707.3166666666657</v>
      </c>
      <c r="H149" s="37">
        <v>4026.4166666666661</v>
      </c>
      <c r="I149" s="37">
        <v>4086.9833333333327</v>
      </c>
      <c r="J149" s="37">
        <v>4185.9666666666662</v>
      </c>
      <c r="K149" s="28">
        <v>3988</v>
      </c>
      <c r="L149" s="28">
        <v>3828.45</v>
      </c>
      <c r="M149" s="28">
        <v>6.0653800000000002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3051.85</v>
      </c>
      <c r="D150" s="37">
        <v>3031.25</v>
      </c>
      <c r="E150" s="37">
        <v>2997.9</v>
      </c>
      <c r="F150" s="37">
        <v>2943.9500000000003</v>
      </c>
      <c r="G150" s="37">
        <v>2910.6000000000004</v>
      </c>
      <c r="H150" s="37">
        <v>3085.2</v>
      </c>
      <c r="I150" s="37">
        <v>3118.55</v>
      </c>
      <c r="J150" s="37">
        <v>3172.4999999999995</v>
      </c>
      <c r="K150" s="28">
        <v>3064.6</v>
      </c>
      <c r="L150" s="28">
        <v>2977.3</v>
      </c>
      <c r="M150" s="28">
        <v>2.2644099999999998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1420.55</v>
      </c>
      <c r="D151" s="37">
        <v>1423.0333333333335</v>
      </c>
      <c r="E151" s="37">
        <v>1407.0666666666671</v>
      </c>
      <c r="F151" s="37">
        <v>1393.5833333333335</v>
      </c>
      <c r="G151" s="37">
        <v>1377.616666666667</v>
      </c>
      <c r="H151" s="37">
        <v>1436.5166666666671</v>
      </c>
      <c r="I151" s="37">
        <v>1452.4833333333338</v>
      </c>
      <c r="J151" s="37">
        <v>1465.9666666666672</v>
      </c>
      <c r="K151" s="28">
        <v>1439</v>
      </c>
      <c r="L151" s="28">
        <v>1409.55</v>
      </c>
      <c r="M151" s="28">
        <v>6.5005800000000002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911.1</v>
      </c>
      <c r="D152" s="37">
        <v>912.94999999999993</v>
      </c>
      <c r="E152" s="37">
        <v>900.14999999999986</v>
      </c>
      <c r="F152" s="37">
        <v>889.19999999999993</v>
      </c>
      <c r="G152" s="37">
        <v>876.39999999999986</v>
      </c>
      <c r="H152" s="37">
        <v>923.89999999999986</v>
      </c>
      <c r="I152" s="37">
        <v>936.69999999999982</v>
      </c>
      <c r="J152" s="37">
        <v>947.64999999999986</v>
      </c>
      <c r="K152" s="28">
        <v>925.75</v>
      </c>
      <c r="L152" s="28">
        <v>902</v>
      </c>
      <c r="M152" s="28">
        <v>0.75692999999999999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153.4</v>
      </c>
      <c r="D153" s="37">
        <v>153.81666666666669</v>
      </c>
      <c r="E153" s="37">
        <v>152.18333333333339</v>
      </c>
      <c r="F153" s="37">
        <v>150.9666666666667</v>
      </c>
      <c r="G153" s="37">
        <v>149.3333333333334</v>
      </c>
      <c r="H153" s="37">
        <v>155.03333333333339</v>
      </c>
      <c r="I153" s="37">
        <v>156.66666666666666</v>
      </c>
      <c r="J153" s="37">
        <v>157.88333333333338</v>
      </c>
      <c r="K153" s="28">
        <v>155.44999999999999</v>
      </c>
      <c r="L153" s="28">
        <v>152.6</v>
      </c>
      <c r="M153" s="28">
        <v>129.57276999999999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134.19999999999999</v>
      </c>
      <c r="D154" s="37">
        <v>135.18333333333331</v>
      </c>
      <c r="E154" s="37">
        <v>132.91666666666663</v>
      </c>
      <c r="F154" s="37">
        <v>131.63333333333333</v>
      </c>
      <c r="G154" s="37">
        <v>129.36666666666665</v>
      </c>
      <c r="H154" s="37">
        <v>136.46666666666661</v>
      </c>
      <c r="I154" s="37">
        <v>138.73333333333332</v>
      </c>
      <c r="J154" s="37">
        <v>140.01666666666659</v>
      </c>
      <c r="K154" s="28">
        <v>137.44999999999999</v>
      </c>
      <c r="L154" s="28">
        <v>133.9</v>
      </c>
      <c r="M154" s="28">
        <v>72.130849999999995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117.85</v>
      </c>
      <c r="D155" s="37">
        <v>118.78333333333335</v>
      </c>
      <c r="E155" s="37">
        <v>116.06666666666669</v>
      </c>
      <c r="F155" s="37">
        <v>114.28333333333335</v>
      </c>
      <c r="G155" s="37">
        <v>111.56666666666669</v>
      </c>
      <c r="H155" s="37">
        <v>120.56666666666669</v>
      </c>
      <c r="I155" s="37">
        <v>123.28333333333336</v>
      </c>
      <c r="J155" s="37">
        <v>125.06666666666669</v>
      </c>
      <c r="K155" s="28">
        <v>121.5</v>
      </c>
      <c r="L155" s="28">
        <v>117</v>
      </c>
      <c r="M155" s="28">
        <v>271.47309999999999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4136.75</v>
      </c>
      <c r="D156" s="37">
        <v>4169.333333333333</v>
      </c>
      <c r="E156" s="37">
        <v>4078.7166666666662</v>
      </c>
      <c r="F156" s="37">
        <v>4020.6833333333334</v>
      </c>
      <c r="G156" s="37">
        <v>3930.0666666666666</v>
      </c>
      <c r="H156" s="37">
        <v>4227.3666666666659</v>
      </c>
      <c r="I156" s="37">
        <v>4317.9833333333327</v>
      </c>
      <c r="J156" s="37">
        <v>4376.0166666666655</v>
      </c>
      <c r="K156" s="28">
        <v>4259.95</v>
      </c>
      <c r="L156" s="28">
        <v>4111.3</v>
      </c>
      <c r="M156" s="28">
        <v>3.0063300000000002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18331.650000000001</v>
      </c>
      <c r="D157" s="37">
        <v>18311.483333333334</v>
      </c>
      <c r="E157" s="37">
        <v>18222.966666666667</v>
      </c>
      <c r="F157" s="37">
        <v>18114.283333333333</v>
      </c>
      <c r="G157" s="37">
        <v>18025.766666666666</v>
      </c>
      <c r="H157" s="37">
        <v>18420.166666666668</v>
      </c>
      <c r="I157" s="37">
        <v>18508.683333333338</v>
      </c>
      <c r="J157" s="37">
        <v>18617.366666666669</v>
      </c>
      <c r="K157" s="28">
        <v>18400</v>
      </c>
      <c r="L157" s="28">
        <v>18202.8</v>
      </c>
      <c r="M157" s="28">
        <v>0.44923999999999997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346.25</v>
      </c>
      <c r="D158" s="37">
        <v>344.73333333333335</v>
      </c>
      <c r="E158" s="37">
        <v>342.11666666666667</v>
      </c>
      <c r="F158" s="37">
        <v>337.98333333333335</v>
      </c>
      <c r="G158" s="37">
        <v>335.36666666666667</v>
      </c>
      <c r="H158" s="37">
        <v>348.86666666666667</v>
      </c>
      <c r="I158" s="37">
        <v>351.48333333333335</v>
      </c>
      <c r="J158" s="37">
        <v>355.61666666666667</v>
      </c>
      <c r="K158" s="28">
        <v>347.35</v>
      </c>
      <c r="L158" s="28">
        <v>340.6</v>
      </c>
      <c r="M158" s="28">
        <v>4.9612999999999996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946.05</v>
      </c>
      <c r="D159" s="37">
        <v>960.98333333333323</v>
      </c>
      <c r="E159" s="37">
        <v>923.06666666666649</v>
      </c>
      <c r="F159" s="37">
        <v>900.08333333333326</v>
      </c>
      <c r="G159" s="37">
        <v>862.16666666666652</v>
      </c>
      <c r="H159" s="37">
        <v>983.96666666666647</v>
      </c>
      <c r="I159" s="37">
        <v>1021.8833333333332</v>
      </c>
      <c r="J159" s="37">
        <v>1044.8666666666663</v>
      </c>
      <c r="K159" s="28">
        <v>998.9</v>
      </c>
      <c r="L159" s="28">
        <v>938</v>
      </c>
      <c r="M159" s="28">
        <v>35.30406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169.6</v>
      </c>
      <c r="D160" s="37">
        <v>170.45</v>
      </c>
      <c r="E160" s="37">
        <v>168.2</v>
      </c>
      <c r="F160" s="37">
        <v>166.8</v>
      </c>
      <c r="G160" s="37">
        <v>164.55</v>
      </c>
      <c r="H160" s="37">
        <v>171.84999999999997</v>
      </c>
      <c r="I160" s="37">
        <v>174.09999999999997</v>
      </c>
      <c r="J160" s="37">
        <v>175.49999999999994</v>
      </c>
      <c r="K160" s="28">
        <v>172.7</v>
      </c>
      <c r="L160" s="28">
        <v>169.05</v>
      </c>
      <c r="M160" s="28">
        <v>174.34361999999999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225</v>
      </c>
      <c r="D161" s="37">
        <v>229.98333333333335</v>
      </c>
      <c r="E161" s="37">
        <v>219.01666666666671</v>
      </c>
      <c r="F161" s="37">
        <v>213.03333333333336</v>
      </c>
      <c r="G161" s="37">
        <v>202.06666666666672</v>
      </c>
      <c r="H161" s="37">
        <v>235.9666666666667</v>
      </c>
      <c r="I161" s="37">
        <v>246.93333333333334</v>
      </c>
      <c r="J161" s="37">
        <v>252.91666666666669</v>
      </c>
      <c r="K161" s="28">
        <v>240.95</v>
      </c>
      <c r="L161" s="28">
        <v>224</v>
      </c>
      <c r="M161" s="28">
        <v>14.448560000000001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2552.1999999999998</v>
      </c>
      <c r="D162" s="37">
        <v>2529.1666666666665</v>
      </c>
      <c r="E162" s="37">
        <v>2466.3833333333332</v>
      </c>
      <c r="F162" s="37">
        <v>2380.5666666666666</v>
      </c>
      <c r="G162" s="37">
        <v>2317.7833333333333</v>
      </c>
      <c r="H162" s="37">
        <v>2614.9833333333331</v>
      </c>
      <c r="I162" s="37">
        <v>2677.7666666666669</v>
      </c>
      <c r="J162" s="37">
        <v>2763.583333333333</v>
      </c>
      <c r="K162" s="28">
        <v>2591.9499999999998</v>
      </c>
      <c r="L162" s="28">
        <v>2443.35</v>
      </c>
      <c r="M162" s="28">
        <v>10.245979999999999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41691.35</v>
      </c>
      <c r="D163" s="37">
        <v>41954.366666666669</v>
      </c>
      <c r="E163" s="37">
        <v>41283.983333333337</v>
      </c>
      <c r="F163" s="37">
        <v>40876.616666666669</v>
      </c>
      <c r="G163" s="37">
        <v>40206.233333333337</v>
      </c>
      <c r="H163" s="37">
        <v>42361.733333333337</v>
      </c>
      <c r="I163" s="37">
        <v>43032.116666666669</v>
      </c>
      <c r="J163" s="37">
        <v>43439.483333333337</v>
      </c>
      <c r="K163" s="28">
        <v>42624.75</v>
      </c>
      <c r="L163" s="28">
        <v>41547</v>
      </c>
      <c r="M163" s="28">
        <v>0.14638999999999999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212.75</v>
      </c>
      <c r="D164" s="37">
        <v>213.13333333333333</v>
      </c>
      <c r="E164" s="37">
        <v>211.96666666666664</v>
      </c>
      <c r="F164" s="37">
        <v>211.18333333333331</v>
      </c>
      <c r="G164" s="37">
        <v>210.01666666666662</v>
      </c>
      <c r="H164" s="37">
        <v>213.91666666666666</v>
      </c>
      <c r="I164" s="37">
        <v>215.08333333333334</v>
      </c>
      <c r="J164" s="37">
        <v>215.86666666666667</v>
      </c>
      <c r="K164" s="28">
        <v>214.3</v>
      </c>
      <c r="L164" s="28">
        <v>212.35</v>
      </c>
      <c r="M164" s="28">
        <v>14.14284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4471.3999999999996</v>
      </c>
      <c r="D165" s="37">
        <v>4510.1166666666659</v>
      </c>
      <c r="E165" s="37">
        <v>4421.2833333333319</v>
      </c>
      <c r="F165" s="37">
        <v>4371.1666666666661</v>
      </c>
      <c r="G165" s="37">
        <v>4282.3333333333321</v>
      </c>
      <c r="H165" s="37">
        <v>4560.2333333333318</v>
      </c>
      <c r="I165" s="37">
        <v>4649.0666666666657</v>
      </c>
      <c r="J165" s="37">
        <v>4699.1833333333316</v>
      </c>
      <c r="K165" s="28">
        <v>4598.95</v>
      </c>
      <c r="L165" s="28">
        <v>4460</v>
      </c>
      <c r="M165" s="28">
        <v>2.1894200000000001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2481.8000000000002</v>
      </c>
      <c r="D166" s="37">
        <v>2488.1333333333332</v>
      </c>
      <c r="E166" s="37">
        <v>2466.2666666666664</v>
      </c>
      <c r="F166" s="37">
        <v>2450.7333333333331</v>
      </c>
      <c r="G166" s="37">
        <v>2428.8666666666663</v>
      </c>
      <c r="H166" s="37">
        <v>2503.6666666666665</v>
      </c>
      <c r="I166" s="37">
        <v>2525.5333333333333</v>
      </c>
      <c r="J166" s="37">
        <v>2541.0666666666666</v>
      </c>
      <c r="K166" s="28">
        <v>2510</v>
      </c>
      <c r="L166" s="28">
        <v>2472.6</v>
      </c>
      <c r="M166" s="28">
        <v>4.5244799999999996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2465.4499999999998</v>
      </c>
      <c r="D167" s="37">
        <v>2480.9833333333331</v>
      </c>
      <c r="E167" s="37">
        <v>2436.9666666666662</v>
      </c>
      <c r="F167" s="37">
        <v>2408.4833333333331</v>
      </c>
      <c r="G167" s="37">
        <v>2364.4666666666662</v>
      </c>
      <c r="H167" s="37">
        <v>2509.4666666666662</v>
      </c>
      <c r="I167" s="37">
        <v>2553.4833333333336</v>
      </c>
      <c r="J167" s="37">
        <v>2581.9666666666662</v>
      </c>
      <c r="K167" s="28">
        <v>2525</v>
      </c>
      <c r="L167" s="28">
        <v>2452.5</v>
      </c>
      <c r="M167" s="28">
        <v>4.0293200000000002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2497.1999999999998</v>
      </c>
      <c r="D168" s="37">
        <v>2496.2999999999997</v>
      </c>
      <c r="E168" s="37">
        <v>2475.8999999999996</v>
      </c>
      <c r="F168" s="37">
        <v>2454.6</v>
      </c>
      <c r="G168" s="37">
        <v>2434.1999999999998</v>
      </c>
      <c r="H168" s="37">
        <v>2517.5999999999995</v>
      </c>
      <c r="I168" s="37">
        <v>2538</v>
      </c>
      <c r="J168" s="37">
        <v>2559.2999999999993</v>
      </c>
      <c r="K168" s="28">
        <v>2516.6999999999998</v>
      </c>
      <c r="L168" s="28">
        <v>2475</v>
      </c>
      <c r="M168" s="28">
        <v>2.1242200000000002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119.9</v>
      </c>
      <c r="D169" s="37">
        <v>120.51666666666667</v>
      </c>
      <c r="E169" s="37">
        <v>118.63333333333333</v>
      </c>
      <c r="F169" s="37">
        <v>117.36666666666666</v>
      </c>
      <c r="G169" s="37">
        <v>115.48333333333332</v>
      </c>
      <c r="H169" s="37">
        <v>121.78333333333333</v>
      </c>
      <c r="I169" s="37">
        <v>123.66666666666669</v>
      </c>
      <c r="J169" s="37">
        <v>124.93333333333334</v>
      </c>
      <c r="K169" s="28">
        <v>122.4</v>
      </c>
      <c r="L169" s="28">
        <v>119.25</v>
      </c>
      <c r="M169" s="28">
        <v>52.495040000000003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209.7</v>
      </c>
      <c r="D170" s="37">
        <v>210.71666666666667</v>
      </c>
      <c r="E170" s="37">
        <v>208.08333333333334</v>
      </c>
      <c r="F170" s="37">
        <v>206.46666666666667</v>
      </c>
      <c r="G170" s="37">
        <v>203.83333333333334</v>
      </c>
      <c r="H170" s="37">
        <v>212.33333333333334</v>
      </c>
      <c r="I170" s="37">
        <v>214.96666666666667</v>
      </c>
      <c r="J170" s="37">
        <v>216.58333333333334</v>
      </c>
      <c r="K170" s="28">
        <v>213.35</v>
      </c>
      <c r="L170" s="28">
        <v>209.1</v>
      </c>
      <c r="M170" s="28">
        <v>54.969479999999997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469.95</v>
      </c>
      <c r="D171" s="37">
        <v>477.01666666666665</v>
      </c>
      <c r="E171" s="37">
        <v>460.23333333333329</v>
      </c>
      <c r="F171" s="37">
        <v>450.51666666666665</v>
      </c>
      <c r="G171" s="37">
        <v>433.73333333333329</v>
      </c>
      <c r="H171" s="37">
        <v>486.73333333333329</v>
      </c>
      <c r="I171" s="37">
        <v>503.51666666666659</v>
      </c>
      <c r="J171" s="37">
        <v>513.23333333333335</v>
      </c>
      <c r="K171" s="28">
        <v>493.8</v>
      </c>
      <c r="L171" s="28">
        <v>467.3</v>
      </c>
      <c r="M171" s="28">
        <v>5.8939899999999996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15119</v>
      </c>
      <c r="D172" s="37">
        <v>15050.050000000001</v>
      </c>
      <c r="E172" s="37">
        <v>14840.100000000002</v>
      </c>
      <c r="F172" s="37">
        <v>14561.2</v>
      </c>
      <c r="G172" s="37">
        <v>14351.250000000002</v>
      </c>
      <c r="H172" s="37">
        <v>15328.950000000003</v>
      </c>
      <c r="I172" s="37">
        <v>15538.900000000003</v>
      </c>
      <c r="J172" s="37">
        <v>15817.800000000003</v>
      </c>
      <c r="K172" s="28">
        <v>15260</v>
      </c>
      <c r="L172" s="28">
        <v>14771.15</v>
      </c>
      <c r="M172" s="28">
        <v>0.38682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41.5</v>
      </c>
      <c r="D173" s="37">
        <v>41.916666666666664</v>
      </c>
      <c r="E173" s="37">
        <v>40.93333333333333</v>
      </c>
      <c r="F173" s="37">
        <v>40.366666666666667</v>
      </c>
      <c r="G173" s="37">
        <v>39.383333333333333</v>
      </c>
      <c r="H173" s="37">
        <v>42.483333333333327</v>
      </c>
      <c r="I173" s="37">
        <v>43.466666666666661</v>
      </c>
      <c r="J173" s="37">
        <v>44.033333333333324</v>
      </c>
      <c r="K173" s="28">
        <v>42.9</v>
      </c>
      <c r="L173" s="28">
        <v>41.35</v>
      </c>
      <c r="M173" s="28">
        <v>570.40477999999996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149.65</v>
      </c>
      <c r="D174" s="37">
        <v>151.23333333333335</v>
      </c>
      <c r="E174" s="37">
        <v>147.06666666666669</v>
      </c>
      <c r="F174" s="37">
        <v>144.48333333333335</v>
      </c>
      <c r="G174" s="37">
        <v>140.31666666666669</v>
      </c>
      <c r="H174" s="37">
        <v>153.81666666666669</v>
      </c>
      <c r="I174" s="37">
        <v>157.98333333333332</v>
      </c>
      <c r="J174" s="37">
        <v>160.56666666666669</v>
      </c>
      <c r="K174" s="28">
        <v>155.4</v>
      </c>
      <c r="L174" s="28">
        <v>148.65</v>
      </c>
      <c r="M174" s="28">
        <v>137.67816999999999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140.6</v>
      </c>
      <c r="D175" s="37">
        <v>140.01666666666665</v>
      </c>
      <c r="E175" s="37">
        <v>137.98333333333329</v>
      </c>
      <c r="F175" s="37">
        <v>135.36666666666665</v>
      </c>
      <c r="G175" s="37">
        <v>133.33333333333329</v>
      </c>
      <c r="H175" s="37">
        <v>142.6333333333333</v>
      </c>
      <c r="I175" s="37">
        <v>144.66666666666666</v>
      </c>
      <c r="J175" s="37">
        <v>147.2833333333333</v>
      </c>
      <c r="K175" s="28">
        <v>142.05000000000001</v>
      </c>
      <c r="L175" s="28">
        <v>137.4</v>
      </c>
      <c r="M175" s="28">
        <v>217.17439999999999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2331.3000000000002</v>
      </c>
      <c r="D176" s="37">
        <v>2333.6166666666668</v>
      </c>
      <c r="E176" s="37">
        <v>2318.7833333333338</v>
      </c>
      <c r="F176" s="37">
        <v>2306.2666666666669</v>
      </c>
      <c r="G176" s="37">
        <v>2291.4333333333338</v>
      </c>
      <c r="H176" s="37">
        <v>2346.1333333333337</v>
      </c>
      <c r="I176" s="37">
        <v>2360.9666666666667</v>
      </c>
      <c r="J176" s="37">
        <v>2373.4833333333336</v>
      </c>
      <c r="K176" s="28">
        <v>2348.4499999999998</v>
      </c>
      <c r="L176" s="28">
        <v>2321.1</v>
      </c>
      <c r="M176" s="28">
        <v>51.047609999999999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854.9</v>
      </c>
      <c r="D177" s="37">
        <v>863</v>
      </c>
      <c r="E177" s="37">
        <v>842</v>
      </c>
      <c r="F177" s="37">
        <v>829.1</v>
      </c>
      <c r="G177" s="37">
        <v>808.1</v>
      </c>
      <c r="H177" s="37">
        <v>875.9</v>
      </c>
      <c r="I177" s="37">
        <v>896.9</v>
      </c>
      <c r="J177" s="37">
        <v>909.8</v>
      </c>
      <c r="K177" s="28">
        <v>884</v>
      </c>
      <c r="L177" s="28">
        <v>850.1</v>
      </c>
      <c r="M177" s="28">
        <v>15.663600000000001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1172.0999999999999</v>
      </c>
      <c r="D178" s="37">
        <v>1177.0833333333333</v>
      </c>
      <c r="E178" s="37">
        <v>1160.1666666666665</v>
      </c>
      <c r="F178" s="37">
        <v>1148.2333333333333</v>
      </c>
      <c r="G178" s="37">
        <v>1131.3166666666666</v>
      </c>
      <c r="H178" s="37">
        <v>1189.0166666666664</v>
      </c>
      <c r="I178" s="37">
        <v>1205.9333333333329</v>
      </c>
      <c r="J178" s="37">
        <v>1217.8666666666663</v>
      </c>
      <c r="K178" s="28">
        <v>1194</v>
      </c>
      <c r="L178" s="28">
        <v>1165.1500000000001</v>
      </c>
      <c r="M178" s="28">
        <v>8.5645199999999999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2435.9</v>
      </c>
      <c r="D179" s="37">
        <v>2445.5666666666671</v>
      </c>
      <c r="E179" s="37">
        <v>2416.3333333333339</v>
      </c>
      <c r="F179" s="37">
        <v>2396.7666666666669</v>
      </c>
      <c r="G179" s="37">
        <v>2367.5333333333338</v>
      </c>
      <c r="H179" s="37">
        <v>2465.1333333333341</v>
      </c>
      <c r="I179" s="37">
        <v>2494.3666666666668</v>
      </c>
      <c r="J179" s="37">
        <v>2513.9333333333343</v>
      </c>
      <c r="K179" s="28">
        <v>2474.8000000000002</v>
      </c>
      <c r="L179" s="28">
        <v>2426</v>
      </c>
      <c r="M179" s="28">
        <v>3.4895499999999999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7457.8</v>
      </c>
      <c r="D180" s="37">
        <v>7437.5999999999995</v>
      </c>
      <c r="E180" s="37">
        <v>7370.1999999999989</v>
      </c>
      <c r="F180" s="37">
        <v>7282.5999999999995</v>
      </c>
      <c r="G180" s="37">
        <v>7215.1999999999989</v>
      </c>
      <c r="H180" s="37">
        <v>7525.1999999999989</v>
      </c>
      <c r="I180" s="37">
        <v>7592.5999999999985</v>
      </c>
      <c r="J180" s="37">
        <v>7680.1999999999989</v>
      </c>
      <c r="K180" s="28">
        <v>7505</v>
      </c>
      <c r="L180" s="28">
        <v>7350</v>
      </c>
      <c r="M180" s="28">
        <v>6.7909999999999998E-2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24724.05</v>
      </c>
      <c r="D181" s="37">
        <v>24857.683333333334</v>
      </c>
      <c r="E181" s="37">
        <v>24491.366666666669</v>
      </c>
      <c r="F181" s="37">
        <v>24258.683333333334</v>
      </c>
      <c r="G181" s="37">
        <v>23892.366666666669</v>
      </c>
      <c r="H181" s="37">
        <v>25090.366666666669</v>
      </c>
      <c r="I181" s="37">
        <v>25456.683333333334</v>
      </c>
      <c r="J181" s="37">
        <v>25689.366666666669</v>
      </c>
      <c r="K181" s="28">
        <v>25224</v>
      </c>
      <c r="L181" s="28">
        <v>24625</v>
      </c>
      <c r="M181" s="28">
        <v>0.34121000000000001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1233.2</v>
      </c>
      <c r="D182" s="37">
        <v>1243.2833333333335</v>
      </c>
      <c r="E182" s="37">
        <v>1218.9666666666672</v>
      </c>
      <c r="F182" s="37">
        <v>1204.7333333333336</v>
      </c>
      <c r="G182" s="37">
        <v>1180.4166666666672</v>
      </c>
      <c r="H182" s="37">
        <v>1257.5166666666671</v>
      </c>
      <c r="I182" s="37">
        <v>1281.8333333333333</v>
      </c>
      <c r="J182" s="37">
        <v>1296.0666666666671</v>
      </c>
      <c r="K182" s="28">
        <v>1267.5999999999999</v>
      </c>
      <c r="L182" s="28">
        <v>1229.05</v>
      </c>
      <c r="M182" s="28">
        <v>5.26797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2422.8000000000002</v>
      </c>
      <c r="D183" s="37">
        <v>2432.6833333333334</v>
      </c>
      <c r="E183" s="37">
        <v>2400.3666666666668</v>
      </c>
      <c r="F183" s="37">
        <v>2377.9333333333334</v>
      </c>
      <c r="G183" s="37">
        <v>2345.6166666666668</v>
      </c>
      <c r="H183" s="37">
        <v>2455.1166666666668</v>
      </c>
      <c r="I183" s="37">
        <v>2487.4333333333334</v>
      </c>
      <c r="J183" s="37">
        <v>2509.8666666666668</v>
      </c>
      <c r="K183" s="28">
        <v>2465</v>
      </c>
      <c r="L183" s="28">
        <v>2410.25</v>
      </c>
      <c r="M183" s="28">
        <v>1.61131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530.29999999999995</v>
      </c>
      <c r="D184" s="37">
        <v>534.66666666666663</v>
      </c>
      <c r="E184" s="37">
        <v>522.93333333333328</v>
      </c>
      <c r="F184" s="37">
        <v>515.56666666666661</v>
      </c>
      <c r="G184" s="37">
        <v>503.83333333333326</v>
      </c>
      <c r="H184" s="37">
        <v>542.0333333333333</v>
      </c>
      <c r="I184" s="37">
        <v>553.76666666666665</v>
      </c>
      <c r="J184" s="37">
        <v>561.13333333333333</v>
      </c>
      <c r="K184" s="28">
        <v>546.4</v>
      </c>
      <c r="L184" s="28">
        <v>527.29999999999995</v>
      </c>
      <c r="M184" s="28">
        <v>253.32893999999999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105.1</v>
      </c>
      <c r="D185" s="37">
        <v>105.21666666666665</v>
      </c>
      <c r="E185" s="37">
        <v>103.73333333333331</v>
      </c>
      <c r="F185" s="37">
        <v>102.36666666666665</v>
      </c>
      <c r="G185" s="37">
        <v>100.8833333333333</v>
      </c>
      <c r="H185" s="37">
        <v>106.58333333333331</v>
      </c>
      <c r="I185" s="37">
        <v>108.06666666666666</v>
      </c>
      <c r="J185" s="37">
        <v>109.43333333333332</v>
      </c>
      <c r="K185" s="28">
        <v>106.7</v>
      </c>
      <c r="L185" s="28">
        <v>103.85</v>
      </c>
      <c r="M185" s="28">
        <v>398.18819999999999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893.95</v>
      </c>
      <c r="D186" s="37">
        <v>892.7166666666667</v>
      </c>
      <c r="E186" s="37">
        <v>882.58333333333337</v>
      </c>
      <c r="F186" s="37">
        <v>871.2166666666667</v>
      </c>
      <c r="G186" s="37">
        <v>861.08333333333337</v>
      </c>
      <c r="H186" s="37">
        <v>904.08333333333337</v>
      </c>
      <c r="I186" s="37">
        <v>914.21666666666658</v>
      </c>
      <c r="J186" s="37">
        <v>925.58333333333337</v>
      </c>
      <c r="K186" s="28">
        <v>902.85</v>
      </c>
      <c r="L186" s="28">
        <v>881.35</v>
      </c>
      <c r="M186" s="28">
        <v>42.224919999999997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505.45</v>
      </c>
      <c r="D187" s="37">
        <v>507.63333333333338</v>
      </c>
      <c r="E187" s="37">
        <v>500.26666666666677</v>
      </c>
      <c r="F187" s="37">
        <v>495.08333333333337</v>
      </c>
      <c r="G187" s="37">
        <v>487.71666666666675</v>
      </c>
      <c r="H187" s="37">
        <v>512.81666666666683</v>
      </c>
      <c r="I187" s="37">
        <v>520.18333333333339</v>
      </c>
      <c r="J187" s="37">
        <v>525.36666666666679</v>
      </c>
      <c r="K187" s="28">
        <v>515</v>
      </c>
      <c r="L187" s="28">
        <v>502.45</v>
      </c>
      <c r="M187" s="28">
        <v>5.4444499999999998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567.54999999999995</v>
      </c>
      <c r="D188" s="37">
        <v>572.68333333333328</v>
      </c>
      <c r="E188" s="37">
        <v>560.81666666666661</v>
      </c>
      <c r="F188" s="37">
        <v>554.08333333333337</v>
      </c>
      <c r="G188" s="37">
        <v>542.2166666666667</v>
      </c>
      <c r="H188" s="37">
        <v>579.41666666666652</v>
      </c>
      <c r="I188" s="37">
        <v>591.28333333333308</v>
      </c>
      <c r="J188" s="37">
        <v>598.01666666666642</v>
      </c>
      <c r="K188" s="28">
        <v>584.54999999999995</v>
      </c>
      <c r="L188" s="28">
        <v>565.95000000000005</v>
      </c>
      <c r="M188" s="28">
        <v>2.43581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653</v>
      </c>
      <c r="D189" s="37">
        <v>650.5</v>
      </c>
      <c r="E189" s="37">
        <v>646</v>
      </c>
      <c r="F189" s="37">
        <v>639</v>
      </c>
      <c r="G189" s="37">
        <v>634.5</v>
      </c>
      <c r="H189" s="37">
        <v>657.5</v>
      </c>
      <c r="I189" s="37">
        <v>662</v>
      </c>
      <c r="J189" s="37">
        <v>669</v>
      </c>
      <c r="K189" s="28">
        <v>655</v>
      </c>
      <c r="L189" s="28">
        <v>643.5</v>
      </c>
      <c r="M189" s="28">
        <v>13.76064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957.7</v>
      </c>
      <c r="D190" s="37">
        <v>960.1</v>
      </c>
      <c r="E190" s="37">
        <v>948.2</v>
      </c>
      <c r="F190" s="37">
        <v>938.7</v>
      </c>
      <c r="G190" s="37">
        <v>926.80000000000007</v>
      </c>
      <c r="H190" s="37">
        <v>969.6</v>
      </c>
      <c r="I190" s="37">
        <v>981.49999999999989</v>
      </c>
      <c r="J190" s="37">
        <v>991</v>
      </c>
      <c r="K190" s="28">
        <v>972</v>
      </c>
      <c r="L190" s="28">
        <v>950.6</v>
      </c>
      <c r="M190" s="28">
        <v>9.3567900000000002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1311.75</v>
      </c>
      <c r="D191" s="37">
        <v>1306.8833333333334</v>
      </c>
      <c r="E191" s="37">
        <v>1292.8666666666668</v>
      </c>
      <c r="F191" s="37">
        <v>1273.9833333333333</v>
      </c>
      <c r="G191" s="37">
        <v>1259.9666666666667</v>
      </c>
      <c r="H191" s="37">
        <v>1325.7666666666669</v>
      </c>
      <c r="I191" s="37">
        <v>1339.7833333333338</v>
      </c>
      <c r="J191" s="37">
        <v>1358.666666666667</v>
      </c>
      <c r="K191" s="28">
        <v>1320.9</v>
      </c>
      <c r="L191" s="28">
        <v>1288</v>
      </c>
      <c r="M191" s="28">
        <v>4.6133499999999996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3814.9</v>
      </c>
      <c r="D192" s="37">
        <v>3802.8666666666668</v>
      </c>
      <c r="E192" s="37">
        <v>3781.0333333333338</v>
      </c>
      <c r="F192" s="37">
        <v>3747.166666666667</v>
      </c>
      <c r="G192" s="37">
        <v>3725.3333333333339</v>
      </c>
      <c r="H192" s="37">
        <v>3836.7333333333336</v>
      </c>
      <c r="I192" s="37">
        <v>3858.5666666666666</v>
      </c>
      <c r="J192" s="37">
        <v>3892.4333333333334</v>
      </c>
      <c r="K192" s="28">
        <v>3824.7</v>
      </c>
      <c r="L192" s="28">
        <v>3769</v>
      </c>
      <c r="M192" s="28">
        <v>23.07366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733.8</v>
      </c>
      <c r="D193" s="37">
        <v>734.18333333333339</v>
      </c>
      <c r="E193" s="37">
        <v>721.81666666666683</v>
      </c>
      <c r="F193" s="37">
        <v>709.83333333333348</v>
      </c>
      <c r="G193" s="37">
        <v>697.46666666666692</v>
      </c>
      <c r="H193" s="37">
        <v>746.16666666666674</v>
      </c>
      <c r="I193" s="37">
        <v>758.5333333333333</v>
      </c>
      <c r="J193" s="37">
        <v>770.51666666666665</v>
      </c>
      <c r="K193" s="28">
        <v>746.55</v>
      </c>
      <c r="L193" s="28">
        <v>722.2</v>
      </c>
      <c r="M193" s="28">
        <v>19.316579999999998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7424.8</v>
      </c>
      <c r="D194" s="37">
        <v>7374.3666666666659</v>
      </c>
      <c r="E194" s="37">
        <v>7255.7333333333318</v>
      </c>
      <c r="F194" s="37">
        <v>7086.6666666666661</v>
      </c>
      <c r="G194" s="37">
        <v>6968.0333333333319</v>
      </c>
      <c r="H194" s="37">
        <v>7543.4333333333316</v>
      </c>
      <c r="I194" s="37">
        <v>7662.0666666666648</v>
      </c>
      <c r="J194" s="37">
        <v>7831.1333333333314</v>
      </c>
      <c r="K194" s="28">
        <v>7493</v>
      </c>
      <c r="L194" s="28">
        <v>7205.3</v>
      </c>
      <c r="M194" s="28">
        <v>3.2778499999999999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500.6</v>
      </c>
      <c r="D195" s="37">
        <v>502.4666666666667</v>
      </c>
      <c r="E195" s="37">
        <v>497.13333333333338</v>
      </c>
      <c r="F195" s="37">
        <v>493.66666666666669</v>
      </c>
      <c r="G195" s="37">
        <v>488.33333333333337</v>
      </c>
      <c r="H195" s="37">
        <v>505.93333333333339</v>
      </c>
      <c r="I195" s="37">
        <v>511.26666666666665</v>
      </c>
      <c r="J195" s="37">
        <v>514.73333333333335</v>
      </c>
      <c r="K195" s="28">
        <v>507.8</v>
      </c>
      <c r="L195" s="28">
        <v>499</v>
      </c>
      <c r="M195" s="28">
        <v>126.63199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254.35</v>
      </c>
      <c r="D196" s="37">
        <v>255.08333333333334</v>
      </c>
      <c r="E196" s="37">
        <v>252.26666666666671</v>
      </c>
      <c r="F196" s="37">
        <v>250.18333333333337</v>
      </c>
      <c r="G196" s="37">
        <v>247.36666666666673</v>
      </c>
      <c r="H196" s="37">
        <v>257.16666666666669</v>
      </c>
      <c r="I196" s="37">
        <v>259.98333333333335</v>
      </c>
      <c r="J196" s="37">
        <v>262.06666666666666</v>
      </c>
      <c r="K196" s="28">
        <v>257.89999999999998</v>
      </c>
      <c r="L196" s="28">
        <v>253</v>
      </c>
      <c r="M196" s="28">
        <v>393.0942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1176.3</v>
      </c>
      <c r="D197" s="37">
        <v>1181.4333333333334</v>
      </c>
      <c r="E197" s="37">
        <v>1165.1166666666668</v>
      </c>
      <c r="F197" s="37">
        <v>1153.9333333333334</v>
      </c>
      <c r="G197" s="37">
        <v>1137.6166666666668</v>
      </c>
      <c r="H197" s="37">
        <v>1192.6166666666668</v>
      </c>
      <c r="I197" s="37">
        <v>1208.9333333333334</v>
      </c>
      <c r="J197" s="37">
        <v>1220.1166666666668</v>
      </c>
      <c r="K197" s="28">
        <v>1197.75</v>
      </c>
      <c r="L197" s="28">
        <v>1170.25</v>
      </c>
      <c r="M197" s="28">
        <v>93.174180000000007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1448.2</v>
      </c>
      <c r="D198" s="37">
        <v>1449.3833333333332</v>
      </c>
      <c r="E198" s="37">
        <v>1433.8166666666664</v>
      </c>
      <c r="F198" s="37">
        <v>1419.4333333333332</v>
      </c>
      <c r="G198" s="37">
        <v>1403.8666666666663</v>
      </c>
      <c r="H198" s="37">
        <v>1463.7666666666664</v>
      </c>
      <c r="I198" s="37">
        <v>1479.333333333333</v>
      </c>
      <c r="J198" s="37">
        <v>1493.7166666666665</v>
      </c>
      <c r="K198" s="28">
        <v>1464.95</v>
      </c>
      <c r="L198" s="28">
        <v>1435</v>
      </c>
      <c r="M198" s="28">
        <v>24.062719999999999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882.5</v>
      </c>
      <c r="D199" s="37">
        <v>879.48333333333323</v>
      </c>
      <c r="E199" s="37">
        <v>864.01666666666642</v>
      </c>
      <c r="F199" s="37">
        <v>845.53333333333319</v>
      </c>
      <c r="G199" s="37">
        <v>830.06666666666638</v>
      </c>
      <c r="H199" s="37">
        <v>897.96666666666647</v>
      </c>
      <c r="I199" s="37">
        <v>913.43333333333339</v>
      </c>
      <c r="J199" s="37">
        <v>931.91666666666652</v>
      </c>
      <c r="K199" s="28">
        <v>894.95</v>
      </c>
      <c r="L199" s="28">
        <v>861</v>
      </c>
      <c r="M199" s="28">
        <v>2.71556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2471.15</v>
      </c>
      <c r="D200" s="37">
        <v>2473.7166666666667</v>
      </c>
      <c r="E200" s="37">
        <v>2427.4333333333334</v>
      </c>
      <c r="F200" s="37">
        <v>2383.7166666666667</v>
      </c>
      <c r="G200" s="37">
        <v>2337.4333333333334</v>
      </c>
      <c r="H200" s="37">
        <v>2517.4333333333334</v>
      </c>
      <c r="I200" s="37">
        <v>2563.7166666666672</v>
      </c>
      <c r="J200" s="37">
        <v>2607.4333333333334</v>
      </c>
      <c r="K200" s="28">
        <v>2520</v>
      </c>
      <c r="L200" s="28">
        <v>2430</v>
      </c>
      <c r="M200" s="28">
        <v>27.180689999999998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2682.9</v>
      </c>
      <c r="D201" s="37">
        <v>2690.0666666666671</v>
      </c>
      <c r="E201" s="37">
        <v>2660.8333333333339</v>
      </c>
      <c r="F201" s="37">
        <v>2638.7666666666669</v>
      </c>
      <c r="G201" s="37">
        <v>2609.5333333333338</v>
      </c>
      <c r="H201" s="37">
        <v>2712.1333333333341</v>
      </c>
      <c r="I201" s="37">
        <v>2741.3666666666668</v>
      </c>
      <c r="J201" s="37">
        <v>2763.4333333333343</v>
      </c>
      <c r="K201" s="28">
        <v>2719.3</v>
      </c>
      <c r="L201" s="28">
        <v>2668</v>
      </c>
      <c r="M201" s="28">
        <v>1.7644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580.35</v>
      </c>
      <c r="D202" s="37">
        <v>571.11666666666667</v>
      </c>
      <c r="E202" s="37">
        <v>552.33333333333337</v>
      </c>
      <c r="F202" s="37">
        <v>524.31666666666672</v>
      </c>
      <c r="G202" s="37">
        <v>505.53333333333342</v>
      </c>
      <c r="H202" s="37">
        <v>599.13333333333333</v>
      </c>
      <c r="I202" s="37">
        <v>617.91666666666663</v>
      </c>
      <c r="J202" s="37">
        <v>645.93333333333328</v>
      </c>
      <c r="K202" s="28">
        <v>589.9</v>
      </c>
      <c r="L202" s="28">
        <v>543.1</v>
      </c>
      <c r="M202" s="28">
        <v>77.705690000000004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1057.4000000000001</v>
      </c>
      <c r="D203" s="37">
        <v>1066.4666666666667</v>
      </c>
      <c r="E203" s="37">
        <v>1042.9333333333334</v>
      </c>
      <c r="F203" s="37">
        <v>1028.4666666666667</v>
      </c>
      <c r="G203" s="37">
        <v>1004.9333333333334</v>
      </c>
      <c r="H203" s="37">
        <v>1080.9333333333334</v>
      </c>
      <c r="I203" s="37">
        <v>1104.4666666666667</v>
      </c>
      <c r="J203" s="37">
        <v>1118.9333333333334</v>
      </c>
      <c r="K203" s="28">
        <v>1090</v>
      </c>
      <c r="L203" s="28">
        <v>1052</v>
      </c>
      <c r="M203" s="28">
        <v>3.0552700000000002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767.2</v>
      </c>
      <c r="D204" s="37">
        <v>769.66666666666663</v>
      </c>
      <c r="E204" s="37">
        <v>762.5333333333333</v>
      </c>
      <c r="F204" s="37">
        <v>757.86666666666667</v>
      </c>
      <c r="G204" s="37">
        <v>750.73333333333335</v>
      </c>
      <c r="H204" s="37">
        <v>774.33333333333326</v>
      </c>
      <c r="I204" s="37">
        <v>781.4666666666667</v>
      </c>
      <c r="J204" s="37">
        <v>786.13333333333321</v>
      </c>
      <c r="K204" s="28">
        <v>776.8</v>
      </c>
      <c r="L204" s="28">
        <v>765</v>
      </c>
      <c r="M204" s="28">
        <v>9.9205199999999998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7439.65</v>
      </c>
      <c r="D205" s="37">
        <v>7449.8999999999987</v>
      </c>
      <c r="E205" s="37">
        <v>7369.8999999999978</v>
      </c>
      <c r="F205" s="37">
        <v>7300.1499999999987</v>
      </c>
      <c r="G205" s="37">
        <v>7220.1499999999978</v>
      </c>
      <c r="H205" s="37">
        <v>7519.6499999999978</v>
      </c>
      <c r="I205" s="37">
        <v>7599.65</v>
      </c>
      <c r="J205" s="37">
        <v>7669.3999999999978</v>
      </c>
      <c r="K205" s="28">
        <v>7529.9</v>
      </c>
      <c r="L205" s="28">
        <v>7380.15</v>
      </c>
      <c r="M205" s="28">
        <v>4.6249099999999999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48</v>
      </c>
      <c r="D206" s="37">
        <v>48.1</v>
      </c>
      <c r="E206" s="37">
        <v>47.25</v>
      </c>
      <c r="F206" s="37">
        <v>46.5</v>
      </c>
      <c r="G206" s="37">
        <v>45.65</v>
      </c>
      <c r="H206" s="37">
        <v>48.85</v>
      </c>
      <c r="I206" s="37">
        <v>49.70000000000001</v>
      </c>
      <c r="J206" s="37">
        <v>50.45</v>
      </c>
      <c r="K206" s="28">
        <v>48.95</v>
      </c>
      <c r="L206" s="28">
        <v>47.35</v>
      </c>
      <c r="M206" s="28">
        <v>200.89680000000001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1659.55</v>
      </c>
      <c r="D207" s="37">
        <v>1659.7333333333333</v>
      </c>
      <c r="E207" s="37">
        <v>1646.8666666666668</v>
      </c>
      <c r="F207" s="37">
        <v>1634.1833333333334</v>
      </c>
      <c r="G207" s="37">
        <v>1621.3166666666668</v>
      </c>
      <c r="H207" s="37">
        <v>1672.4166666666667</v>
      </c>
      <c r="I207" s="37">
        <v>1685.2833333333331</v>
      </c>
      <c r="J207" s="37">
        <v>1697.9666666666667</v>
      </c>
      <c r="K207" s="28">
        <v>1672.6</v>
      </c>
      <c r="L207" s="28">
        <v>1647.05</v>
      </c>
      <c r="M207" s="28">
        <v>1.0505800000000001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885.15</v>
      </c>
      <c r="D208" s="37">
        <v>885.13333333333333</v>
      </c>
      <c r="E208" s="37">
        <v>876.36666666666667</v>
      </c>
      <c r="F208" s="37">
        <v>867.58333333333337</v>
      </c>
      <c r="G208" s="37">
        <v>858.81666666666672</v>
      </c>
      <c r="H208" s="37">
        <v>893.91666666666663</v>
      </c>
      <c r="I208" s="37">
        <v>902.68333333333328</v>
      </c>
      <c r="J208" s="37">
        <v>911.46666666666658</v>
      </c>
      <c r="K208" s="28">
        <v>893.9</v>
      </c>
      <c r="L208" s="28">
        <v>876.35</v>
      </c>
      <c r="M208" s="28">
        <v>5.4858200000000004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950.2</v>
      </c>
      <c r="D209" s="37">
        <v>943.83333333333337</v>
      </c>
      <c r="E209" s="37">
        <v>933.41666666666674</v>
      </c>
      <c r="F209" s="37">
        <v>916.63333333333333</v>
      </c>
      <c r="G209" s="37">
        <v>906.2166666666667</v>
      </c>
      <c r="H209" s="37">
        <v>960.61666666666679</v>
      </c>
      <c r="I209" s="37">
        <v>971.03333333333353</v>
      </c>
      <c r="J209" s="37">
        <v>987.81666666666683</v>
      </c>
      <c r="K209" s="28">
        <v>954.25</v>
      </c>
      <c r="L209" s="28">
        <v>927.05</v>
      </c>
      <c r="M209" s="28">
        <v>3.2715000000000001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356.35</v>
      </c>
      <c r="D210" s="37">
        <v>354.23333333333335</v>
      </c>
      <c r="E210" s="37">
        <v>345.7166666666667</v>
      </c>
      <c r="F210" s="37">
        <v>335.08333333333337</v>
      </c>
      <c r="G210" s="37">
        <v>326.56666666666672</v>
      </c>
      <c r="H210" s="37">
        <v>364.86666666666667</v>
      </c>
      <c r="I210" s="37">
        <v>373.38333333333333</v>
      </c>
      <c r="J210" s="37">
        <v>384.01666666666665</v>
      </c>
      <c r="K210" s="28">
        <v>362.75</v>
      </c>
      <c r="L210" s="28">
        <v>343.6</v>
      </c>
      <c r="M210" s="28">
        <v>201.84671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11.3</v>
      </c>
      <c r="D211" s="37">
        <v>11.449999999999998</v>
      </c>
      <c r="E211" s="37">
        <v>11.049999999999995</v>
      </c>
      <c r="F211" s="37">
        <v>10.799999999999997</v>
      </c>
      <c r="G211" s="37">
        <v>10.399999999999995</v>
      </c>
      <c r="H211" s="37">
        <v>11.699999999999996</v>
      </c>
      <c r="I211" s="37">
        <v>12.099999999999998</v>
      </c>
      <c r="J211" s="37">
        <v>12.349999999999996</v>
      </c>
      <c r="K211" s="28">
        <v>11.85</v>
      </c>
      <c r="L211" s="28">
        <v>11.2</v>
      </c>
      <c r="M211" s="28">
        <v>3034.4667899999999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1234.7</v>
      </c>
      <c r="D212" s="37">
        <v>1232.8499999999999</v>
      </c>
      <c r="E212" s="37">
        <v>1220.6999999999998</v>
      </c>
      <c r="F212" s="37">
        <v>1206.6999999999998</v>
      </c>
      <c r="G212" s="37">
        <v>1194.5499999999997</v>
      </c>
      <c r="H212" s="37">
        <v>1246.8499999999999</v>
      </c>
      <c r="I212" s="37">
        <v>1259</v>
      </c>
      <c r="J212" s="37">
        <v>1273</v>
      </c>
      <c r="K212" s="28">
        <v>1245</v>
      </c>
      <c r="L212" s="28">
        <v>1218.8499999999999</v>
      </c>
      <c r="M212" s="28">
        <v>7.1233000000000004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1799.55</v>
      </c>
      <c r="D213" s="37">
        <v>1808.8</v>
      </c>
      <c r="E213" s="37">
        <v>1782.75</v>
      </c>
      <c r="F213" s="37">
        <v>1765.95</v>
      </c>
      <c r="G213" s="37">
        <v>1739.9</v>
      </c>
      <c r="H213" s="37">
        <v>1825.6</v>
      </c>
      <c r="I213" s="37">
        <v>1851.6499999999996</v>
      </c>
      <c r="J213" s="37">
        <v>1868.4499999999998</v>
      </c>
      <c r="K213" s="28">
        <v>1834.85</v>
      </c>
      <c r="L213" s="28">
        <v>1792</v>
      </c>
      <c r="M213" s="28">
        <v>1.0458499999999999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571.75</v>
      </c>
      <c r="D214" s="37">
        <v>572.5333333333333</v>
      </c>
      <c r="E214" s="37">
        <v>567.26666666666665</v>
      </c>
      <c r="F214" s="37">
        <v>562.7833333333333</v>
      </c>
      <c r="G214" s="37">
        <v>557.51666666666665</v>
      </c>
      <c r="H214" s="37">
        <v>577.01666666666665</v>
      </c>
      <c r="I214" s="37">
        <v>582.2833333333333</v>
      </c>
      <c r="J214" s="37">
        <v>586.76666666666665</v>
      </c>
      <c r="K214" s="37">
        <v>577.79999999999995</v>
      </c>
      <c r="L214" s="37">
        <v>568.04999999999995</v>
      </c>
      <c r="M214" s="37">
        <v>68.167789999999997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13.7</v>
      </c>
      <c r="D215" s="37">
        <v>13.699999999999998</v>
      </c>
      <c r="E215" s="37">
        <v>13.549999999999995</v>
      </c>
      <c r="F215" s="37">
        <v>13.399999999999999</v>
      </c>
      <c r="G215" s="37">
        <v>13.249999999999996</v>
      </c>
      <c r="H215" s="37">
        <v>13.849999999999994</v>
      </c>
      <c r="I215" s="37">
        <v>13.999999999999996</v>
      </c>
      <c r="J215" s="37">
        <v>14.149999999999993</v>
      </c>
      <c r="K215" s="37">
        <v>13.85</v>
      </c>
      <c r="L215" s="37">
        <v>13.55</v>
      </c>
      <c r="M215" s="37">
        <v>1022.60941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278.3</v>
      </c>
      <c r="D216" s="37">
        <v>281.21666666666664</v>
      </c>
      <c r="E216" s="37">
        <v>273.68333333333328</v>
      </c>
      <c r="F216" s="37">
        <v>269.06666666666666</v>
      </c>
      <c r="G216" s="37">
        <v>261.5333333333333</v>
      </c>
      <c r="H216" s="37">
        <v>285.83333333333326</v>
      </c>
      <c r="I216" s="37">
        <v>293.36666666666667</v>
      </c>
      <c r="J216" s="37">
        <v>297.98333333333323</v>
      </c>
      <c r="K216" s="37">
        <v>288.75</v>
      </c>
      <c r="L216" s="37">
        <v>276.60000000000002</v>
      </c>
      <c r="M216" s="37">
        <v>104.66445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3"/>
      <c r="B1" s="45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44599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6" t="s">
        <v>16</v>
      </c>
      <c r="B9" s="448" t="s">
        <v>18</v>
      </c>
      <c r="C9" s="452" t="s">
        <v>20</v>
      </c>
      <c r="D9" s="452" t="s">
        <v>21</v>
      </c>
      <c r="E9" s="443" t="s">
        <v>22</v>
      </c>
      <c r="F9" s="444"/>
      <c r="G9" s="445"/>
      <c r="H9" s="443" t="s">
        <v>23</v>
      </c>
      <c r="I9" s="444"/>
      <c r="J9" s="445"/>
      <c r="K9" s="23"/>
      <c r="L9" s="24"/>
      <c r="M9" s="50"/>
      <c r="N9" s="1"/>
      <c r="O9" s="1"/>
    </row>
    <row r="10" spans="1:15" ht="42.75" customHeight="1">
      <c r="A10" s="450"/>
      <c r="B10" s="451"/>
      <c r="C10" s="451"/>
      <c r="D10" s="45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24744.3</v>
      </c>
      <c r="D11" s="356">
        <v>24700.5</v>
      </c>
      <c r="E11" s="356">
        <v>24594.9</v>
      </c>
      <c r="F11" s="356">
        <v>24445.5</v>
      </c>
      <c r="G11" s="356">
        <v>24339.9</v>
      </c>
      <c r="H11" s="356">
        <v>24849.9</v>
      </c>
      <c r="I11" s="356">
        <v>24955.5</v>
      </c>
      <c r="J11" s="356">
        <v>25104.9</v>
      </c>
      <c r="K11" s="355">
        <v>24806.1</v>
      </c>
      <c r="L11" s="355">
        <v>24551.1</v>
      </c>
      <c r="M11" s="355">
        <v>1.695E-2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525.1</v>
      </c>
      <c r="D12" s="356">
        <v>522.36666666666667</v>
      </c>
      <c r="E12" s="356">
        <v>516.43333333333339</v>
      </c>
      <c r="F12" s="356">
        <v>507.76666666666677</v>
      </c>
      <c r="G12" s="356">
        <v>501.83333333333348</v>
      </c>
      <c r="H12" s="356">
        <v>531.0333333333333</v>
      </c>
      <c r="I12" s="356">
        <v>536.96666666666647</v>
      </c>
      <c r="J12" s="356">
        <v>545.63333333333321</v>
      </c>
      <c r="K12" s="355">
        <v>528.29999999999995</v>
      </c>
      <c r="L12" s="355">
        <v>513.70000000000005</v>
      </c>
      <c r="M12" s="355">
        <v>3.0197799999999999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1002.9</v>
      </c>
      <c r="D13" s="356">
        <v>1002.7333333333332</v>
      </c>
      <c r="E13" s="356">
        <v>989.21666666666647</v>
      </c>
      <c r="F13" s="356">
        <v>975.53333333333319</v>
      </c>
      <c r="G13" s="356">
        <v>962.01666666666642</v>
      </c>
      <c r="H13" s="356">
        <v>1016.4166666666665</v>
      </c>
      <c r="I13" s="356">
        <v>1029.9333333333332</v>
      </c>
      <c r="J13" s="356">
        <v>1043.6166666666666</v>
      </c>
      <c r="K13" s="355">
        <v>1016.25</v>
      </c>
      <c r="L13" s="355">
        <v>989.05</v>
      </c>
      <c r="M13" s="355">
        <v>3.9157600000000001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3054.4</v>
      </c>
      <c r="D14" s="356">
        <v>3087.8333333333335</v>
      </c>
      <c r="E14" s="356">
        <v>2990.666666666667</v>
      </c>
      <c r="F14" s="356">
        <v>2926.9333333333334</v>
      </c>
      <c r="G14" s="356">
        <v>2829.7666666666669</v>
      </c>
      <c r="H14" s="356">
        <v>3151.5666666666671</v>
      </c>
      <c r="I14" s="356">
        <v>3248.733333333334</v>
      </c>
      <c r="J14" s="356">
        <v>3312.4666666666672</v>
      </c>
      <c r="K14" s="355">
        <v>3185</v>
      </c>
      <c r="L14" s="355">
        <v>3024.1</v>
      </c>
      <c r="M14" s="355">
        <v>1.36992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2335.4</v>
      </c>
      <c r="D15" s="356">
        <v>2326.7999999999997</v>
      </c>
      <c r="E15" s="356">
        <v>2288.5999999999995</v>
      </c>
      <c r="F15" s="356">
        <v>2241.7999999999997</v>
      </c>
      <c r="G15" s="356">
        <v>2203.5999999999995</v>
      </c>
      <c r="H15" s="356">
        <v>2373.5999999999995</v>
      </c>
      <c r="I15" s="356">
        <v>2411.7999999999993</v>
      </c>
      <c r="J15" s="356">
        <v>2458.5999999999995</v>
      </c>
      <c r="K15" s="355">
        <v>2365</v>
      </c>
      <c r="L15" s="355">
        <v>2280</v>
      </c>
      <c r="M15" s="355">
        <v>2.03322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15864.05</v>
      </c>
      <c r="D16" s="356">
        <v>15957.883333333331</v>
      </c>
      <c r="E16" s="356">
        <v>15700.866666666663</v>
      </c>
      <c r="F16" s="356">
        <v>15537.683333333332</v>
      </c>
      <c r="G16" s="356">
        <v>15280.666666666664</v>
      </c>
      <c r="H16" s="356">
        <v>16121.066666666662</v>
      </c>
      <c r="I16" s="356">
        <v>16378.083333333332</v>
      </c>
      <c r="J16" s="356">
        <v>16541.266666666663</v>
      </c>
      <c r="K16" s="355">
        <v>16214.9</v>
      </c>
      <c r="L16" s="355">
        <v>15794.7</v>
      </c>
      <c r="M16" s="355">
        <v>0.19875999999999999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123.65</v>
      </c>
      <c r="D17" s="356">
        <v>125.41666666666667</v>
      </c>
      <c r="E17" s="356">
        <v>121.53333333333333</v>
      </c>
      <c r="F17" s="356">
        <v>119.41666666666666</v>
      </c>
      <c r="G17" s="356">
        <v>115.53333333333332</v>
      </c>
      <c r="H17" s="356">
        <v>127.53333333333335</v>
      </c>
      <c r="I17" s="356">
        <v>131.41666666666669</v>
      </c>
      <c r="J17" s="356">
        <v>133.53333333333336</v>
      </c>
      <c r="K17" s="355">
        <v>129.30000000000001</v>
      </c>
      <c r="L17" s="355">
        <v>123.3</v>
      </c>
      <c r="M17" s="355">
        <v>93.732500000000002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295.5</v>
      </c>
      <c r="D18" s="356">
        <v>298.56666666666666</v>
      </c>
      <c r="E18" s="356">
        <v>290.43333333333334</v>
      </c>
      <c r="F18" s="356">
        <v>285.36666666666667</v>
      </c>
      <c r="G18" s="356">
        <v>277.23333333333335</v>
      </c>
      <c r="H18" s="356">
        <v>303.63333333333333</v>
      </c>
      <c r="I18" s="356">
        <v>311.76666666666665</v>
      </c>
      <c r="J18" s="356">
        <v>316.83333333333331</v>
      </c>
      <c r="K18" s="355">
        <v>306.7</v>
      </c>
      <c r="L18" s="355">
        <v>293.5</v>
      </c>
      <c r="M18" s="355">
        <v>63.544199999999996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2274.75</v>
      </c>
      <c r="D19" s="356">
        <v>2289.0666666666666</v>
      </c>
      <c r="E19" s="356">
        <v>2255.6833333333334</v>
      </c>
      <c r="F19" s="356">
        <v>2236.6166666666668</v>
      </c>
      <c r="G19" s="356">
        <v>2203.2333333333336</v>
      </c>
      <c r="H19" s="356">
        <v>2308.1333333333332</v>
      </c>
      <c r="I19" s="356">
        <v>2341.5166666666664</v>
      </c>
      <c r="J19" s="356">
        <v>2360.583333333333</v>
      </c>
      <c r="K19" s="355">
        <v>2322.4499999999998</v>
      </c>
      <c r="L19" s="355">
        <v>2270</v>
      </c>
      <c r="M19" s="355">
        <v>1.8481300000000001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1757.3</v>
      </c>
      <c r="D20" s="356">
        <v>1753.6666666666667</v>
      </c>
      <c r="E20" s="356">
        <v>1737.3333333333335</v>
      </c>
      <c r="F20" s="356">
        <v>1717.3666666666668</v>
      </c>
      <c r="G20" s="356">
        <v>1701.0333333333335</v>
      </c>
      <c r="H20" s="356">
        <v>1773.6333333333334</v>
      </c>
      <c r="I20" s="356">
        <v>1789.9666666666669</v>
      </c>
      <c r="J20" s="356">
        <v>1809.9333333333334</v>
      </c>
      <c r="K20" s="355">
        <v>1770</v>
      </c>
      <c r="L20" s="355">
        <v>1733.7</v>
      </c>
      <c r="M20" s="355">
        <v>8.5599600000000002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1950.35</v>
      </c>
      <c r="D21" s="356">
        <v>1937.1000000000001</v>
      </c>
      <c r="E21" s="356">
        <v>1915.7000000000003</v>
      </c>
      <c r="F21" s="356">
        <v>1881.0500000000002</v>
      </c>
      <c r="G21" s="356">
        <v>1859.6500000000003</v>
      </c>
      <c r="H21" s="356">
        <v>1971.7500000000002</v>
      </c>
      <c r="I21" s="356">
        <v>1993.1500000000003</v>
      </c>
      <c r="J21" s="356">
        <v>2027.8000000000002</v>
      </c>
      <c r="K21" s="355">
        <v>1958.5</v>
      </c>
      <c r="L21" s="355">
        <v>1902.45</v>
      </c>
      <c r="M21" s="355">
        <v>2.9647899999999998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726.95</v>
      </c>
      <c r="D22" s="356">
        <v>730.69999999999993</v>
      </c>
      <c r="E22" s="356">
        <v>720.24999999999989</v>
      </c>
      <c r="F22" s="356">
        <v>713.55</v>
      </c>
      <c r="G22" s="356">
        <v>703.09999999999991</v>
      </c>
      <c r="H22" s="356">
        <v>737.39999999999986</v>
      </c>
      <c r="I22" s="356">
        <v>747.84999999999991</v>
      </c>
      <c r="J22" s="356">
        <v>754.54999999999984</v>
      </c>
      <c r="K22" s="355">
        <v>741.15</v>
      </c>
      <c r="L22" s="355">
        <v>724</v>
      </c>
      <c r="M22" s="355">
        <v>24.53595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2033.1</v>
      </c>
      <c r="D23" s="356">
        <v>2023.6499999999999</v>
      </c>
      <c r="E23" s="356">
        <v>1997.2999999999997</v>
      </c>
      <c r="F23" s="356">
        <v>1961.4999999999998</v>
      </c>
      <c r="G23" s="356">
        <v>1935.1499999999996</v>
      </c>
      <c r="H23" s="356">
        <v>2059.4499999999998</v>
      </c>
      <c r="I23" s="356">
        <v>2085.7999999999997</v>
      </c>
      <c r="J23" s="356">
        <v>2121.6</v>
      </c>
      <c r="K23" s="355">
        <v>2050</v>
      </c>
      <c r="L23" s="355">
        <v>1987.85</v>
      </c>
      <c r="M23" s="355">
        <v>3.2861500000000001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340.45</v>
      </c>
      <c r="D24" s="356">
        <v>344.59999999999997</v>
      </c>
      <c r="E24" s="356">
        <v>334.29999999999995</v>
      </c>
      <c r="F24" s="356">
        <v>328.15</v>
      </c>
      <c r="G24" s="356">
        <v>317.84999999999997</v>
      </c>
      <c r="H24" s="356">
        <v>350.74999999999994</v>
      </c>
      <c r="I24" s="356">
        <v>361.05</v>
      </c>
      <c r="J24" s="356">
        <v>367.19999999999993</v>
      </c>
      <c r="K24" s="355">
        <v>354.9</v>
      </c>
      <c r="L24" s="355">
        <v>338.45</v>
      </c>
      <c r="M24" s="355">
        <v>1.50868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228.2</v>
      </c>
      <c r="D25" s="356">
        <v>225.54999999999998</v>
      </c>
      <c r="E25" s="356">
        <v>220.59999999999997</v>
      </c>
      <c r="F25" s="356">
        <v>212.99999999999997</v>
      </c>
      <c r="G25" s="356">
        <v>208.04999999999995</v>
      </c>
      <c r="H25" s="356">
        <v>233.14999999999998</v>
      </c>
      <c r="I25" s="356">
        <v>238.09999999999997</v>
      </c>
      <c r="J25" s="356">
        <v>245.7</v>
      </c>
      <c r="K25" s="355">
        <v>230.5</v>
      </c>
      <c r="L25" s="355">
        <v>217.95</v>
      </c>
      <c r="M25" s="355">
        <v>12.251480000000001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1259.2</v>
      </c>
      <c r="D26" s="356">
        <v>1261.3999999999999</v>
      </c>
      <c r="E26" s="356">
        <v>1242.7999999999997</v>
      </c>
      <c r="F26" s="356">
        <v>1226.3999999999999</v>
      </c>
      <c r="G26" s="356">
        <v>1207.7999999999997</v>
      </c>
      <c r="H26" s="356">
        <v>1277.7999999999997</v>
      </c>
      <c r="I26" s="356">
        <v>1296.3999999999996</v>
      </c>
      <c r="J26" s="356">
        <v>1312.7999999999997</v>
      </c>
      <c r="K26" s="355">
        <v>1280</v>
      </c>
      <c r="L26" s="355">
        <v>1245</v>
      </c>
      <c r="M26" s="355">
        <v>3.91988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1852.2</v>
      </c>
      <c r="D27" s="356">
        <v>1852.45</v>
      </c>
      <c r="E27" s="356">
        <v>1824.1000000000001</v>
      </c>
      <c r="F27" s="356">
        <v>1796</v>
      </c>
      <c r="G27" s="356">
        <v>1767.65</v>
      </c>
      <c r="H27" s="356">
        <v>1880.5500000000002</v>
      </c>
      <c r="I27" s="356">
        <v>1908.9</v>
      </c>
      <c r="J27" s="356">
        <v>1937.0000000000002</v>
      </c>
      <c r="K27" s="355">
        <v>1880.8</v>
      </c>
      <c r="L27" s="355">
        <v>1824.35</v>
      </c>
      <c r="M27" s="355">
        <v>0.89124000000000003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2118.15</v>
      </c>
      <c r="D28" s="356">
        <v>2122.4833333333331</v>
      </c>
      <c r="E28" s="356">
        <v>2089.9666666666662</v>
      </c>
      <c r="F28" s="356">
        <v>2061.7833333333333</v>
      </c>
      <c r="G28" s="356">
        <v>2029.2666666666664</v>
      </c>
      <c r="H28" s="356">
        <v>2150.6666666666661</v>
      </c>
      <c r="I28" s="356">
        <v>2183.1833333333334</v>
      </c>
      <c r="J28" s="356">
        <v>2211.3666666666659</v>
      </c>
      <c r="K28" s="355">
        <v>2155</v>
      </c>
      <c r="L28" s="355">
        <v>2094.3000000000002</v>
      </c>
      <c r="M28" s="355">
        <v>0.27132000000000001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99.4</v>
      </c>
      <c r="D29" s="356">
        <v>99.8</v>
      </c>
      <c r="E29" s="356">
        <v>98.8</v>
      </c>
      <c r="F29" s="356">
        <v>98.2</v>
      </c>
      <c r="G29" s="356">
        <v>97.2</v>
      </c>
      <c r="H29" s="356">
        <v>100.39999999999999</v>
      </c>
      <c r="I29" s="356">
        <v>101.39999999999999</v>
      </c>
      <c r="J29" s="356">
        <v>101.99999999999999</v>
      </c>
      <c r="K29" s="355">
        <v>100.8</v>
      </c>
      <c r="L29" s="355">
        <v>99.2</v>
      </c>
      <c r="M29" s="355">
        <v>0.82974000000000003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3514</v>
      </c>
      <c r="D30" s="356">
        <v>3496.4</v>
      </c>
      <c r="E30" s="356">
        <v>3392.8</v>
      </c>
      <c r="F30" s="356">
        <v>3271.6</v>
      </c>
      <c r="G30" s="356">
        <v>3168</v>
      </c>
      <c r="H30" s="356">
        <v>3617.6000000000004</v>
      </c>
      <c r="I30" s="356">
        <v>3721.2</v>
      </c>
      <c r="J30" s="356">
        <v>3842.4000000000005</v>
      </c>
      <c r="K30" s="355">
        <v>3600</v>
      </c>
      <c r="L30" s="355">
        <v>3375.2</v>
      </c>
      <c r="M30" s="355">
        <v>3.3194499999999998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3102.5</v>
      </c>
      <c r="D31" s="356">
        <v>3104.1666666666665</v>
      </c>
      <c r="E31" s="356">
        <v>3058.333333333333</v>
      </c>
      <c r="F31" s="356">
        <v>3014.1666666666665</v>
      </c>
      <c r="G31" s="356">
        <v>2968.333333333333</v>
      </c>
      <c r="H31" s="356">
        <v>3148.333333333333</v>
      </c>
      <c r="I31" s="356">
        <v>3194.1666666666661</v>
      </c>
      <c r="J31" s="356">
        <v>3238.333333333333</v>
      </c>
      <c r="K31" s="355">
        <v>3150</v>
      </c>
      <c r="L31" s="355">
        <v>3060</v>
      </c>
      <c r="M31" s="355">
        <v>1.2965199999999999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29.45</v>
      </c>
      <c r="D32" s="356">
        <v>29.400000000000002</v>
      </c>
      <c r="E32" s="356">
        <v>29.100000000000005</v>
      </c>
      <c r="F32" s="356">
        <v>28.750000000000004</v>
      </c>
      <c r="G32" s="356">
        <v>28.450000000000006</v>
      </c>
      <c r="H32" s="356">
        <v>29.750000000000004</v>
      </c>
      <c r="I32" s="356">
        <v>30.05</v>
      </c>
      <c r="J32" s="356">
        <v>30.400000000000002</v>
      </c>
      <c r="K32" s="355">
        <v>29.7</v>
      </c>
      <c r="L32" s="355">
        <v>29.05</v>
      </c>
      <c r="M32" s="355">
        <v>148.74198999999999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630</v>
      </c>
      <c r="D33" s="356">
        <v>631.56666666666661</v>
      </c>
      <c r="E33" s="356">
        <v>624.58333333333326</v>
      </c>
      <c r="F33" s="356">
        <v>619.16666666666663</v>
      </c>
      <c r="G33" s="356">
        <v>612.18333333333328</v>
      </c>
      <c r="H33" s="356">
        <v>636.98333333333323</v>
      </c>
      <c r="I33" s="356">
        <v>643.96666666666658</v>
      </c>
      <c r="J33" s="356">
        <v>649.38333333333321</v>
      </c>
      <c r="K33" s="355">
        <v>638.54999999999995</v>
      </c>
      <c r="L33" s="355">
        <v>626.15</v>
      </c>
      <c r="M33" s="355">
        <v>6.2258399999999998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3642.65</v>
      </c>
      <c r="D34" s="356">
        <v>3704.5499999999997</v>
      </c>
      <c r="E34" s="356">
        <v>3539.0999999999995</v>
      </c>
      <c r="F34" s="356">
        <v>3435.5499999999997</v>
      </c>
      <c r="G34" s="356">
        <v>3270.0999999999995</v>
      </c>
      <c r="H34" s="356">
        <v>3808.0999999999995</v>
      </c>
      <c r="I34" s="356">
        <v>3973.5499999999993</v>
      </c>
      <c r="J34" s="356">
        <v>4077.0999999999995</v>
      </c>
      <c r="K34" s="355">
        <v>3870</v>
      </c>
      <c r="L34" s="355">
        <v>3601</v>
      </c>
      <c r="M34" s="355">
        <v>2.2168399999999999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380.4</v>
      </c>
      <c r="D35" s="356">
        <v>381.09999999999997</v>
      </c>
      <c r="E35" s="356">
        <v>377.29999999999995</v>
      </c>
      <c r="F35" s="356">
        <v>374.2</v>
      </c>
      <c r="G35" s="356">
        <v>370.4</v>
      </c>
      <c r="H35" s="356">
        <v>384.19999999999993</v>
      </c>
      <c r="I35" s="356">
        <v>388</v>
      </c>
      <c r="J35" s="356">
        <v>391.09999999999991</v>
      </c>
      <c r="K35" s="355">
        <v>384.9</v>
      </c>
      <c r="L35" s="355">
        <v>378</v>
      </c>
      <c r="M35" s="355">
        <v>56.377479999999998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1384.25</v>
      </c>
      <c r="D36" s="356">
        <v>1390.4833333333333</v>
      </c>
      <c r="E36" s="356">
        <v>1373.7666666666667</v>
      </c>
      <c r="F36" s="356">
        <v>1363.2833333333333</v>
      </c>
      <c r="G36" s="356">
        <v>1346.5666666666666</v>
      </c>
      <c r="H36" s="356">
        <v>1400.9666666666667</v>
      </c>
      <c r="I36" s="356">
        <v>1417.6833333333334</v>
      </c>
      <c r="J36" s="356">
        <v>1428.1666666666667</v>
      </c>
      <c r="K36" s="355">
        <v>1407.2</v>
      </c>
      <c r="L36" s="355">
        <v>1380</v>
      </c>
      <c r="M36" s="355">
        <v>2.0499999999999998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1022.8</v>
      </c>
      <c r="D37" s="356">
        <v>1027.5333333333333</v>
      </c>
      <c r="E37" s="356">
        <v>1011.2666666666667</v>
      </c>
      <c r="F37" s="356">
        <v>999.73333333333335</v>
      </c>
      <c r="G37" s="356">
        <v>983.4666666666667</v>
      </c>
      <c r="H37" s="356">
        <v>1039.0666666666666</v>
      </c>
      <c r="I37" s="356">
        <v>1055.333333333333</v>
      </c>
      <c r="J37" s="356">
        <v>1066.8666666666666</v>
      </c>
      <c r="K37" s="355">
        <v>1043.8</v>
      </c>
      <c r="L37" s="355">
        <v>1016</v>
      </c>
      <c r="M37" s="355">
        <v>0.95565999999999995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909.1</v>
      </c>
      <c r="D38" s="356">
        <v>909.33333333333337</v>
      </c>
      <c r="E38" s="356">
        <v>901.7166666666667</v>
      </c>
      <c r="F38" s="356">
        <v>894.33333333333337</v>
      </c>
      <c r="G38" s="356">
        <v>886.7166666666667</v>
      </c>
      <c r="H38" s="356">
        <v>916.7166666666667</v>
      </c>
      <c r="I38" s="356">
        <v>924.33333333333326</v>
      </c>
      <c r="J38" s="356">
        <v>931.7166666666667</v>
      </c>
      <c r="K38" s="355">
        <v>916.95</v>
      </c>
      <c r="L38" s="355">
        <v>901.95</v>
      </c>
      <c r="M38" s="355">
        <v>2.9219300000000001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747.55</v>
      </c>
      <c r="D39" s="356">
        <v>752.93333333333339</v>
      </c>
      <c r="E39" s="356">
        <v>740.51666666666677</v>
      </c>
      <c r="F39" s="356">
        <v>733.48333333333335</v>
      </c>
      <c r="G39" s="356">
        <v>721.06666666666672</v>
      </c>
      <c r="H39" s="356">
        <v>759.96666666666681</v>
      </c>
      <c r="I39" s="356">
        <v>772.38333333333333</v>
      </c>
      <c r="J39" s="356">
        <v>779.41666666666686</v>
      </c>
      <c r="K39" s="355">
        <v>765.35</v>
      </c>
      <c r="L39" s="355">
        <v>745.9</v>
      </c>
      <c r="M39" s="355">
        <v>1.20448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4687.8999999999996</v>
      </c>
      <c r="D40" s="356">
        <v>4694.55</v>
      </c>
      <c r="E40" s="356">
        <v>4595.1000000000004</v>
      </c>
      <c r="F40" s="356">
        <v>4502.3</v>
      </c>
      <c r="G40" s="356">
        <v>4402.8500000000004</v>
      </c>
      <c r="H40" s="356">
        <v>4787.3500000000004</v>
      </c>
      <c r="I40" s="356">
        <v>4886.7999999999993</v>
      </c>
      <c r="J40" s="356">
        <v>4979.6000000000004</v>
      </c>
      <c r="K40" s="355">
        <v>4794</v>
      </c>
      <c r="L40" s="355">
        <v>4601.75</v>
      </c>
      <c r="M40" s="355">
        <v>8.2963500000000003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223.8</v>
      </c>
      <c r="D41" s="356">
        <v>224.83333333333334</v>
      </c>
      <c r="E41" s="356">
        <v>219.16666666666669</v>
      </c>
      <c r="F41" s="356">
        <v>214.53333333333333</v>
      </c>
      <c r="G41" s="356">
        <v>208.86666666666667</v>
      </c>
      <c r="H41" s="356">
        <v>229.4666666666667</v>
      </c>
      <c r="I41" s="356">
        <v>235.13333333333338</v>
      </c>
      <c r="J41" s="356">
        <v>239.76666666666671</v>
      </c>
      <c r="K41" s="355">
        <v>230.5</v>
      </c>
      <c r="L41" s="355">
        <v>220.2</v>
      </c>
      <c r="M41" s="355">
        <v>57.537129999999998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573.35</v>
      </c>
      <c r="D42" s="356">
        <v>583.38333333333333</v>
      </c>
      <c r="E42" s="356">
        <v>559.9666666666667</v>
      </c>
      <c r="F42" s="356">
        <v>546.58333333333337</v>
      </c>
      <c r="G42" s="356">
        <v>523.16666666666674</v>
      </c>
      <c r="H42" s="356">
        <v>596.76666666666665</v>
      </c>
      <c r="I42" s="356">
        <v>620.18333333333339</v>
      </c>
      <c r="J42" s="356">
        <v>633.56666666666661</v>
      </c>
      <c r="K42" s="355">
        <v>606.79999999999995</v>
      </c>
      <c r="L42" s="355">
        <v>570</v>
      </c>
      <c r="M42" s="355">
        <v>4.5297099999999997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97.95</v>
      </c>
      <c r="D43" s="356">
        <v>98.266666666666666</v>
      </c>
      <c r="E43" s="356">
        <v>97.083333333333329</v>
      </c>
      <c r="F43" s="356">
        <v>96.216666666666669</v>
      </c>
      <c r="G43" s="356">
        <v>95.033333333333331</v>
      </c>
      <c r="H43" s="356">
        <v>99.133333333333326</v>
      </c>
      <c r="I43" s="356">
        <v>100.31666666666666</v>
      </c>
      <c r="J43" s="356">
        <v>101.18333333333332</v>
      </c>
      <c r="K43" s="355">
        <v>99.45</v>
      </c>
      <c r="L43" s="355">
        <v>97.4</v>
      </c>
      <c r="M43" s="355">
        <v>7.2761800000000001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136.19999999999999</v>
      </c>
      <c r="D44" s="356">
        <v>136.88333333333335</v>
      </c>
      <c r="E44" s="356">
        <v>134.8666666666667</v>
      </c>
      <c r="F44" s="356">
        <v>133.53333333333336</v>
      </c>
      <c r="G44" s="356">
        <v>131.51666666666671</v>
      </c>
      <c r="H44" s="356">
        <v>138.2166666666667</v>
      </c>
      <c r="I44" s="356">
        <v>140.23333333333335</v>
      </c>
      <c r="J44" s="356">
        <v>141.56666666666669</v>
      </c>
      <c r="K44" s="355">
        <v>138.9</v>
      </c>
      <c r="L44" s="355">
        <v>135.55000000000001</v>
      </c>
      <c r="M44" s="355">
        <v>172.93411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3236.65</v>
      </c>
      <c r="D45" s="356">
        <v>3220.5</v>
      </c>
      <c r="E45" s="356">
        <v>3192.2</v>
      </c>
      <c r="F45" s="356">
        <v>3147.75</v>
      </c>
      <c r="G45" s="356">
        <v>3119.45</v>
      </c>
      <c r="H45" s="356">
        <v>3264.95</v>
      </c>
      <c r="I45" s="356">
        <v>3293.25</v>
      </c>
      <c r="J45" s="356">
        <v>3337.7</v>
      </c>
      <c r="K45" s="355">
        <v>3248.8</v>
      </c>
      <c r="L45" s="355">
        <v>3176.05</v>
      </c>
      <c r="M45" s="355">
        <v>7.0576499999999998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185.7</v>
      </c>
      <c r="D46" s="356">
        <v>186.13333333333333</v>
      </c>
      <c r="E46" s="356">
        <v>184.01666666666665</v>
      </c>
      <c r="F46" s="356">
        <v>182.33333333333331</v>
      </c>
      <c r="G46" s="356">
        <v>180.21666666666664</v>
      </c>
      <c r="H46" s="356">
        <v>187.81666666666666</v>
      </c>
      <c r="I46" s="356">
        <v>189.93333333333334</v>
      </c>
      <c r="J46" s="356">
        <v>191.61666666666667</v>
      </c>
      <c r="K46" s="355">
        <v>188.25</v>
      </c>
      <c r="L46" s="355">
        <v>184.45</v>
      </c>
      <c r="M46" s="355">
        <v>1.5188200000000001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2180.6</v>
      </c>
      <c r="D47" s="356">
        <v>2173.0333333333333</v>
      </c>
      <c r="E47" s="356">
        <v>2147.0666666666666</v>
      </c>
      <c r="F47" s="356">
        <v>2113.5333333333333</v>
      </c>
      <c r="G47" s="356">
        <v>2087.5666666666666</v>
      </c>
      <c r="H47" s="356">
        <v>2206.5666666666666</v>
      </c>
      <c r="I47" s="356">
        <v>2232.5333333333328</v>
      </c>
      <c r="J47" s="356">
        <v>2266.0666666666666</v>
      </c>
      <c r="K47" s="355">
        <v>2199</v>
      </c>
      <c r="L47" s="355">
        <v>2139.5</v>
      </c>
      <c r="M47" s="355">
        <v>3.3485999999999998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2816.05</v>
      </c>
      <c r="D48" s="356">
        <v>2826.35</v>
      </c>
      <c r="E48" s="356">
        <v>2803.7</v>
      </c>
      <c r="F48" s="356">
        <v>2791.35</v>
      </c>
      <c r="G48" s="356">
        <v>2768.7</v>
      </c>
      <c r="H48" s="356">
        <v>2838.7</v>
      </c>
      <c r="I48" s="356">
        <v>2861.3500000000004</v>
      </c>
      <c r="J48" s="356">
        <v>2873.7</v>
      </c>
      <c r="K48" s="355">
        <v>2849</v>
      </c>
      <c r="L48" s="355">
        <v>2814</v>
      </c>
      <c r="M48" s="355">
        <v>4.521E-2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1851.1</v>
      </c>
      <c r="D49" s="356">
        <v>1850.3666666666668</v>
      </c>
      <c r="E49" s="356">
        <v>1830.7333333333336</v>
      </c>
      <c r="F49" s="356">
        <v>1810.3666666666668</v>
      </c>
      <c r="G49" s="356">
        <v>1790.7333333333336</v>
      </c>
      <c r="H49" s="356">
        <v>1870.7333333333336</v>
      </c>
      <c r="I49" s="356">
        <v>1890.3666666666668</v>
      </c>
      <c r="J49" s="356">
        <v>1910.7333333333336</v>
      </c>
      <c r="K49" s="355">
        <v>1870</v>
      </c>
      <c r="L49" s="355">
        <v>1830</v>
      </c>
      <c r="M49" s="355">
        <v>2.3578199999999998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9452.2000000000007</v>
      </c>
      <c r="D50" s="356">
        <v>9522.4500000000007</v>
      </c>
      <c r="E50" s="356">
        <v>9344.9500000000007</v>
      </c>
      <c r="F50" s="356">
        <v>9237.7000000000007</v>
      </c>
      <c r="G50" s="356">
        <v>9060.2000000000007</v>
      </c>
      <c r="H50" s="356">
        <v>9629.7000000000007</v>
      </c>
      <c r="I50" s="356">
        <v>9807.2000000000007</v>
      </c>
      <c r="J50" s="356">
        <v>9914.4500000000007</v>
      </c>
      <c r="K50" s="355">
        <v>9699.9500000000007</v>
      </c>
      <c r="L50" s="355">
        <v>9415.2000000000007</v>
      </c>
      <c r="M50" s="355">
        <v>0.34066999999999997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1343.9</v>
      </c>
      <c r="D51" s="356">
        <v>1355.7833333333333</v>
      </c>
      <c r="E51" s="356">
        <v>1321.7166666666667</v>
      </c>
      <c r="F51" s="356">
        <v>1299.5333333333333</v>
      </c>
      <c r="G51" s="356">
        <v>1265.4666666666667</v>
      </c>
      <c r="H51" s="356">
        <v>1377.9666666666667</v>
      </c>
      <c r="I51" s="356">
        <v>1412.0333333333333</v>
      </c>
      <c r="J51" s="356">
        <v>1434.2166666666667</v>
      </c>
      <c r="K51" s="355">
        <v>1389.85</v>
      </c>
      <c r="L51" s="355">
        <v>1333.6</v>
      </c>
      <c r="M51" s="355">
        <v>8.8139900000000004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662.6</v>
      </c>
      <c r="D52" s="356">
        <v>665.33333333333337</v>
      </c>
      <c r="E52" s="356">
        <v>657.26666666666677</v>
      </c>
      <c r="F52" s="356">
        <v>651.93333333333339</v>
      </c>
      <c r="G52" s="356">
        <v>643.86666666666679</v>
      </c>
      <c r="H52" s="356">
        <v>670.66666666666674</v>
      </c>
      <c r="I52" s="356">
        <v>678.73333333333335</v>
      </c>
      <c r="J52" s="356">
        <v>684.06666666666672</v>
      </c>
      <c r="K52" s="355">
        <v>673.4</v>
      </c>
      <c r="L52" s="355">
        <v>660</v>
      </c>
      <c r="M52" s="355">
        <v>6.9509100000000004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587.29999999999995</v>
      </c>
      <c r="D53" s="356">
        <v>591.5333333333333</v>
      </c>
      <c r="E53" s="356">
        <v>581.31666666666661</v>
      </c>
      <c r="F53" s="356">
        <v>575.33333333333326</v>
      </c>
      <c r="G53" s="356">
        <v>565.11666666666656</v>
      </c>
      <c r="H53" s="356">
        <v>597.51666666666665</v>
      </c>
      <c r="I53" s="356">
        <v>607.73333333333335</v>
      </c>
      <c r="J53" s="356">
        <v>613.7166666666667</v>
      </c>
      <c r="K53" s="355">
        <v>601.75</v>
      </c>
      <c r="L53" s="355">
        <v>585.54999999999995</v>
      </c>
      <c r="M53" s="355">
        <v>1.10728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798.55</v>
      </c>
      <c r="D54" s="356">
        <v>798.06666666666661</v>
      </c>
      <c r="E54" s="356">
        <v>791.63333333333321</v>
      </c>
      <c r="F54" s="356">
        <v>784.71666666666658</v>
      </c>
      <c r="G54" s="356">
        <v>778.28333333333319</v>
      </c>
      <c r="H54" s="356">
        <v>804.98333333333323</v>
      </c>
      <c r="I54" s="356">
        <v>811.41666666666663</v>
      </c>
      <c r="J54" s="356">
        <v>818.33333333333326</v>
      </c>
      <c r="K54" s="355">
        <v>804.5</v>
      </c>
      <c r="L54" s="355">
        <v>791.15</v>
      </c>
      <c r="M54" s="355">
        <v>107.76387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3565.35</v>
      </c>
      <c r="D55" s="356">
        <v>3578.8166666666671</v>
      </c>
      <c r="E55" s="356">
        <v>3536.5333333333342</v>
      </c>
      <c r="F55" s="356">
        <v>3507.7166666666672</v>
      </c>
      <c r="G55" s="356">
        <v>3465.4333333333343</v>
      </c>
      <c r="H55" s="356">
        <v>3607.6333333333341</v>
      </c>
      <c r="I55" s="356">
        <v>3649.916666666667</v>
      </c>
      <c r="J55" s="356">
        <v>3678.733333333334</v>
      </c>
      <c r="K55" s="355">
        <v>3621.1</v>
      </c>
      <c r="L55" s="355">
        <v>3550</v>
      </c>
      <c r="M55" s="355">
        <v>2.9658799999999998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180.05</v>
      </c>
      <c r="D56" s="356">
        <v>180.48333333333335</v>
      </c>
      <c r="E56" s="356">
        <v>179.16666666666669</v>
      </c>
      <c r="F56" s="356">
        <v>178.28333333333333</v>
      </c>
      <c r="G56" s="356">
        <v>176.96666666666667</v>
      </c>
      <c r="H56" s="356">
        <v>181.3666666666667</v>
      </c>
      <c r="I56" s="356">
        <v>182.68333333333337</v>
      </c>
      <c r="J56" s="356">
        <v>183.56666666666672</v>
      </c>
      <c r="K56" s="355">
        <v>181.8</v>
      </c>
      <c r="L56" s="355">
        <v>179.6</v>
      </c>
      <c r="M56" s="355">
        <v>4.5556900000000002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1221.95</v>
      </c>
      <c r="D57" s="356">
        <v>1222.6499999999999</v>
      </c>
      <c r="E57" s="356">
        <v>1212.2999999999997</v>
      </c>
      <c r="F57" s="356">
        <v>1202.6499999999999</v>
      </c>
      <c r="G57" s="356">
        <v>1192.2999999999997</v>
      </c>
      <c r="H57" s="356">
        <v>1232.2999999999997</v>
      </c>
      <c r="I57" s="356">
        <v>1242.6499999999996</v>
      </c>
      <c r="J57" s="356">
        <v>1252.2999999999997</v>
      </c>
      <c r="K57" s="355">
        <v>1233</v>
      </c>
      <c r="L57" s="355">
        <v>1213</v>
      </c>
      <c r="M57" s="355">
        <v>0.61370000000000002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16205.75</v>
      </c>
      <c r="D58" s="356">
        <v>16273.366666666667</v>
      </c>
      <c r="E58" s="356">
        <v>16077.383333333335</v>
      </c>
      <c r="F58" s="356">
        <v>15949.016666666668</v>
      </c>
      <c r="G58" s="356">
        <v>15753.033333333336</v>
      </c>
      <c r="H58" s="356">
        <v>16401.733333333334</v>
      </c>
      <c r="I58" s="356">
        <v>16597.716666666667</v>
      </c>
      <c r="J58" s="356">
        <v>16726.083333333332</v>
      </c>
      <c r="K58" s="355">
        <v>16469.349999999999</v>
      </c>
      <c r="L58" s="355">
        <v>16145</v>
      </c>
      <c r="M58" s="355">
        <v>2.9450500000000002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5164.3999999999996</v>
      </c>
      <c r="D59" s="356">
        <v>5194.2833333333328</v>
      </c>
      <c r="E59" s="356">
        <v>5098.6166666666659</v>
      </c>
      <c r="F59" s="356">
        <v>5032.833333333333</v>
      </c>
      <c r="G59" s="356">
        <v>4937.1666666666661</v>
      </c>
      <c r="H59" s="356">
        <v>5260.0666666666657</v>
      </c>
      <c r="I59" s="356">
        <v>5355.7333333333336</v>
      </c>
      <c r="J59" s="356">
        <v>5421.5166666666655</v>
      </c>
      <c r="K59" s="355">
        <v>5289.95</v>
      </c>
      <c r="L59" s="355">
        <v>5128.5</v>
      </c>
      <c r="M59" s="355">
        <v>0.10385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7158.4</v>
      </c>
      <c r="D60" s="356">
        <v>7133.9333333333334</v>
      </c>
      <c r="E60" s="356">
        <v>7079.4666666666672</v>
      </c>
      <c r="F60" s="356">
        <v>7000.5333333333338</v>
      </c>
      <c r="G60" s="356">
        <v>6946.0666666666675</v>
      </c>
      <c r="H60" s="356">
        <v>7212.8666666666668</v>
      </c>
      <c r="I60" s="356">
        <v>7267.3333333333321</v>
      </c>
      <c r="J60" s="356">
        <v>7346.2666666666664</v>
      </c>
      <c r="K60" s="355">
        <v>7188.4</v>
      </c>
      <c r="L60" s="355">
        <v>7055</v>
      </c>
      <c r="M60" s="355">
        <v>8.2320799999999998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3509.1</v>
      </c>
      <c r="D61" s="356">
        <v>3551</v>
      </c>
      <c r="E61" s="356">
        <v>3415.1</v>
      </c>
      <c r="F61" s="356">
        <v>3321.1</v>
      </c>
      <c r="G61" s="356">
        <v>3185.2</v>
      </c>
      <c r="H61" s="356">
        <v>3645</v>
      </c>
      <c r="I61" s="356">
        <v>3780.8999999999996</v>
      </c>
      <c r="J61" s="356">
        <v>3874.9</v>
      </c>
      <c r="K61" s="355">
        <v>3686.9</v>
      </c>
      <c r="L61" s="355">
        <v>3457</v>
      </c>
      <c r="M61" s="355">
        <v>0.91815999999999998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2290.5</v>
      </c>
      <c r="D62" s="356">
        <v>2304.0333333333333</v>
      </c>
      <c r="E62" s="356">
        <v>2262.8666666666668</v>
      </c>
      <c r="F62" s="356">
        <v>2235.2333333333336</v>
      </c>
      <c r="G62" s="356">
        <v>2194.0666666666671</v>
      </c>
      <c r="H62" s="356">
        <v>2331.6666666666665</v>
      </c>
      <c r="I62" s="356">
        <v>2372.8333333333335</v>
      </c>
      <c r="J62" s="356">
        <v>2400.4666666666662</v>
      </c>
      <c r="K62" s="355">
        <v>2345.1999999999998</v>
      </c>
      <c r="L62" s="355">
        <v>2276.4</v>
      </c>
      <c r="M62" s="355">
        <v>0.75714999999999999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438.75</v>
      </c>
      <c r="D63" s="356">
        <v>442.3</v>
      </c>
      <c r="E63" s="356">
        <v>432.35</v>
      </c>
      <c r="F63" s="356">
        <v>425.95</v>
      </c>
      <c r="G63" s="356">
        <v>416</v>
      </c>
      <c r="H63" s="356">
        <v>448.70000000000005</v>
      </c>
      <c r="I63" s="356">
        <v>458.65</v>
      </c>
      <c r="J63" s="356">
        <v>465.05000000000007</v>
      </c>
      <c r="K63" s="355">
        <v>452.25</v>
      </c>
      <c r="L63" s="355">
        <v>435.9</v>
      </c>
      <c r="M63" s="355">
        <v>49.27131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319.39999999999998</v>
      </c>
      <c r="D64" s="356">
        <v>322.26666666666665</v>
      </c>
      <c r="E64" s="356">
        <v>315.5333333333333</v>
      </c>
      <c r="F64" s="356">
        <v>311.66666666666663</v>
      </c>
      <c r="G64" s="356">
        <v>304.93333333333328</v>
      </c>
      <c r="H64" s="356">
        <v>326.13333333333333</v>
      </c>
      <c r="I64" s="356">
        <v>332.86666666666667</v>
      </c>
      <c r="J64" s="356">
        <v>336.73333333333335</v>
      </c>
      <c r="K64" s="355">
        <v>329</v>
      </c>
      <c r="L64" s="355">
        <v>318.39999999999998</v>
      </c>
      <c r="M64" s="355">
        <v>50.512129999999999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106.55</v>
      </c>
      <c r="D65" s="356">
        <v>108.01666666666665</v>
      </c>
      <c r="E65" s="356">
        <v>104.68333333333331</v>
      </c>
      <c r="F65" s="356">
        <v>102.81666666666666</v>
      </c>
      <c r="G65" s="356">
        <v>99.48333333333332</v>
      </c>
      <c r="H65" s="356">
        <v>109.8833333333333</v>
      </c>
      <c r="I65" s="356">
        <v>113.21666666666664</v>
      </c>
      <c r="J65" s="356">
        <v>115.08333333333329</v>
      </c>
      <c r="K65" s="355">
        <v>111.35</v>
      </c>
      <c r="L65" s="355">
        <v>106.15</v>
      </c>
      <c r="M65" s="355">
        <v>455.81684999999999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56.5</v>
      </c>
      <c r="D66" s="356">
        <v>57.366666666666674</v>
      </c>
      <c r="E66" s="356">
        <v>55.33333333333335</v>
      </c>
      <c r="F66" s="356">
        <v>54.166666666666679</v>
      </c>
      <c r="G66" s="356">
        <v>52.133333333333354</v>
      </c>
      <c r="H66" s="356">
        <v>58.533333333333346</v>
      </c>
      <c r="I66" s="356">
        <v>60.566666666666677</v>
      </c>
      <c r="J66" s="356">
        <v>61.733333333333341</v>
      </c>
      <c r="K66" s="355">
        <v>59.4</v>
      </c>
      <c r="L66" s="355">
        <v>56.2</v>
      </c>
      <c r="M66" s="355">
        <v>172.36563000000001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3159.65</v>
      </c>
      <c r="D67" s="356">
        <v>3151.5166666666664</v>
      </c>
      <c r="E67" s="356">
        <v>3123.0333333333328</v>
      </c>
      <c r="F67" s="356">
        <v>3086.4166666666665</v>
      </c>
      <c r="G67" s="356">
        <v>3057.9333333333329</v>
      </c>
      <c r="H67" s="356">
        <v>3188.1333333333328</v>
      </c>
      <c r="I67" s="356">
        <v>3216.6166666666663</v>
      </c>
      <c r="J67" s="356">
        <v>3253.2333333333327</v>
      </c>
      <c r="K67" s="355">
        <v>3180</v>
      </c>
      <c r="L67" s="355">
        <v>3114.9</v>
      </c>
      <c r="M67" s="355">
        <v>0.1105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1942.25</v>
      </c>
      <c r="D68" s="356">
        <v>1957.6333333333332</v>
      </c>
      <c r="E68" s="356">
        <v>1919.6166666666663</v>
      </c>
      <c r="F68" s="356">
        <v>1896.9833333333331</v>
      </c>
      <c r="G68" s="356">
        <v>1858.9666666666662</v>
      </c>
      <c r="H68" s="356">
        <v>1980.2666666666664</v>
      </c>
      <c r="I68" s="356">
        <v>2018.2833333333333</v>
      </c>
      <c r="J68" s="356">
        <v>2040.9166666666665</v>
      </c>
      <c r="K68" s="355">
        <v>1995.65</v>
      </c>
      <c r="L68" s="355">
        <v>1935</v>
      </c>
      <c r="M68" s="355">
        <v>4.7509399999999999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4848.05</v>
      </c>
      <c r="D69" s="356">
        <v>4892.6833333333334</v>
      </c>
      <c r="E69" s="356">
        <v>4785.3666666666668</v>
      </c>
      <c r="F69" s="356">
        <v>4722.6833333333334</v>
      </c>
      <c r="G69" s="356">
        <v>4615.3666666666668</v>
      </c>
      <c r="H69" s="356">
        <v>4955.3666666666668</v>
      </c>
      <c r="I69" s="356">
        <v>5062.6833333333343</v>
      </c>
      <c r="J69" s="356">
        <v>5125.3666666666668</v>
      </c>
      <c r="K69" s="355">
        <v>5000</v>
      </c>
      <c r="L69" s="355">
        <v>4830</v>
      </c>
      <c r="M69" s="355">
        <v>0.12956999999999999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1105.5</v>
      </c>
      <c r="D70" s="356">
        <v>1107.3500000000001</v>
      </c>
      <c r="E70" s="356">
        <v>1090.7000000000003</v>
      </c>
      <c r="F70" s="356">
        <v>1075.9000000000001</v>
      </c>
      <c r="G70" s="356">
        <v>1059.2500000000002</v>
      </c>
      <c r="H70" s="356">
        <v>1122.1500000000003</v>
      </c>
      <c r="I70" s="356">
        <v>1138.8000000000004</v>
      </c>
      <c r="J70" s="356">
        <v>1153.6000000000004</v>
      </c>
      <c r="K70" s="355">
        <v>1124</v>
      </c>
      <c r="L70" s="355">
        <v>1092.55</v>
      </c>
      <c r="M70" s="355">
        <v>0.33657999999999999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494.05</v>
      </c>
      <c r="D71" s="356">
        <v>496.23333333333335</v>
      </c>
      <c r="E71" s="356">
        <v>487.16666666666669</v>
      </c>
      <c r="F71" s="356">
        <v>480.28333333333336</v>
      </c>
      <c r="G71" s="356">
        <v>471.2166666666667</v>
      </c>
      <c r="H71" s="356">
        <v>503.11666666666667</v>
      </c>
      <c r="I71" s="356">
        <v>512.18333333333328</v>
      </c>
      <c r="J71" s="356">
        <v>519.06666666666661</v>
      </c>
      <c r="K71" s="355">
        <v>505.3</v>
      </c>
      <c r="L71" s="355">
        <v>489.35</v>
      </c>
      <c r="M71" s="355">
        <v>6.8243799999999997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204.8</v>
      </c>
      <c r="D72" s="356">
        <v>206.25</v>
      </c>
      <c r="E72" s="356">
        <v>202.9</v>
      </c>
      <c r="F72" s="356">
        <v>201</v>
      </c>
      <c r="G72" s="356">
        <v>197.65</v>
      </c>
      <c r="H72" s="356">
        <v>208.15</v>
      </c>
      <c r="I72" s="356">
        <v>211.50000000000003</v>
      </c>
      <c r="J72" s="356">
        <v>213.4</v>
      </c>
      <c r="K72" s="355">
        <v>209.6</v>
      </c>
      <c r="L72" s="355">
        <v>204.35</v>
      </c>
      <c r="M72" s="355">
        <v>59.776919999999997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1821.65</v>
      </c>
      <c r="D73" s="356">
        <v>1835.1166666666668</v>
      </c>
      <c r="E73" s="356">
        <v>1800.5333333333335</v>
      </c>
      <c r="F73" s="356">
        <v>1779.4166666666667</v>
      </c>
      <c r="G73" s="356">
        <v>1744.8333333333335</v>
      </c>
      <c r="H73" s="356">
        <v>1856.2333333333336</v>
      </c>
      <c r="I73" s="356">
        <v>1890.8166666666666</v>
      </c>
      <c r="J73" s="356">
        <v>1911.9333333333336</v>
      </c>
      <c r="K73" s="355">
        <v>1869.7</v>
      </c>
      <c r="L73" s="355">
        <v>1814</v>
      </c>
      <c r="M73" s="355">
        <v>0.91603000000000001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735.2</v>
      </c>
      <c r="D74" s="356">
        <v>734</v>
      </c>
      <c r="E74" s="356">
        <v>728.05</v>
      </c>
      <c r="F74" s="356">
        <v>720.9</v>
      </c>
      <c r="G74" s="356">
        <v>714.94999999999993</v>
      </c>
      <c r="H74" s="356">
        <v>741.15</v>
      </c>
      <c r="I74" s="356">
        <v>747.1</v>
      </c>
      <c r="J74" s="356">
        <v>754.25</v>
      </c>
      <c r="K74" s="355">
        <v>739.95</v>
      </c>
      <c r="L74" s="355">
        <v>726.85</v>
      </c>
      <c r="M74" s="355">
        <v>4.1204900000000002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730.65</v>
      </c>
      <c r="D75" s="356">
        <v>735.44999999999993</v>
      </c>
      <c r="E75" s="356">
        <v>723.49999999999989</v>
      </c>
      <c r="F75" s="356">
        <v>716.34999999999991</v>
      </c>
      <c r="G75" s="356">
        <v>704.39999999999986</v>
      </c>
      <c r="H75" s="356">
        <v>742.59999999999991</v>
      </c>
      <c r="I75" s="356">
        <v>754.55</v>
      </c>
      <c r="J75" s="356">
        <v>761.69999999999993</v>
      </c>
      <c r="K75" s="355">
        <v>747.4</v>
      </c>
      <c r="L75" s="355">
        <v>728.3</v>
      </c>
      <c r="M75" s="355">
        <v>3.7236500000000001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13299.2</v>
      </c>
      <c r="D76" s="356">
        <v>13232.733333333332</v>
      </c>
      <c r="E76" s="356">
        <v>12966.466666666664</v>
      </c>
      <c r="F76" s="356">
        <v>12633.733333333332</v>
      </c>
      <c r="G76" s="356">
        <v>12367.466666666664</v>
      </c>
      <c r="H76" s="356">
        <v>13565.466666666664</v>
      </c>
      <c r="I76" s="356">
        <v>13831.73333333333</v>
      </c>
      <c r="J76" s="356">
        <v>14164.466666666664</v>
      </c>
      <c r="K76" s="355">
        <v>13499</v>
      </c>
      <c r="L76" s="355">
        <v>12900</v>
      </c>
      <c r="M76" s="355">
        <v>3.0179999999999998E-2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720.2</v>
      </c>
      <c r="D77" s="356">
        <v>719.98333333333323</v>
      </c>
      <c r="E77" s="356">
        <v>716.71666666666647</v>
      </c>
      <c r="F77" s="356">
        <v>713.23333333333323</v>
      </c>
      <c r="G77" s="356">
        <v>709.96666666666647</v>
      </c>
      <c r="H77" s="356">
        <v>723.46666666666647</v>
      </c>
      <c r="I77" s="356">
        <v>726.73333333333312</v>
      </c>
      <c r="J77" s="356">
        <v>730.21666666666647</v>
      </c>
      <c r="K77" s="355">
        <v>723.25</v>
      </c>
      <c r="L77" s="355">
        <v>716.5</v>
      </c>
      <c r="M77" s="355">
        <v>32.84198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58.75</v>
      </c>
      <c r="D78" s="356">
        <v>59.15</v>
      </c>
      <c r="E78" s="356">
        <v>58.099999999999994</v>
      </c>
      <c r="F78" s="356">
        <v>57.449999999999996</v>
      </c>
      <c r="G78" s="356">
        <v>56.399999999999991</v>
      </c>
      <c r="H78" s="356">
        <v>59.8</v>
      </c>
      <c r="I78" s="356">
        <v>60.849999999999994</v>
      </c>
      <c r="J78" s="356">
        <v>61.5</v>
      </c>
      <c r="K78" s="355">
        <v>60.2</v>
      </c>
      <c r="L78" s="355">
        <v>58.5</v>
      </c>
      <c r="M78" s="355">
        <v>252.26132999999999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391.65</v>
      </c>
      <c r="D79" s="356">
        <v>392.33333333333331</v>
      </c>
      <c r="E79" s="356">
        <v>388.96666666666664</v>
      </c>
      <c r="F79" s="356">
        <v>386.2833333333333</v>
      </c>
      <c r="G79" s="356">
        <v>382.91666666666663</v>
      </c>
      <c r="H79" s="356">
        <v>395.01666666666665</v>
      </c>
      <c r="I79" s="356">
        <v>398.38333333333333</v>
      </c>
      <c r="J79" s="356">
        <v>401.06666666666666</v>
      </c>
      <c r="K79" s="355">
        <v>395.7</v>
      </c>
      <c r="L79" s="355">
        <v>389.65</v>
      </c>
      <c r="M79" s="355">
        <v>26.375080000000001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1353.45</v>
      </c>
      <c r="D80" s="356">
        <v>1363.8166666666666</v>
      </c>
      <c r="E80" s="356">
        <v>1331.6333333333332</v>
      </c>
      <c r="F80" s="356">
        <v>1309.8166666666666</v>
      </c>
      <c r="G80" s="356">
        <v>1277.6333333333332</v>
      </c>
      <c r="H80" s="356">
        <v>1385.6333333333332</v>
      </c>
      <c r="I80" s="356">
        <v>1417.8166666666666</v>
      </c>
      <c r="J80" s="356">
        <v>1439.6333333333332</v>
      </c>
      <c r="K80" s="355">
        <v>1396</v>
      </c>
      <c r="L80" s="355">
        <v>1342</v>
      </c>
      <c r="M80" s="355">
        <v>0.76383000000000001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6645.55</v>
      </c>
      <c r="D81" s="356">
        <v>6694.5</v>
      </c>
      <c r="E81" s="356">
        <v>6559.2</v>
      </c>
      <c r="F81" s="356">
        <v>6472.8499999999995</v>
      </c>
      <c r="G81" s="356">
        <v>6337.5499999999993</v>
      </c>
      <c r="H81" s="356">
        <v>6780.85</v>
      </c>
      <c r="I81" s="356">
        <v>6916.15</v>
      </c>
      <c r="J81" s="356">
        <v>7002.5000000000009</v>
      </c>
      <c r="K81" s="355">
        <v>6829.8</v>
      </c>
      <c r="L81" s="355">
        <v>6608.15</v>
      </c>
      <c r="M81" s="355">
        <v>6.59E-2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1010.9</v>
      </c>
      <c r="D82" s="356">
        <v>1001.8833333333333</v>
      </c>
      <c r="E82" s="356">
        <v>979.01666666666665</v>
      </c>
      <c r="F82" s="356">
        <v>947.13333333333333</v>
      </c>
      <c r="G82" s="356">
        <v>924.26666666666665</v>
      </c>
      <c r="H82" s="356">
        <v>1033.7666666666667</v>
      </c>
      <c r="I82" s="356">
        <v>1056.6333333333332</v>
      </c>
      <c r="J82" s="356">
        <v>1088.5166666666667</v>
      </c>
      <c r="K82" s="355">
        <v>1024.75</v>
      </c>
      <c r="L82" s="355">
        <v>970</v>
      </c>
      <c r="M82" s="355">
        <v>3.1568000000000001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16432.3</v>
      </c>
      <c r="D83" s="356">
        <v>16509.716666666664</v>
      </c>
      <c r="E83" s="356">
        <v>16322.583333333328</v>
      </c>
      <c r="F83" s="356">
        <v>16212.866666666665</v>
      </c>
      <c r="G83" s="356">
        <v>16025.73333333333</v>
      </c>
      <c r="H83" s="356">
        <v>16619.433333333327</v>
      </c>
      <c r="I83" s="356">
        <v>16806.566666666666</v>
      </c>
      <c r="J83" s="356">
        <v>16916.283333333326</v>
      </c>
      <c r="K83" s="355">
        <v>16696.849999999999</v>
      </c>
      <c r="L83" s="355">
        <v>16400</v>
      </c>
      <c r="M83" s="355">
        <v>9.0109999999999996E-2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375.65</v>
      </c>
      <c r="D84" s="356">
        <v>376.56666666666666</v>
      </c>
      <c r="E84" s="356">
        <v>373.13333333333333</v>
      </c>
      <c r="F84" s="356">
        <v>370.61666666666667</v>
      </c>
      <c r="G84" s="356">
        <v>367.18333333333334</v>
      </c>
      <c r="H84" s="356">
        <v>379.08333333333331</v>
      </c>
      <c r="I84" s="356">
        <v>382.51666666666659</v>
      </c>
      <c r="J84" s="356">
        <v>385.0333333333333</v>
      </c>
      <c r="K84" s="355">
        <v>380</v>
      </c>
      <c r="L84" s="355">
        <v>374.05</v>
      </c>
      <c r="M84" s="355">
        <v>44.788550000000001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506.3</v>
      </c>
      <c r="D85" s="356">
        <v>514.98333333333335</v>
      </c>
      <c r="E85" s="356">
        <v>491.01666666666665</v>
      </c>
      <c r="F85" s="356">
        <v>475.73333333333329</v>
      </c>
      <c r="G85" s="356">
        <v>451.76666666666659</v>
      </c>
      <c r="H85" s="356">
        <v>530.26666666666665</v>
      </c>
      <c r="I85" s="356">
        <v>554.23333333333335</v>
      </c>
      <c r="J85" s="356">
        <v>569.51666666666677</v>
      </c>
      <c r="K85" s="355">
        <v>538.95000000000005</v>
      </c>
      <c r="L85" s="355">
        <v>499.7</v>
      </c>
      <c r="M85" s="355">
        <v>12.341100000000001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3562</v>
      </c>
      <c r="D86" s="356">
        <v>3565.2333333333336</v>
      </c>
      <c r="E86" s="356">
        <v>3536.7666666666673</v>
      </c>
      <c r="F86" s="356">
        <v>3511.5333333333338</v>
      </c>
      <c r="G86" s="356">
        <v>3483.0666666666675</v>
      </c>
      <c r="H86" s="356">
        <v>3590.4666666666672</v>
      </c>
      <c r="I86" s="356">
        <v>3618.9333333333334</v>
      </c>
      <c r="J86" s="356">
        <v>3644.166666666667</v>
      </c>
      <c r="K86" s="355">
        <v>3593.7</v>
      </c>
      <c r="L86" s="355">
        <v>3540</v>
      </c>
      <c r="M86" s="355">
        <v>1.6267199999999999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2220</v>
      </c>
      <c r="D87" s="356">
        <v>2215.4666666666667</v>
      </c>
      <c r="E87" s="356">
        <v>2181.5333333333333</v>
      </c>
      <c r="F87" s="356">
        <v>2143.0666666666666</v>
      </c>
      <c r="G87" s="356">
        <v>2109.1333333333332</v>
      </c>
      <c r="H87" s="356">
        <v>2253.9333333333334</v>
      </c>
      <c r="I87" s="356">
        <v>2287.8666666666668</v>
      </c>
      <c r="J87" s="356">
        <v>2326.3333333333335</v>
      </c>
      <c r="K87" s="355">
        <v>2249.4</v>
      </c>
      <c r="L87" s="355">
        <v>2177</v>
      </c>
      <c r="M87" s="355">
        <v>15.866949999999999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467.4</v>
      </c>
      <c r="D88" s="356">
        <v>468.86666666666662</v>
      </c>
      <c r="E88" s="356">
        <v>459.73333333333323</v>
      </c>
      <c r="F88" s="356">
        <v>452.06666666666661</v>
      </c>
      <c r="G88" s="356">
        <v>442.93333333333322</v>
      </c>
      <c r="H88" s="356">
        <v>476.53333333333325</v>
      </c>
      <c r="I88" s="356">
        <v>485.66666666666657</v>
      </c>
      <c r="J88" s="356">
        <v>493.33333333333326</v>
      </c>
      <c r="K88" s="355">
        <v>478</v>
      </c>
      <c r="L88" s="355">
        <v>461.2</v>
      </c>
      <c r="M88" s="355">
        <v>18.613399999999999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140.85</v>
      </c>
      <c r="D89" s="356">
        <v>140.79999999999998</v>
      </c>
      <c r="E89" s="356">
        <v>138.39999999999998</v>
      </c>
      <c r="F89" s="356">
        <v>135.94999999999999</v>
      </c>
      <c r="G89" s="356">
        <v>133.54999999999998</v>
      </c>
      <c r="H89" s="356">
        <v>143.24999999999997</v>
      </c>
      <c r="I89" s="356">
        <v>145.65</v>
      </c>
      <c r="J89" s="356">
        <v>148.09999999999997</v>
      </c>
      <c r="K89" s="355">
        <v>143.19999999999999</v>
      </c>
      <c r="L89" s="355">
        <v>138.35</v>
      </c>
      <c r="M89" s="355">
        <v>10.17252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409.25</v>
      </c>
      <c r="D90" s="356">
        <v>411.65000000000003</v>
      </c>
      <c r="E90" s="356">
        <v>405.60000000000008</v>
      </c>
      <c r="F90" s="356">
        <v>401.95000000000005</v>
      </c>
      <c r="G90" s="356">
        <v>395.90000000000009</v>
      </c>
      <c r="H90" s="356">
        <v>415.30000000000007</v>
      </c>
      <c r="I90" s="356">
        <v>421.35</v>
      </c>
      <c r="J90" s="356">
        <v>425.00000000000006</v>
      </c>
      <c r="K90" s="355">
        <v>417.7</v>
      </c>
      <c r="L90" s="355">
        <v>408</v>
      </c>
      <c r="M90" s="355">
        <v>18.964469999999999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2817.2</v>
      </c>
      <c r="D91" s="356">
        <v>2836.6166666666663</v>
      </c>
      <c r="E91" s="356">
        <v>2783.3833333333328</v>
      </c>
      <c r="F91" s="356">
        <v>2749.5666666666666</v>
      </c>
      <c r="G91" s="356">
        <v>2696.333333333333</v>
      </c>
      <c r="H91" s="356">
        <v>2870.4333333333325</v>
      </c>
      <c r="I91" s="356">
        <v>2923.6666666666661</v>
      </c>
      <c r="J91" s="356">
        <v>2957.4833333333322</v>
      </c>
      <c r="K91" s="355">
        <v>2889.85</v>
      </c>
      <c r="L91" s="355">
        <v>2802.8</v>
      </c>
      <c r="M91" s="355">
        <v>1.1429400000000001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261</v>
      </c>
      <c r="D92" s="356">
        <v>263</v>
      </c>
      <c r="E92" s="356">
        <v>257.2</v>
      </c>
      <c r="F92" s="356">
        <v>253.39999999999998</v>
      </c>
      <c r="G92" s="356">
        <v>247.59999999999997</v>
      </c>
      <c r="H92" s="356">
        <v>266.8</v>
      </c>
      <c r="I92" s="356">
        <v>272.59999999999997</v>
      </c>
      <c r="J92" s="356">
        <v>276.40000000000003</v>
      </c>
      <c r="K92" s="355">
        <v>268.8</v>
      </c>
      <c r="L92" s="355">
        <v>259.2</v>
      </c>
      <c r="M92" s="355">
        <v>117.44286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642.04999999999995</v>
      </c>
      <c r="D93" s="356">
        <v>647.83333333333337</v>
      </c>
      <c r="E93" s="356">
        <v>634.2166666666667</v>
      </c>
      <c r="F93" s="356">
        <v>626.38333333333333</v>
      </c>
      <c r="G93" s="356">
        <v>612.76666666666665</v>
      </c>
      <c r="H93" s="356">
        <v>655.66666666666674</v>
      </c>
      <c r="I93" s="356">
        <v>669.2833333333333</v>
      </c>
      <c r="J93" s="356">
        <v>677.11666666666679</v>
      </c>
      <c r="K93" s="355">
        <v>661.45</v>
      </c>
      <c r="L93" s="355">
        <v>640</v>
      </c>
      <c r="M93" s="355">
        <v>6.1278199999999998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805.55</v>
      </c>
      <c r="D94" s="356">
        <v>812.65</v>
      </c>
      <c r="E94" s="356">
        <v>793.34999999999991</v>
      </c>
      <c r="F94" s="356">
        <v>781.15</v>
      </c>
      <c r="G94" s="356">
        <v>761.84999999999991</v>
      </c>
      <c r="H94" s="356">
        <v>824.84999999999991</v>
      </c>
      <c r="I94" s="356">
        <v>844.14999999999986</v>
      </c>
      <c r="J94" s="356">
        <v>856.34999999999991</v>
      </c>
      <c r="K94" s="355">
        <v>831.95</v>
      </c>
      <c r="L94" s="355">
        <v>800.45</v>
      </c>
      <c r="M94" s="355">
        <v>0.63024000000000002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903.4</v>
      </c>
      <c r="D95" s="356">
        <v>895.43333333333339</v>
      </c>
      <c r="E95" s="356">
        <v>878.86666666666679</v>
      </c>
      <c r="F95" s="356">
        <v>854.33333333333337</v>
      </c>
      <c r="G95" s="356">
        <v>837.76666666666677</v>
      </c>
      <c r="H95" s="356">
        <v>919.96666666666681</v>
      </c>
      <c r="I95" s="356">
        <v>936.53333333333342</v>
      </c>
      <c r="J95" s="356">
        <v>961.06666666666683</v>
      </c>
      <c r="K95" s="355">
        <v>912</v>
      </c>
      <c r="L95" s="355">
        <v>870.9</v>
      </c>
      <c r="M95" s="355">
        <v>2.3518300000000001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122.5</v>
      </c>
      <c r="D96" s="356">
        <v>122.43333333333334</v>
      </c>
      <c r="E96" s="356">
        <v>121.86666666666667</v>
      </c>
      <c r="F96" s="356">
        <v>121.23333333333333</v>
      </c>
      <c r="G96" s="356">
        <v>120.66666666666667</v>
      </c>
      <c r="H96" s="356">
        <v>123.06666666666668</v>
      </c>
      <c r="I96" s="356">
        <v>123.63333333333334</v>
      </c>
      <c r="J96" s="356">
        <v>124.26666666666668</v>
      </c>
      <c r="K96" s="355">
        <v>123</v>
      </c>
      <c r="L96" s="355">
        <v>121.8</v>
      </c>
      <c r="M96" s="355">
        <v>4.3418900000000002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500.8</v>
      </c>
      <c r="D97" s="356">
        <v>500.16666666666669</v>
      </c>
      <c r="E97" s="356">
        <v>491.83333333333337</v>
      </c>
      <c r="F97" s="356">
        <v>482.86666666666667</v>
      </c>
      <c r="G97" s="356">
        <v>474.53333333333336</v>
      </c>
      <c r="H97" s="356">
        <v>509.13333333333338</v>
      </c>
      <c r="I97" s="356">
        <v>517.4666666666667</v>
      </c>
      <c r="J97" s="356">
        <v>526.43333333333339</v>
      </c>
      <c r="K97" s="355">
        <v>508.5</v>
      </c>
      <c r="L97" s="355">
        <v>491.2</v>
      </c>
      <c r="M97" s="355">
        <v>6.9390599999999996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1573.95</v>
      </c>
      <c r="D98" s="356">
        <v>1570.6833333333332</v>
      </c>
      <c r="E98" s="356">
        <v>1555.3666666666663</v>
      </c>
      <c r="F98" s="356">
        <v>1536.7833333333331</v>
      </c>
      <c r="G98" s="356">
        <v>1521.4666666666662</v>
      </c>
      <c r="H98" s="356">
        <v>1589.2666666666664</v>
      </c>
      <c r="I98" s="356">
        <v>1604.5833333333335</v>
      </c>
      <c r="J98" s="356">
        <v>1623.1666666666665</v>
      </c>
      <c r="K98" s="355">
        <v>1586</v>
      </c>
      <c r="L98" s="355">
        <v>1552.1</v>
      </c>
      <c r="M98" s="355">
        <v>5.47485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1077.25</v>
      </c>
      <c r="D99" s="356">
        <v>1087.4333333333334</v>
      </c>
      <c r="E99" s="356">
        <v>1064.0166666666669</v>
      </c>
      <c r="F99" s="356">
        <v>1050.7833333333335</v>
      </c>
      <c r="G99" s="356">
        <v>1027.366666666667</v>
      </c>
      <c r="H99" s="356">
        <v>1100.6666666666667</v>
      </c>
      <c r="I99" s="356">
        <v>1124.0833333333333</v>
      </c>
      <c r="J99" s="356">
        <v>1137.3166666666666</v>
      </c>
      <c r="K99" s="355">
        <v>1110.8499999999999</v>
      </c>
      <c r="L99" s="355">
        <v>1074.2</v>
      </c>
      <c r="M99" s="355">
        <v>0.84294000000000002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21.55</v>
      </c>
      <c r="D100" s="356">
        <v>21.666666666666668</v>
      </c>
      <c r="E100" s="356">
        <v>21.283333333333335</v>
      </c>
      <c r="F100" s="356">
        <v>21.016666666666666</v>
      </c>
      <c r="G100" s="356">
        <v>20.633333333333333</v>
      </c>
      <c r="H100" s="356">
        <v>21.933333333333337</v>
      </c>
      <c r="I100" s="356">
        <v>22.31666666666667</v>
      </c>
      <c r="J100" s="356">
        <v>22.583333333333339</v>
      </c>
      <c r="K100" s="355">
        <v>22.05</v>
      </c>
      <c r="L100" s="355">
        <v>21.4</v>
      </c>
      <c r="M100" s="355">
        <v>36.136920000000003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642</v>
      </c>
      <c r="D101" s="356">
        <v>646.7833333333333</v>
      </c>
      <c r="E101" s="356">
        <v>634.01666666666665</v>
      </c>
      <c r="F101" s="356">
        <v>626.0333333333333</v>
      </c>
      <c r="G101" s="356">
        <v>613.26666666666665</v>
      </c>
      <c r="H101" s="356">
        <v>654.76666666666665</v>
      </c>
      <c r="I101" s="356">
        <v>667.5333333333333</v>
      </c>
      <c r="J101" s="356">
        <v>675.51666666666665</v>
      </c>
      <c r="K101" s="355">
        <v>659.55</v>
      </c>
      <c r="L101" s="355">
        <v>638.79999999999995</v>
      </c>
      <c r="M101" s="355">
        <v>2.9684200000000001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881.45</v>
      </c>
      <c r="D102" s="356">
        <v>876.5333333333333</v>
      </c>
      <c r="E102" s="356">
        <v>865.91666666666663</v>
      </c>
      <c r="F102" s="356">
        <v>850.38333333333333</v>
      </c>
      <c r="G102" s="356">
        <v>839.76666666666665</v>
      </c>
      <c r="H102" s="356">
        <v>892.06666666666661</v>
      </c>
      <c r="I102" s="356">
        <v>902.68333333333339</v>
      </c>
      <c r="J102" s="356">
        <v>918.21666666666658</v>
      </c>
      <c r="K102" s="355">
        <v>887.15</v>
      </c>
      <c r="L102" s="355">
        <v>861</v>
      </c>
      <c r="M102" s="355">
        <v>2.3637800000000002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4537.8500000000004</v>
      </c>
      <c r="D103" s="356">
        <v>4537.95</v>
      </c>
      <c r="E103" s="356">
        <v>4484.8999999999996</v>
      </c>
      <c r="F103" s="356">
        <v>4431.95</v>
      </c>
      <c r="G103" s="356">
        <v>4378.8999999999996</v>
      </c>
      <c r="H103" s="356">
        <v>4590.8999999999996</v>
      </c>
      <c r="I103" s="356">
        <v>4643.9500000000007</v>
      </c>
      <c r="J103" s="356">
        <v>4696.8999999999996</v>
      </c>
      <c r="K103" s="355">
        <v>4591</v>
      </c>
      <c r="L103" s="355">
        <v>4485</v>
      </c>
      <c r="M103" s="355">
        <v>0.11317000000000001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83</v>
      </c>
      <c r="D104" s="356">
        <v>83.600000000000009</v>
      </c>
      <c r="E104" s="356">
        <v>82.200000000000017</v>
      </c>
      <c r="F104" s="356">
        <v>81.400000000000006</v>
      </c>
      <c r="G104" s="356">
        <v>80.000000000000014</v>
      </c>
      <c r="H104" s="356">
        <v>84.40000000000002</v>
      </c>
      <c r="I104" s="356">
        <v>85.800000000000026</v>
      </c>
      <c r="J104" s="356">
        <v>86.600000000000023</v>
      </c>
      <c r="K104" s="355">
        <v>85</v>
      </c>
      <c r="L104" s="355">
        <v>82.8</v>
      </c>
      <c r="M104" s="355">
        <v>19.100059999999999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574.6</v>
      </c>
      <c r="D105" s="356">
        <v>574.83333333333337</v>
      </c>
      <c r="E105" s="356">
        <v>564.76666666666677</v>
      </c>
      <c r="F105" s="356">
        <v>554.93333333333339</v>
      </c>
      <c r="G105" s="356">
        <v>544.86666666666679</v>
      </c>
      <c r="H105" s="356">
        <v>584.66666666666674</v>
      </c>
      <c r="I105" s="356">
        <v>594.73333333333335</v>
      </c>
      <c r="J105" s="356">
        <v>604.56666666666672</v>
      </c>
      <c r="K105" s="355">
        <v>584.9</v>
      </c>
      <c r="L105" s="355">
        <v>565</v>
      </c>
      <c r="M105" s="355">
        <v>0.75743000000000005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185.6</v>
      </c>
      <c r="D106" s="356">
        <v>185.66666666666666</v>
      </c>
      <c r="E106" s="356">
        <v>182.83333333333331</v>
      </c>
      <c r="F106" s="356">
        <v>180.06666666666666</v>
      </c>
      <c r="G106" s="356">
        <v>177.23333333333332</v>
      </c>
      <c r="H106" s="356">
        <v>188.43333333333331</v>
      </c>
      <c r="I106" s="356">
        <v>191.26666666666662</v>
      </c>
      <c r="J106" s="356">
        <v>194.0333333333333</v>
      </c>
      <c r="K106" s="355">
        <v>188.5</v>
      </c>
      <c r="L106" s="355">
        <v>182.9</v>
      </c>
      <c r="M106" s="355">
        <v>66.879109999999997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260.3</v>
      </c>
      <c r="D107" s="356">
        <v>256.7</v>
      </c>
      <c r="E107" s="356">
        <v>250.89999999999998</v>
      </c>
      <c r="F107" s="356">
        <v>241.5</v>
      </c>
      <c r="G107" s="356">
        <v>235.7</v>
      </c>
      <c r="H107" s="356">
        <v>266.09999999999997</v>
      </c>
      <c r="I107" s="356">
        <v>271.90000000000003</v>
      </c>
      <c r="J107" s="356">
        <v>281.29999999999995</v>
      </c>
      <c r="K107" s="355">
        <v>262.5</v>
      </c>
      <c r="L107" s="355">
        <v>247.3</v>
      </c>
      <c r="M107" s="355">
        <v>7.6490499999999999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396.95</v>
      </c>
      <c r="D108" s="356">
        <v>400.68333333333334</v>
      </c>
      <c r="E108" s="356">
        <v>391.66666666666669</v>
      </c>
      <c r="F108" s="356">
        <v>386.38333333333333</v>
      </c>
      <c r="G108" s="356">
        <v>377.36666666666667</v>
      </c>
      <c r="H108" s="356">
        <v>405.9666666666667</v>
      </c>
      <c r="I108" s="356">
        <v>414.98333333333335</v>
      </c>
      <c r="J108" s="356">
        <v>420.26666666666671</v>
      </c>
      <c r="K108" s="355">
        <v>409.7</v>
      </c>
      <c r="L108" s="355">
        <v>395.4</v>
      </c>
      <c r="M108" s="355">
        <v>15.96208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675.7</v>
      </c>
      <c r="D109" s="356">
        <v>666.41666666666663</v>
      </c>
      <c r="E109" s="356">
        <v>652.83333333333326</v>
      </c>
      <c r="F109" s="356">
        <v>629.96666666666658</v>
      </c>
      <c r="G109" s="356">
        <v>616.38333333333321</v>
      </c>
      <c r="H109" s="356">
        <v>689.2833333333333</v>
      </c>
      <c r="I109" s="356">
        <v>702.86666666666656</v>
      </c>
      <c r="J109" s="356">
        <v>725.73333333333335</v>
      </c>
      <c r="K109" s="355">
        <v>680</v>
      </c>
      <c r="L109" s="355">
        <v>643.54999999999995</v>
      </c>
      <c r="M109" s="355">
        <v>47.790619999999997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696.4</v>
      </c>
      <c r="D110" s="356">
        <v>693.18333333333339</v>
      </c>
      <c r="E110" s="356">
        <v>687.71666666666681</v>
      </c>
      <c r="F110" s="356">
        <v>679.03333333333342</v>
      </c>
      <c r="G110" s="356">
        <v>673.56666666666683</v>
      </c>
      <c r="H110" s="356">
        <v>701.86666666666679</v>
      </c>
      <c r="I110" s="356">
        <v>707.33333333333348</v>
      </c>
      <c r="J110" s="356">
        <v>716.01666666666677</v>
      </c>
      <c r="K110" s="355">
        <v>698.65</v>
      </c>
      <c r="L110" s="355">
        <v>684.5</v>
      </c>
      <c r="M110" s="355">
        <v>0.78920000000000001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946.1</v>
      </c>
      <c r="D111" s="356">
        <v>947.94999999999993</v>
      </c>
      <c r="E111" s="356">
        <v>938.14999999999986</v>
      </c>
      <c r="F111" s="356">
        <v>930.19999999999993</v>
      </c>
      <c r="G111" s="356">
        <v>920.39999999999986</v>
      </c>
      <c r="H111" s="356">
        <v>955.89999999999986</v>
      </c>
      <c r="I111" s="356">
        <v>965.69999999999982</v>
      </c>
      <c r="J111" s="356">
        <v>973.64999999999986</v>
      </c>
      <c r="K111" s="355">
        <v>957.75</v>
      </c>
      <c r="L111" s="355">
        <v>940</v>
      </c>
      <c r="M111" s="355">
        <v>14.286009999999999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160.4</v>
      </c>
      <c r="D112" s="356">
        <v>161.06666666666669</v>
      </c>
      <c r="E112" s="356">
        <v>159.33333333333337</v>
      </c>
      <c r="F112" s="356">
        <v>158.26666666666668</v>
      </c>
      <c r="G112" s="356">
        <v>156.53333333333336</v>
      </c>
      <c r="H112" s="356">
        <v>162.13333333333338</v>
      </c>
      <c r="I112" s="356">
        <v>163.86666666666667</v>
      </c>
      <c r="J112" s="356">
        <v>164.93333333333339</v>
      </c>
      <c r="K112" s="355">
        <v>162.80000000000001</v>
      </c>
      <c r="L112" s="355">
        <v>160</v>
      </c>
      <c r="M112" s="355">
        <v>64.022869999999998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339.75</v>
      </c>
      <c r="D113" s="356">
        <v>341.21666666666664</v>
      </c>
      <c r="E113" s="356">
        <v>337.5333333333333</v>
      </c>
      <c r="F113" s="356">
        <v>335.31666666666666</v>
      </c>
      <c r="G113" s="356">
        <v>331.63333333333333</v>
      </c>
      <c r="H113" s="356">
        <v>343.43333333333328</v>
      </c>
      <c r="I113" s="356">
        <v>347.11666666666656</v>
      </c>
      <c r="J113" s="356">
        <v>349.33333333333326</v>
      </c>
      <c r="K113" s="355">
        <v>344.9</v>
      </c>
      <c r="L113" s="355">
        <v>339</v>
      </c>
      <c r="M113" s="355">
        <v>1.01352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4695.1000000000004</v>
      </c>
      <c r="D114" s="356">
        <v>4674.0333333333338</v>
      </c>
      <c r="E114" s="356">
        <v>4609.0666666666675</v>
      </c>
      <c r="F114" s="356">
        <v>4523.0333333333338</v>
      </c>
      <c r="G114" s="356">
        <v>4458.0666666666675</v>
      </c>
      <c r="H114" s="356">
        <v>4760.0666666666675</v>
      </c>
      <c r="I114" s="356">
        <v>4825.0333333333328</v>
      </c>
      <c r="J114" s="356">
        <v>4911.0666666666675</v>
      </c>
      <c r="K114" s="355">
        <v>4739</v>
      </c>
      <c r="L114" s="355">
        <v>4588</v>
      </c>
      <c r="M114" s="355">
        <v>4.1152100000000003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1455.1</v>
      </c>
      <c r="D115" s="356">
        <v>1461.5833333333333</v>
      </c>
      <c r="E115" s="356">
        <v>1445.3666666666666</v>
      </c>
      <c r="F115" s="356">
        <v>1435.6333333333332</v>
      </c>
      <c r="G115" s="356">
        <v>1419.4166666666665</v>
      </c>
      <c r="H115" s="356">
        <v>1471.3166666666666</v>
      </c>
      <c r="I115" s="356">
        <v>1487.5333333333333</v>
      </c>
      <c r="J115" s="356">
        <v>1497.2666666666667</v>
      </c>
      <c r="K115" s="355">
        <v>1477.8</v>
      </c>
      <c r="L115" s="355">
        <v>1451.85</v>
      </c>
      <c r="M115" s="355">
        <v>3.8090600000000001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643.20000000000005</v>
      </c>
      <c r="D116" s="356">
        <v>649.16666666666663</v>
      </c>
      <c r="E116" s="356">
        <v>635.5333333333333</v>
      </c>
      <c r="F116" s="356">
        <v>627.86666666666667</v>
      </c>
      <c r="G116" s="356">
        <v>614.23333333333335</v>
      </c>
      <c r="H116" s="356">
        <v>656.83333333333326</v>
      </c>
      <c r="I116" s="356">
        <v>670.4666666666667</v>
      </c>
      <c r="J116" s="356">
        <v>678.13333333333321</v>
      </c>
      <c r="K116" s="355">
        <v>662.8</v>
      </c>
      <c r="L116" s="355">
        <v>641.5</v>
      </c>
      <c r="M116" s="355">
        <v>7.3970799999999999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793.55</v>
      </c>
      <c r="D117" s="356">
        <v>804.23333333333323</v>
      </c>
      <c r="E117" s="356">
        <v>775.46666666666647</v>
      </c>
      <c r="F117" s="356">
        <v>757.38333333333321</v>
      </c>
      <c r="G117" s="356">
        <v>728.61666666666645</v>
      </c>
      <c r="H117" s="356">
        <v>822.31666666666649</v>
      </c>
      <c r="I117" s="356">
        <v>851.08333333333314</v>
      </c>
      <c r="J117" s="356">
        <v>869.16666666666652</v>
      </c>
      <c r="K117" s="355">
        <v>833</v>
      </c>
      <c r="L117" s="355">
        <v>786.15</v>
      </c>
      <c r="M117" s="355">
        <v>8.0674899999999994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655.75</v>
      </c>
      <c r="D118" s="356">
        <v>653.35</v>
      </c>
      <c r="E118" s="356">
        <v>645.6</v>
      </c>
      <c r="F118" s="356">
        <v>635.45000000000005</v>
      </c>
      <c r="G118" s="356">
        <v>627.70000000000005</v>
      </c>
      <c r="H118" s="356">
        <v>663.5</v>
      </c>
      <c r="I118" s="356">
        <v>671.25</v>
      </c>
      <c r="J118" s="356">
        <v>681.4</v>
      </c>
      <c r="K118" s="355">
        <v>661.1</v>
      </c>
      <c r="L118" s="355">
        <v>643.20000000000005</v>
      </c>
      <c r="M118" s="355">
        <v>0.99143999999999999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2798.3</v>
      </c>
      <c r="D119" s="356">
        <v>2817.4333333333329</v>
      </c>
      <c r="E119" s="356">
        <v>2760.8666666666659</v>
      </c>
      <c r="F119" s="356">
        <v>2723.4333333333329</v>
      </c>
      <c r="G119" s="356">
        <v>2666.8666666666659</v>
      </c>
      <c r="H119" s="356">
        <v>2854.8666666666659</v>
      </c>
      <c r="I119" s="356">
        <v>2911.4333333333325</v>
      </c>
      <c r="J119" s="356">
        <v>2948.8666666666659</v>
      </c>
      <c r="K119" s="355">
        <v>2874</v>
      </c>
      <c r="L119" s="355">
        <v>2780</v>
      </c>
      <c r="M119" s="355">
        <v>0.15371000000000001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413</v>
      </c>
      <c r="D120" s="356">
        <v>413.76666666666665</v>
      </c>
      <c r="E120" s="356">
        <v>409.73333333333329</v>
      </c>
      <c r="F120" s="356">
        <v>406.46666666666664</v>
      </c>
      <c r="G120" s="356">
        <v>402.43333333333328</v>
      </c>
      <c r="H120" s="356">
        <v>417.0333333333333</v>
      </c>
      <c r="I120" s="356">
        <v>421.06666666666661</v>
      </c>
      <c r="J120" s="356">
        <v>424.33333333333331</v>
      </c>
      <c r="K120" s="355">
        <v>417.8</v>
      </c>
      <c r="L120" s="355">
        <v>410.5</v>
      </c>
      <c r="M120" s="355">
        <v>6.6512900000000004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260.2</v>
      </c>
      <c r="D121" s="356">
        <v>259.51666666666671</v>
      </c>
      <c r="E121" s="356">
        <v>257.03333333333342</v>
      </c>
      <c r="F121" s="356">
        <v>253.86666666666673</v>
      </c>
      <c r="G121" s="356">
        <v>251.38333333333344</v>
      </c>
      <c r="H121" s="356">
        <v>262.68333333333339</v>
      </c>
      <c r="I121" s="356">
        <v>265.16666666666663</v>
      </c>
      <c r="J121" s="356">
        <v>268.33333333333337</v>
      </c>
      <c r="K121" s="355">
        <v>262</v>
      </c>
      <c r="L121" s="355">
        <v>256.35000000000002</v>
      </c>
      <c r="M121" s="355">
        <v>1.1968799999999999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144.35</v>
      </c>
      <c r="D122" s="356">
        <v>144.65</v>
      </c>
      <c r="E122" s="356">
        <v>143.4</v>
      </c>
      <c r="F122" s="356">
        <v>142.44999999999999</v>
      </c>
      <c r="G122" s="356">
        <v>141.19999999999999</v>
      </c>
      <c r="H122" s="356">
        <v>145.60000000000002</v>
      </c>
      <c r="I122" s="356">
        <v>146.85000000000002</v>
      </c>
      <c r="J122" s="356">
        <v>147.80000000000004</v>
      </c>
      <c r="K122" s="355">
        <v>145.9</v>
      </c>
      <c r="L122" s="355">
        <v>143.69999999999999</v>
      </c>
      <c r="M122" s="355">
        <v>11.616160000000001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922.5</v>
      </c>
      <c r="D123" s="356">
        <v>923.23333333333323</v>
      </c>
      <c r="E123" s="356">
        <v>914.31666666666649</v>
      </c>
      <c r="F123" s="356">
        <v>906.13333333333321</v>
      </c>
      <c r="G123" s="356">
        <v>897.21666666666647</v>
      </c>
      <c r="H123" s="356">
        <v>931.41666666666652</v>
      </c>
      <c r="I123" s="356">
        <v>940.33333333333326</v>
      </c>
      <c r="J123" s="356">
        <v>948.51666666666654</v>
      </c>
      <c r="K123" s="355">
        <v>932.15</v>
      </c>
      <c r="L123" s="355">
        <v>915.05</v>
      </c>
      <c r="M123" s="355">
        <v>3.3786200000000002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960.2</v>
      </c>
      <c r="D124" s="356">
        <v>966.73333333333323</v>
      </c>
      <c r="E124" s="356">
        <v>949.91666666666652</v>
      </c>
      <c r="F124" s="356">
        <v>939.63333333333333</v>
      </c>
      <c r="G124" s="356">
        <v>922.81666666666661</v>
      </c>
      <c r="H124" s="356">
        <v>977.01666666666642</v>
      </c>
      <c r="I124" s="356">
        <v>993.83333333333326</v>
      </c>
      <c r="J124" s="356">
        <v>1004.1166666666663</v>
      </c>
      <c r="K124" s="355">
        <v>983.55</v>
      </c>
      <c r="L124" s="355">
        <v>956.45</v>
      </c>
      <c r="M124" s="355">
        <v>1.2274099999999999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569</v>
      </c>
      <c r="D125" s="356">
        <v>565.08333333333337</v>
      </c>
      <c r="E125" s="356">
        <v>559.91666666666674</v>
      </c>
      <c r="F125" s="356">
        <v>550.83333333333337</v>
      </c>
      <c r="G125" s="356">
        <v>545.66666666666674</v>
      </c>
      <c r="H125" s="356">
        <v>574.16666666666674</v>
      </c>
      <c r="I125" s="356">
        <v>579.33333333333348</v>
      </c>
      <c r="J125" s="356">
        <v>588.41666666666674</v>
      </c>
      <c r="K125" s="355">
        <v>570.25</v>
      </c>
      <c r="L125" s="355">
        <v>556</v>
      </c>
      <c r="M125" s="355">
        <v>27.12529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1940.2</v>
      </c>
      <c r="D126" s="356">
        <v>1940.1166666666668</v>
      </c>
      <c r="E126" s="356">
        <v>1920.2333333333336</v>
      </c>
      <c r="F126" s="356">
        <v>1900.2666666666669</v>
      </c>
      <c r="G126" s="356">
        <v>1880.3833333333337</v>
      </c>
      <c r="H126" s="356">
        <v>1960.0833333333335</v>
      </c>
      <c r="I126" s="356">
        <v>1979.9666666666667</v>
      </c>
      <c r="J126" s="356">
        <v>1999.9333333333334</v>
      </c>
      <c r="K126" s="355">
        <v>1960</v>
      </c>
      <c r="L126" s="355">
        <v>1920.15</v>
      </c>
      <c r="M126" s="355">
        <v>1.61686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363.1</v>
      </c>
      <c r="D127" s="356">
        <v>365.33333333333331</v>
      </c>
      <c r="E127" s="356">
        <v>357.76666666666665</v>
      </c>
      <c r="F127" s="356">
        <v>352.43333333333334</v>
      </c>
      <c r="G127" s="356">
        <v>344.86666666666667</v>
      </c>
      <c r="H127" s="356">
        <v>370.66666666666663</v>
      </c>
      <c r="I127" s="356">
        <v>378.23333333333335</v>
      </c>
      <c r="J127" s="356">
        <v>383.56666666666661</v>
      </c>
      <c r="K127" s="355">
        <v>372.9</v>
      </c>
      <c r="L127" s="355">
        <v>360</v>
      </c>
      <c r="M127" s="355">
        <v>3.0892200000000001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87.45</v>
      </c>
      <c r="D128" s="356">
        <v>87.716666666666654</v>
      </c>
      <c r="E128" s="356">
        <v>86.733333333333306</v>
      </c>
      <c r="F128" s="356">
        <v>86.016666666666652</v>
      </c>
      <c r="G128" s="356">
        <v>85.033333333333303</v>
      </c>
      <c r="H128" s="356">
        <v>88.433333333333309</v>
      </c>
      <c r="I128" s="356">
        <v>89.416666666666657</v>
      </c>
      <c r="J128" s="356">
        <v>90.133333333333312</v>
      </c>
      <c r="K128" s="355">
        <v>88.7</v>
      </c>
      <c r="L128" s="355">
        <v>87</v>
      </c>
      <c r="M128" s="355">
        <v>7.8076499999999998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1191.7</v>
      </c>
      <c r="D129" s="356">
        <v>1167.5999999999999</v>
      </c>
      <c r="E129" s="356">
        <v>1135.1999999999998</v>
      </c>
      <c r="F129" s="356">
        <v>1078.6999999999998</v>
      </c>
      <c r="G129" s="356">
        <v>1046.2999999999997</v>
      </c>
      <c r="H129" s="356">
        <v>1224.0999999999999</v>
      </c>
      <c r="I129" s="356">
        <v>1256.5</v>
      </c>
      <c r="J129" s="356">
        <v>1313</v>
      </c>
      <c r="K129" s="355">
        <v>1200</v>
      </c>
      <c r="L129" s="355">
        <v>1111.0999999999999</v>
      </c>
      <c r="M129" s="355">
        <v>6.6318900000000003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2365.35</v>
      </c>
      <c r="D130" s="356">
        <v>2365.1166666666668</v>
      </c>
      <c r="E130" s="356">
        <v>2328.2333333333336</v>
      </c>
      <c r="F130" s="356">
        <v>2291.1166666666668</v>
      </c>
      <c r="G130" s="356">
        <v>2254.2333333333336</v>
      </c>
      <c r="H130" s="356">
        <v>2402.2333333333336</v>
      </c>
      <c r="I130" s="356">
        <v>2439.1166666666668</v>
      </c>
      <c r="J130" s="356">
        <v>2476.2333333333336</v>
      </c>
      <c r="K130" s="355">
        <v>2402</v>
      </c>
      <c r="L130" s="355">
        <v>2328</v>
      </c>
      <c r="M130" s="355">
        <v>5.9594300000000002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285.60000000000002</v>
      </c>
      <c r="D131" s="356">
        <v>287.95</v>
      </c>
      <c r="E131" s="356">
        <v>282.2</v>
      </c>
      <c r="F131" s="356">
        <v>278.8</v>
      </c>
      <c r="G131" s="356">
        <v>273.05</v>
      </c>
      <c r="H131" s="356">
        <v>291.34999999999997</v>
      </c>
      <c r="I131" s="356">
        <v>297.09999999999997</v>
      </c>
      <c r="J131" s="356">
        <v>300.49999999999994</v>
      </c>
      <c r="K131" s="355">
        <v>293.7</v>
      </c>
      <c r="L131" s="355">
        <v>284.55</v>
      </c>
      <c r="M131" s="355">
        <v>34.979999999999997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153.5</v>
      </c>
      <c r="D132" s="356">
        <v>154.79999999999998</v>
      </c>
      <c r="E132" s="356">
        <v>148.69999999999996</v>
      </c>
      <c r="F132" s="356">
        <v>143.89999999999998</v>
      </c>
      <c r="G132" s="356">
        <v>137.79999999999995</v>
      </c>
      <c r="H132" s="356">
        <v>159.59999999999997</v>
      </c>
      <c r="I132" s="356">
        <v>165.7</v>
      </c>
      <c r="J132" s="356">
        <v>170.49999999999997</v>
      </c>
      <c r="K132" s="355">
        <v>160.9</v>
      </c>
      <c r="L132" s="355">
        <v>150</v>
      </c>
      <c r="M132" s="355">
        <v>250.47752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800.05</v>
      </c>
      <c r="D133" s="356">
        <v>801.33333333333337</v>
      </c>
      <c r="E133" s="356">
        <v>786.7166666666667</v>
      </c>
      <c r="F133" s="356">
        <v>773.38333333333333</v>
      </c>
      <c r="G133" s="356">
        <v>758.76666666666665</v>
      </c>
      <c r="H133" s="356">
        <v>814.66666666666674</v>
      </c>
      <c r="I133" s="356">
        <v>829.2833333333333</v>
      </c>
      <c r="J133" s="356">
        <v>842.61666666666679</v>
      </c>
      <c r="K133" s="355">
        <v>815.95</v>
      </c>
      <c r="L133" s="355">
        <v>788</v>
      </c>
      <c r="M133" s="355">
        <v>2.0019399999999998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4304.5</v>
      </c>
      <c r="D134" s="356">
        <v>4303.8499999999995</v>
      </c>
      <c r="E134" s="356">
        <v>4233.0999999999985</v>
      </c>
      <c r="F134" s="356">
        <v>4161.6999999999989</v>
      </c>
      <c r="G134" s="356">
        <v>4090.949999999998</v>
      </c>
      <c r="H134" s="356">
        <v>4375.2499999999991</v>
      </c>
      <c r="I134" s="356">
        <v>4446.0000000000009</v>
      </c>
      <c r="J134" s="356">
        <v>4517.3999999999996</v>
      </c>
      <c r="K134" s="355">
        <v>4374.6000000000004</v>
      </c>
      <c r="L134" s="355">
        <v>4232.45</v>
      </c>
      <c r="M134" s="355">
        <v>9.6422699999999999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4492.55</v>
      </c>
      <c r="D135" s="356">
        <v>4501.5999999999995</v>
      </c>
      <c r="E135" s="356">
        <v>4447.6499999999987</v>
      </c>
      <c r="F135" s="356">
        <v>4402.7499999999991</v>
      </c>
      <c r="G135" s="356">
        <v>4348.7999999999984</v>
      </c>
      <c r="H135" s="356">
        <v>4546.4999999999991</v>
      </c>
      <c r="I135" s="356">
        <v>4600.45</v>
      </c>
      <c r="J135" s="356">
        <v>4645.3499999999995</v>
      </c>
      <c r="K135" s="355">
        <v>4555.55</v>
      </c>
      <c r="L135" s="355">
        <v>4456.7</v>
      </c>
      <c r="M135" s="355">
        <v>2.3632399999999998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399.5</v>
      </c>
      <c r="D136" s="356">
        <v>401.11666666666662</v>
      </c>
      <c r="E136" s="356">
        <v>394.98333333333323</v>
      </c>
      <c r="F136" s="356">
        <v>390.46666666666664</v>
      </c>
      <c r="G136" s="356">
        <v>384.33333333333326</v>
      </c>
      <c r="H136" s="356">
        <v>405.63333333333321</v>
      </c>
      <c r="I136" s="356">
        <v>411.76666666666654</v>
      </c>
      <c r="J136" s="356">
        <v>416.28333333333319</v>
      </c>
      <c r="K136" s="355">
        <v>407.25</v>
      </c>
      <c r="L136" s="355">
        <v>396.6</v>
      </c>
      <c r="M136" s="355">
        <v>41.286810000000003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4081.9</v>
      </c>
      <c r="D137" s="356">
        <v>4099.0333333333338</v>
      </c>
      <c r="E137" s="356">
        <v>4057.8666666666677</v>
      </c>
      <c r="F137" s="356">
        <v>4033.8333333333339</v>
      </c>
      <c r="G137" s="356">
        <v>3992.6666666666679</v>
      </c>
      <c r="H137" s="356">
        <v>4123.0666666666675</v>
      </c>
      <c r="I137" s="356">
        <v>4164.2333333333336</v>
      </c>
      <c r="J137" s="356">
        <v>4188.2666666666673</v>
      </c>
      <c r="K137" s="355">
        <v>4140.2</v>
      </c>
      <c r="L137" s="355">
        <v>4075</v>
      </c>
      <c r="M137" s="355">
        <v>2.9998100000000001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4351.95</v>
      </c>
      <c r="D138" s="356">
        <v>4365.1500000000005</v>
      </c>
      <c r="E138" s="356">
        <v>4323.8000000000011</v>
      </c>
      <c r="F138" s="356">
        <v>4295.6500000000005</v>
      </c>
      <c r="G138" s="356">
        <v>4254.3000000000011</v>
      </c>
      <c r="H138" s="356">
        <v>4393.3000000000011</v>
      </c>
      <c r="I138" s="356">
        <v>4434.6500000000015</v>
      </c>
      <c r="J138" s="356">
        <v>4462.8000000000011</v>
      </c>
      <c r="K138" s="355">
        <v>4406.5</v>
      </c>
      <c r="L138" s="355">
        <v>4337</v>
      </c>
      <c r="M138" s="355">
        <v>2.4699300000000002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2453.25</v>
      </c>
      <c r="D139" s="356">
        <v>2449.3166666666666</v>
      </c>
      <c r="E139" s="356">
        <v>2432.9333333333334</v>
      </c>
      <c r="F139" s="356">
        <v>2412.6166666666668</v>
      </c>
      <c r="G139" s="356">
        <v>2396.2333333333336</v>
      </c>
      <c r="H139" s="356">
        <v>2469.6333333333332</v>
      </c>
      <c r="I139" s="356">
        <v>2486.0166666666664</v>
      </c>
      <c r="J139" s="356">
        <v>2506.333333333333</v>
      </c>
      <c r="K139" s="355">
        <v>2465.6999999999998</v>
      </c>
      <c r="L139" s="355">
        <v>2429</v>
      </c>
      <c r="M139" s="355">
        <v>0.34343000000000001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67.95</v>
      </c>
      <c r="D140" s="356">
        <v>68.25</v>
      </c>
      <c r="E140" s="356">
        <v>67.5</v>
      </c>
      <c r="F140" s="356">
        <v>67.05</v>
      </c>
      <c r="G140" s="356">
        <v>66.3</v>
      </c>
      <c r="H140" s="356">
        <v>68.7</v>
      </c>
      <c r="I140" s="356">
        <v>69.45</v>
      </c>
      <c r="J140" s="356">
        <v>69.900000000000006</v>
      </c>
      <c r="K140" s="355">
        <v>69</v>
      </c>
      <c r="L140" s="355">
        <v>67.8</v>
      </c>
      <c r="M140" s="355">
        <v>5.1604999999999999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2631.4</v>
      </c>
      <c r="D141" s="356">
        <v>2641.7666666666669</v>
      </c>
      <c r="E141" s="356">
        <v>2605.6333333333337</v>
      </c>
      <c r="F141" s="356">
        <v>2579.8666666666668</v>
      </c>
      <c r="G141" s="356">
        <v>2543.7333333333336</v>
      </c>
      <c r="H141" s="356">
        <v>2667.5333333333338</v>
      </c>
      <c r="I141" s="356">
        <v>2703.666666666667</v>
      </c>
      <c r="J141" s="356">
        <v>2729.4333333333338</v>
      </c>
      <c r="K141" s="355">
        <v>2677.9</v>
      </c>
      <c r="L141" s="355">
        <v>2616</v>
      </c>
      <c r="M141" s="355">
        <v>3.8054000000000001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488.1</v>
      </c>
      <c r="D142" s="356">
        <v>490.4666666666667</v>
      </c>
      <c r="E142" s="356">
        <v>482.93333333333339</v>
      </c>
      <c r="F142" s="356">
        <v>477.76666666666671</v>
      </c>
      <c r="G142" s="356">
        <v>470.23333333333341</v>
      </c>
      <c r="H142" s="356">
        <v>495.63333333333338</v>
      </c>
      <c r="I142" s="356">
        <v>503.16666666666669</v>
      </c>
      <c r="J142" s="356">
        <v>508.33333333333337</v>
      </c>
      <c r="K142" s="355">
        <v>498</v>
      </c>
      <c r="L142" s="355">
        <v>485.3</v>
      </c>
      <c r="M142" s="355">
        <v>2.5788099999999998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140.65</v>
      </c>
      <c r="D143" s="356">
        <v>142.61666666666667</v>
      </c>
      <c r="E143" s="356">
        <v>137.33333333333334</v>
      </c>
      <c r="F143" s="356">
        <v>134.01666666666668</v>
      </c>
      <c r="G143" s="356">
        <v>128.73333333333335</v>
      </c>
      <c r="H143" s="356">
        <v>145.93333333333334</v>
      </c>
      <c r="I143" s="356">
        <v>151.21666666666664</v>
      </c>
      <c r="J143" s="356">
        <v>154.53333333333333</v>
      </c>
      <c r="K143" s="355">
        <v>147.9</v>
      </c>
      <c r="L143" s="355">
        <v>139.30000000000001</v>
      </c>
      <c r="M143" s="355">
        <v>11.91572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412.8</v>
      </c>
      <c r="D144" s="356">
        <v>408.55</v>
      </c>
      <c r="E144" s="356">
        <v>398.1</v>
      </c>
      <c r="F144" s="356">
        <v>383.40000000000003</v>
      </c>
      <c r="G144" s="356">
        <v>372.95000000000005</v>
      </c>
      <c r="H144" s="356">
        <v>423.25</v>
      </c>
      <c r="I144" s="356">
        <v>433.69999999999993</v>
      </c>
      <c r="J144" s="356">
        <v>448.4</v>
      </c>
      <c r="K144" s="355">
        <v>419</v>
      </c>
      <c r="L144" s="355">
        <v>393.85</v>
      </c>
      <c r="M144" s="355">
        <v>11.37373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502.65</v>
      </c>
      <c r="D145" s="356">
        <v>503.48333333333335</v>
      </c>
      <c r="E145" s="356">
        <v>499.16666666666669</v>
      </c>
      <c r="F145" s="356">
        <v>495.68333333333334</v>
      </c>
      <c r="G145" s="356">
        <v>491.36666666666667</v>
      </c>
      <c r="H145" s="356">
        <v>506.9666666666667</v>
      </c>
      <c r="I145" s="356">
        <v>511.2833333333333</v>
      </c>
      <c r="J145" s="356">
        <v>514.76666666666665</v>
      </c>
      <c r="K145" s="355">
        <v>507.8</v>
      </c>
      <c r="L145" s="355">
        <v>500</v>
      </c>
      <c r="M145" s="355">
        <v>2.1908400000000001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1586</v>
      </c>
      <c r="D146" s="356">
        <v>1591.8833333333332</v>
      </c>
      <c r="E146" s="356">
        <v>1574.1166666666663</v>
      </c>
      <c r="F146" s="356">
        <v>1562.2333333333331</v>
      </c>
      <c r="G146" s="356">
        <v>1544.4666666666662</v>
      </c>
      <c r="H146" s="356">
        <v>1603.7666666666664</v>
      </c>
      <c r="I146" s="356">
        <v>1621.5333333333333</v>
      </c>
      <c r="J146" s="356">
        <v>1633.4166666666665</v>
      </c>
      <c r="K146" s="355">
        <v>1609.65</v>
      </c>
      <c r="L146" s="355">
        <v>1580</v>
      </c>
      <c r="M146" s="355">
        <v>0.19023000000000001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69.650000000000006</v>
      </c>
      <c r="D147" s="356">
        <v>69.88333333333334</v>
      </c>
      <c r="E147" s="356">
        <v>69.166666666666686</v>
      </c>
      <c r="F147" s="356">
        <v>68.683333333333351</v>
      </c>
      <c r="G147" s="356">
        <v>67.966666666666697</v>
      </c>
      <c r="H147" s="356">
        <v>70.366666666666674</v>
      </c>
      <c r="I147" s="356">
        <v>71.083333333333343</v>
      </c>
      <c r="J147" s="356">
        <v>71.566666666666663</v>
      </c>
      <c r="K147" s="355">
        <v>70.599999999999994</v>
      </c>
      <c r="L147" s="355">
        <v>69.400000000000006</v>
      </c>
      <c r="M147" s="355">
        <v>7.2127499999999998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189.65</v>
      </c>
      <c r="D148" s="356">
        <v>190.63333333333333</v>
      </c>
      <c r="E148" s="356">
        <v>188.11666666666665</v>
      </c>
      <c r="F148" s="356">
        <v>186.58333333333331</v>
      </c>
      <c r="G148" s="356">
        <v>184.06666666666663</v>
      </c>
      <c r="H148" s="356">
        <v>192.16666666666666</v>
      </c>
      <c r="I148" s="356">
        <v>194.68333333333331</v>
      </c>
      <c r="J148" s="356">
        <v>196.21666666666667</v>
      </c>
      <c r="K148" s="355">
        <v>193.15</v>
      </c>
      <c r="L148" s="355">
        <v>189.1</v>
      </c>
      <c r="M148" s="355">
        <v>7.0242399999999998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114.5</v>
      </c>
      <c r="D149" s="356">
        <v>113.96666666666665</v>
      </c>
      <c r="E149" s="356">
        <v>111.83333333333331</v>
      </c>
      <c r="F149" s="356">
        <v>109.16666666666666</v>
      </c>
      <c r="G149" s="356">
        <v>107.03333333333332</v>
      </c>
      <c r="H149" s="356">
        <v>116.63333333333331</v>
      </c>
      <c r="I149" s="356">
        <v>118.76666666666667</v>
      </c>
      <c r="J149" s="356">
        <v>121.43333333333331</v>
      </c>
      <c r="K149" s="355">
        <v>116.1</v>
      </c>
      <c r="L149" s="355">
        <v>111.3</v>
      </c>
      <c r="M149" s="355">
        <v>9.9666700000000006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57.85</v>
      </c>
      <c r="D150" s="356">
        <v>57.816666666666663</v>
      </c>
      <c r="E150" s="356">
        <v>57.233333333333327</v>
      </c>
      <c r="F150" s="356">
        <v>56.616666666666667</v>
      </c>
      <c r="G150" s="356">
        <v>56.033333333333331</v>
      </c>
      <c r="H150" s="356">
        <v>58.433333333333323</v>
      </c>
      <c r="I150" s="356">
        <v>59.016666666666666</v>
      </c>
      <c r="J150" s="356">
        <v>59.633333333333319</v>
      </c>
      <c r="K150" s="355">
        <v>58.4</v>
      </c>
      <c r="L150" s="355">
        <v>57.2</v>
      </c>
      <c r="M150" s="355">
        <v>2.6573099999999998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715.7</v>
      </c>
      <c r="D151" s="356">
        <v>711.76666666666677</v>
      </c>
      <c r="E151" s="356">
        <v>704.83333333333348</v>
      </c>
      <c r="F151" s="356">
        <v>693.9666666666667</v>
      </c>
      <c r="G151" s="356">
        <v>687.03333333333342</v>
      </c>
      <c r="H151" s="356">
        <v>722.63333333333355</v>
      </c>
      <c r="I151" s="356">
        <v>729.56666666666672</v>
      </c>
      <c r="J151" s="356">
        <v>740.43333333333362</v>
      </c>
      <c r="K151" s="355">
        <v>718.7</v>
      </c>
      <c r="L151" s="355">
        <v>700.9</v>
      </c>
      <c r="M151" s="355">
        <v>0.25322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1835.5</v>
      </c>
      <c r="D152" s="356">
        <v>1841.8666666666668</v>
      </c>
      <c r="E152" s="356">
        <v>1821.7333333333336</v>
      </c>
      <c r="F152" s="356">
        <v>1807.9666666666667</v>
      </c>
      <c r="G152" s="356">
        <v>1787.8333333333335</v>
      </c>
      <c r="H152" s="356">
        <v>1855.6333333333337</v>
      </c>
      <c r="I152" s="356">
        <v>1875.7666666666669</v>
      </c>
      <c r="J152" s="356">
        <v>1889.5333333333338</v>
      </c>
      <c r="K152" s="355">
        <v>1862</v>
      </c>
      <c r="L152" s="355">
        <v>1828.1</v>
      </c>
      <c r="M152" s="355">
        <v>7.1601699999999999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171.15</v>
      </c>
      <c r="D153" s="356">
        <v>172.33333333333334</v>
      </c>
      <c r="E153" s="356">
        <v>169.36666666666667</v>
      </c>
      <c r="F153" s="356">
        <v>167.58333333333334</v>
      </c>
      <c r="G153" s="356">
        <v>164.61666666666667</v>
      </c>
      <c r="H153" s="356">
        <v>174.11666666666667</v>
      </c>
      <c r="I153" s="356">
        <v>177.08333333333331</v>
      </c>
      <c r="J153" s="356">
        <v>178.86666666666667</v>
      </c>
      <c r="K153" s="355">
        <v>175.3</v>
      </c>
      <c r="L153" s="355">
        <v>170.55</v>
      </c>
      <c r="M153" s="355">
        <v>34.066220000000001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134.25</v>
      </c>
      <c r="D154" s="356">
        <v>134.96666666666667</v>
      </c>
      <c r="E154" s="356">
        <v>128.78333333333333</v>
      </c>
      <c r="F154" s="356">
        <v>123.31666666666666</v>
      </c>
      <c r="G154" s="356">
        <v>117.13333333333333</v>
      </c>
      <c r="H154" s="356">
        <v>140.43333333333334</v>
      </c>
      <c r="I154" s="356">
        <v>146.61666666666667</v>
      </c>
      <c r="J154" s="356">
        <v>152.08333333333334</v>
      </c>
      <c r="K154" s="355">
        <v>141.15</v>
      </c>
      <c r="L154" s="355">
        <v>129.5</v>
      </c>
      <c r="M154" s="355">
        <v>10.698449999999999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294.25</v>
      </c>
      <c r="D155" s="356">
        <v>293.34999999999997</v>
      </c>
      <c r="E155" s="356">
        <v>290.79999999999995</v>
      </c>
      <c r="F155" s="356">
        <v>287.34999999999997</v>
      </c>
      <c r="G155" s="356">
        <v>284.79999999999995</v>
      </c>
      <c r="H155" s="356">
        <v>296.79999999999995</v>
      </c>
      <c r="I155" s="356">
        <v>299.35000000000002</v>
      </c>
      <c r="J155" s="356">
        <v>302.79999999999995</v>
      </c>
      <c r="K155" s="355">
        <v>295.89999999999998</v>
      </c>
      <c r="L155" s="355">
        <v>289.89999999999998</v>
      </c>
      <c r="M155" s="355">
        <v>0.47659000000000001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98.9</v>
      </c>
      <c r="D156" s="356">
        <v>99.45</v>
      </c>
      <c r="E156" s="356">
        <v>97.7</v>
      </c>
      <c r="F156" s="356">
        <v>96.5</v>
      </c>
      <c r="G156" s="356">
        <v>94.75</v>
      </c>
      <c r="H156" s="356">
        <v>100.65</v>
      </c>
      <c r="I156" s="356">
        <v>102.4</v>
      </c>
      <c r="J156" s="356">
        <v>103.60000000000001</v>
      </c>
      <c r="K156" s="355">
        <v>101.2</v>
      </c>
      <c r="L156" s="355">
        <v>98.25</v>
      </c>
      <c r="M156" s="355">
        <v>98.645989999999998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499.9</v>
      </c>
      <c r="D157" s="356">
        <v>498.66666666666669</v>
      </c>
      <c r="E157" s="356">
        <v>493.68333333333339</v>
      </c>
      <c r="F157" s="356">
        <v>487.4666666666667</v>
      </c>
      <c r="G157" s="356">
        <v>482.48333333333341</v>
      </c>
      <c r="H157" s="356">
        <v>504.88333333333338</v>
      </c>
      <c r="I157" s="356">
        <v>509.86666666666662</v>
      </c>
      <c r="J157" s="356">
        <v>516.08333333333337</v>
      </c>
      <c r="K157" s="355">
        <v>503.65</v>
      </c>
      <c r="L157" s="355">
        <v>492.45</v>
      </c>
      <c r="M157" s="355">
        <v>0.70679000000000003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4086.25</v>
      </c>
      <c r="D158" s="356">
        <v>4061.1333333333332</v>
      </c>
      <c r="E158" s="356">
        <v>3944.0166666666664</v>
      </c>
      <c r="F158" s="356">
        <v>3801.7833333333333</v>
      </c>
      <c r="G158" s="356">
        <v>3684.6666666666665</v>
      </c>
      <c r="H158" s="356">
        <v>4203.3666666666668</v>
      </c>
      <c r="I158" s="356">
        <v>4320.4833333333336</v>
      </c>
      <c r="J158" s="356">
        <v>4462.7166666666662</v>
      </c>
      <c r="K158" s="355">
        <v>4178.25</v>
      </c>
      <c r="L158" s="355">
        <v>3918.9</v>
      </c>
      <c r="M158" s="355">
        <v>1.15967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180.2</v>
      </c>
      <c r="D159" s="356">
        <v>181.30000000000004</v>
      </c>
      <c r="E159" s="356">
        <v>178.45000000000007</v>
      </c>
      <c r="F159" s="356">
        <v>176.70000000000005</v>
      </c>
      <c r="G159" s="356">
        <v>173.85000000000008</v>
      </c>
      <c r="H159" s="356">
        <v>183.05000000000007</v>
      </c>
      <c r="I159" s="356">
        <v>185.90000000000003</v>
      </c>
      <c r="J159" s="356">
        <v>187.65000000000006</v>
      </c>
      <c r="K159" s="355">
        <v>184.15</v>
      </c>
      <c r="L159" s="355">
        <v>179.55</v>
      </c>
      <c r="M159" s="355">
        <v>3.7686700000000002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3166.25</v>
      </c>
      <c r="D160" s="356">
        <v>3156.8333333333335</v>
      </c>
      <c r="E160" s="356">
        <v>3114.7666666666669</v>
      </c>
      <c r="F160" s="356">
        <v>3063.2833333333333</v>
      </c>
      <c r="G160" s="356">
        <v>3021.2166666666667</v>
      </c>
      <c r="H160" s="356">
        <v>3208.3166666666671</v>
      </c>
      <c r="I160" s="356">
        <v>3250.3833333333337</v>
      </c>
      <c r="J160" s="356">
        <v>3301.8666666666672</v>
      </c>
      <c r="K160" s="355">
        <v>3198.9</v>
      </c>
      <c r="L160" s="355">
        <v>3105.35</v>
      </c>
      <c r="M160" s="355">
        <v>1.05053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264.8</v>
      </c>
      <c r="D161" s="356">
        <v>266.35000000000002</v>
      </c>
      <c r="E161" s="356">
        <v>262.35000000000002</v>
      </c>
      <c r="F161" s="356">
        <v>259.89999999999998</v>
      </c>
      <c r="G161" s="356">
        <v>255.89999999999998</v>
      </c>
      <c r="H161" s="356">
        <v>268.80000000000007</v>
      </c>
      <c r="I161" s="356">
        <v>272.80000000000007</v>
      </c>
      <c r="J161" s="356">
        <v>275.25000000000011</v>
      </c>
      <c r="K161" s="355">
        <v>270.35000000000002</v>
      </c>
      <c r="L161" s="355">
        <v>263.89999999999998</v>
      </c>
      <c r="M161" s="355">
        <v>6.3349900000000003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47.35</v>
      </c>
      <c r="D162" s="356">
        <v>47.266666666666673</v>
      </c>
      <c r="E162" s="356">
        <v>46.583333333333343</v>
      </c>
      <c r="F162" s="356">
        <v>45.81666666666667</v>
      </c>
      <c r="G162" s="356">
        <v>45.13333333333334</v>
      </c>
      <c r="H162" s="356">
        <v>48.033333333333346</v>
      </c>
      <c r="I162" s="356">
        <v>48.716666666666669</v>
      </c>
      <c r="J162" s="356">
        <v>49.483333333333348</v>
      </c>
      <c r="K162" s="355">
        <v>47.95</v>
      </c>
      <c r="L162" s="355">
        <v>46.5</v>
      </c>
      <c r="M162" s="355">
        <v>25.185479999999998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152.9</v>
      </c>
      <c r="D163" s="356">
        <v>156.63333333333333</v>
      </c>
      <c r="E163" s="356">
        <v>148.26666666666665</v>
      </c>
      <c r="F163" s="356">
        <v>143.63333333333333</v>
      </c>
      <c r="G163" s="356">
        <v>135.26666666666665</v>
      </c>
      <c r="H163" s="356">
        <v>161.26666666666665</v>
      </c>
      <c r="I163" s="356">
        <v>169.63333333333333</v>
      </c>
      <c r="J163" s="356">
        <v>174.26666666666665</v>
      </c>
      <c r="K163" s="355">
        <v>165</v>
      </c>
      <c r="L163" s="355">
        <v>152</v>
      </c>
      <c r="M163" s="355">
        <v>101.14713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202.5</v>
      </c>
      <c r="D164" s="356">
        <v>203.70000000000002</v>
      </c>
      <c r="E164" s="356">
        <v>199.60000000000002</v>
      </c>
      <c r="F164" s="356">
        <v>196.70000000000002</v>
      </c>
      <c r="G164" s="356">
        <v>192.60000000000002</v>
      </c>
      <c r="H164" s="356">
        <v>206.60000000000002</v>
      </c>
      <c r="I164" s="356">
        <v>210.7</v>
      </c>
      <c r="J164" s="356">
        <v>213.60000000000002</v>
      </c>
      <c r="K164" s="355">
        <v>207.8</v>
      </c>
      <c r="L164" s="355">
        <v>200.8</v>
      </c>
      <c r="M164" s="355">
        <v>4.9792199999999998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146.55000000000001</v>
      </c>
      <c r="D165" s="356">
        <v>148.21666666666667</v>
      </c>
      <c r="E165" s="356">
        <v>144.48333333333335</v>
      </c>
      <c r="F165" s="356">
        <v>142.41666666666669</v>
      </c>
      <c r="G165" s="356">
        <v>138.68333333333337</v>
      </c>
      <c r="H165" s="356">
        <v>150.28333333333333</v>
      </c>
      <c r="I165" s="356">
        <v>154.01666666666662</v>
      </c>
      <c r="J165" s="356">
        <v>156.08333333333331</v>
      </c>
      <c r="K165" s="355">
        <v>151.94999999999999</v>
      </c>
      <c r="L165" s="355">
        <v>146.15</v>
      </c>
      <c r="M165" s="355">
        <v>187.72220999999999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3186.1</v>
      </c>
      <c r="D166" s="356">
        <v>3196.5333333333333</v>
      </c>
      <c r="E166" s="356">
        <v>3145.9166666666665</v>
      </c>
      <c r="F166" s="356">
        <v>3105.7333333333331</v>
      </c>
      <c r="G166" s="356">
        <v>3055.1166666666663</v>
      </c>
      <c r="H166" s="356">
        <v>3236.7166666666667</v>
      </c>
      <c r="I166" s="356">
        <v>3287.3333333333335</v>
      </c>
      <c r="J166" s="356">
        <v>3327.5166666666669</v>
      </c>
      <c r="K166" s="355">
        <v>3247.15</v>
      </c>
      <c r="L166" s="355">
        <v>3156.35</v>
      </c>
      <c r="M166" s="355">
        <v>0.14188000000000001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3110.1</v>
      </c>
      <c r="D167" s="356">
        <v>3121.9166666666665</v>
      </c>
      <c r="E167" s="356">
        <v>3088.2833333333328</v>
      </c>
      <c r="F167" s="356">
        <v>3066.4666666666662</v>
      </c>
      <c r="G167" s="356">
        <v>3032.8333333333326</v>
      </c>
      <c r="H167" s="356">
        <v>3143.7333333333331</v>
      </c>
      <c r="I167" s="356">
        <v>3177.3666666666672</v>
      </c>
      <c r="J167" s="356">
        <v>3199.1833333333334</v>
      </c>
      <c r="K167" s="355">
        <v>3155.55</v>
      </c>
      <c r="L167" s="355">
        <v>3100.1</v>
      </c>
      <c r="M167" s="355">
        <v>3.8129999999999997E-2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318.10000000000002</v>
      </c>
      <c r="D168" s="356">
        <v>318.3</v>
      </c>
      <c r="E168" s="356">
        <v>316.10000000000002</v>
      </c>
      <c r="F168" s="356">
        <v>314.10000000000002</v>
      </c>
      <c r="G168" s="356">
        <v>311.90000000000003</v>
      </c>
      <c r="H168" s="356">
        <v>320.3</v>
      </c>
      <c r="I168" s="356">
        <v>322.49999999999994</v>
      </c>
      <c r="J168" s="356">
        <v>324.5</v>
      </c>
      <c r="K168" s="355">
        <v>320.5</v>
      </c>
      <c r="L168" s="355">
        <v>316.3</v>
      </c>
      <c r="M168" s="355">
        <v>0.76515999999999995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139.15</v>
      </c>
      <c r="D169" s="356">
        <v>139.41666666666666</v>
      </c>
      <c r="E169" s="356">
        <v>138.33333333333331</v>
      </c>
      <c r="F169" s="356">
        <v>137.51666666666665</v>
      </c>
      <c r="G169" s="356">
        <v>136.43333333333331</v>
      </c>
      <c r="H169" s="356">
        <v>140.23333333333332</v>
      </c>
      <c r="I169" s="356">
        <v>141.31666666666663</v>
      </c>
      <c r="J169" s="356">
        <v>142.13333333333333</v>
      </c>
      <c r="K169" s="355">
        <v>140.5</v>
      </c>
      <c r="L169" s="355">
        <v>138.6</v>
      </c>
      <c r="M169" s="355">
        <v>2.9667599999999998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5117.45</v>
      </c>
      <c r="D170" s="356">
        <v>5146.916666666667</v>
      </c>
      <c r="E170" s="356">
        <v>5080.5333333333338</v>
      </c>
      <c r="F170" s="356">
        <v>5043.6166666666668</v>
      </c>
      <c r="G170" s="356">
        <v>4977.2333333333336</v>
      </c>
      <c r="H170" s="356">
        <v>5183.8333333333339</v>
      </c>
      <c r="I170" s="356">
        <v>5250.2166666666672</v>
      </c>
      <c r="J170" s="356">
        <v>5287.1333333333341</v>
      </c>
      <c r="K170" s="355">
        <v>5213.3</v>
      </c>
      <c r="L170" s="355">
        <v>5110</v>
      </c>
      <c r="M170" s="355">
        <v>9.8199999999999996E-2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3513.95</v>
      </c>
      <c r="D171" s="356">
        <v>3537.3166666666671</v>
      </c>
      <c r="E171" s="356">
        <v>3476.6333333333341</v>
      </c>
      <c r="F171" s="356">
        <v>3439.3166666666671</v>
      </c>
      <c r="G171" s="356">
        <v>3378.6333333333341</v>
      </c>
      <c r="H171" s="356">
        <v>3574.6333333333341</v>
      </c>
      <c r="I171" s="356">
        <v>3635.3166666666675</v>
      </c>
      <c r="J171" s="356">
        <v>3672.6333333333341</v>
      </c>
      <c r="K171" s="355">
        <v>3598</v>
      </c>
      <c r="L171" s="355">
        <v>3500</v>
      </c>
      <c r="M171" s="355">
        <v>0.77654999999999996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1573.2</v>
      </c>
      <c r="D172" s="356">
        <v>1566.0666666666666</v>
      </c>
      <c r="E172" s="356">
        <v>1552.1333333333332</v>
      </c>
      <c r="F172" s="356">
        <v>1531.0666666666666</v>
      </c>
      <c r="G172" s="356">
        <v>1517.1333333333332</v>
      </c>
      <c r="H172" s="356">
        <v>1587.1333333333332</v>
      </c>
      <c r="I172" s="356">
        <v>1601.0666666666666</v>
      </c>
      <c r="J172" s="356">
        <v>1622.1333333333332</v>
      </c>
      <c r="K172" s="355">
        <v>1580</v>
      </c>
      <c r="L172" s="355">
        <v>1545</v>
      </c>
      <c r="M172" s="355">
        <v>0.37352000000000002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491</v>
      </c>
      <c r="D173" s="356">
        <v>492.95</v>
      </c>
      <c r="E173" s="356">
        <v>487.4</v>
      </c>
      <c r="F173" s="356">
        <v>483.8</v>
      </c>
      <c r="G173" s="356">
        <v>478.25</v>
      </c>
      <c r="H173" s="356">
        <v>496.54999999999995</v>
      </c>
      <c r="I173" s="356">
        <v>502.1</v>
      </c>
      <c r="J173" s="356">
        <v>505.69999999999993</v>
      </c>
      <c r="K173" s="355">
        <v>498.5</v>
      </c>
      <c r="L173" s="355">
        <v>489.35</v>
      </c>
      <c r="M173" s="355">
        <v>2.6881699999999999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4876.3500000000004</v>
      </c>
      <c r="D174" s="356">
        <v>4863.7333333333336</v>
      </c>
      <c r="E174" s="356">
        <v>4779.8166666666675</v>
      </c>
      <c r="F174" s="356">
        <v>4683.2833333333338</v>
      </c>
      <c r="G174" s="356">
        <v>4599.3666666666677</v>
      </c>
      <c r="H174" s="356">
        <v>4960.2666666666673</v>
      </c>
      <c r="I174" s="356">
        <v>5044.1833333333334</v>
      </c>
      <c r="J174" s="356">
        <v>5140.7166666666672</v>
      </c>
      <c r="K174" s="355">
        <v>4947.6499999999996</v>
      </c>
      <c r="L174" s="355">
        <v>4767.2</v>
      </c>
      <c r="M174" s="355">
        <v>0.88063000000000002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43.15</v>
      </c>
      <c r="D175" s="356">
        <v>43.416666666666664</v>
      </c>
      <c r="E175" s="356">
        <v>42.68333333333333</v>
      </c>
      <c r="F175" s="356">
        <v>42.216666666666669</v>
      </c>
      <c r="G175" s="356">
        <v>41.483333333333334</v>
      </c>
      <c r="H175" s="356">
        <v>43.883333333333326</v>
      </c>
      <c r="I175" s="356">
        <v>44.61666666666666</v>
      </c>
      <c r="J175" s="356">
        <v>45.083333333333321</v>
      </c>
      <c r="K175" s="355">
        <v>44.15</v>
      </c>
      <c r="L175" s="355">
        <v>42.95</v>
      </c>
      <c r="M175" s="355">
        <v>120.39836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455.2</v>
      </c>
      <c r="D176" s="356">
        <v>461.65000000000003</v>
      </c>
      <c r="E176" s="356">
        <v>447.05000000000007</v>
      </c>
      <c r="F176" s="356">
        <v>438.90000000000003</v>
      </c>
      <c r="G176" s="356">
        <v>424.30000000000007</v>
      </c>
      <c r="H176" s="356">
        <v>469.80000000000007</v>
      </c>
      <c r="I176" s="356">
        <v>484.40000000000009</v>
      </c>
      <c r="J176" s="356">
        <v>492.55000000000007</v>
      </c>
      <c r="K176" s="355">
        <v>476.25</v>
      </c>
      <c r="L176" s="355">
        <v>453.5</v>
      </c>
      <c r="M176" s="355">
        <v>9.4661500000000007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1114.4000000000001</v>
      </c>
      <c r="D177" s="356">
        <v>1131.3166666666666</v>
      </c>
      <c r="E177" s="356">
        <v>1091.5833333333333</v>
      </c>
      <c r="F177" s="356">
        <v>1068.7666666666667</v>
      </c>
      <c r="G177" s="356">
        <v>1029.0333333333333</v>
      </c>
      <c r="H177" s="356">
        <v>1154.1333333333332</v>
      </c>
      <c r="I177" s="356">
        <v>1193.8666666666668</v>
      </c>
      <c r="J177" s="356">
        <v>1216.6833333333332</v>
      </c>
      <c r="K177" s="355">
        <v>1171.05</v>
      </c>
      <c r="L177" s="355">
        <v>1108.5</v>
      </c>
      <c r="M177" s="355">
        <v>0.48965999999999998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520.45000000000005</v>
      </c>
      <c r="D178" s="356">
        <v>522.73333333333335</v>
      </c>
      <c r="E178" s="356">
        <v>514.7166666666667</v>
      </c>
      <c r="F178" s="356">
        <v>508.98333333333335</v>
      </c>
      <c r="G178" s="356">
        <v>500.9666666666667</v>
      </c>
      <c r="H178" s="356">
        <v>528.4666666666667</v>
      </c>
      <c r="I178" s="356">
        <v>536.48333333333335</v>
      </c>
      <c r="J178" s="356">
        <v>542.2166666666667</v>
      </c>
      <c r="K178" s="355">
        <v>530.75</v>
      </c>
      <c r="L178" s="355">
        <v>517</v>
      </c>
      <c r="M178" s="355">
        <v>0.70089999999999997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912.35</v>
      </c>
      <c r="D179" s="356">
        <v>916.4666666666667</v>
      </c>
      <c r="E179" s="356">
        <v>903.73333333333335</v>
      </c>
      <c r="F179" s="356">
        <v>895.11666666666667</v>
      </c>
      <c r="G179" s="356">
        <v>882.38333333333333</v>
      </c>
      <c r="H179" s="356">
        <v>925.08333333333337</v>
      </c>
      <c r="I179" s="356">
        <v>937.81666666666672</v>
      </c>
      <c r="J179" s="356">
        <v>946.43333333333339</v>
      </c>
      <c r="K179" s="355">
        <v>929.2</v>
      </c>
      <c r="L179" s="355">
        <v>907.85</v>
      </c>
      <c r="M179" s="355">
        <v>7.8156600000000003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599.9</v>
      </c>
      <c r="D180" s="356">
        <v>602.06666666666672</v>
      </c>
      <c r="E180" s="356">
        <v>596.13333333333344</v>
      </c>
      <c r="F180" s="356">
        <v>592.36666666666667</v>
      </c>
      <c r="G180" s="356">
        <v>586.43333333333339</v>
      </c>
      <c r="H180" s="356">
        <v>605.83333333333348</v>
      </c>
      <c r="I180" s="356">
        <v>611.76666666666665</v>
      </c>
      <c r="J180" s="356">
        <v>615.53333333333353</v>
      </c>
      <c r="K180" s="355">
        <v>608</v>
      </c>
      <c r="L180" s="355">
        <v>598.29999999999995</v>
      </c>
      <c r="M180" s="355">
        <v>0.65586999999999995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1506.9</v>
      </c>
      <c r="D181" s="356">
        <v>1527.2666666666664</v>
      </c>
      <c r="E181" s="356">
        <v>1479.7333333333329</v>
      </c>
      <c r="F181" s="356">
        <v>1452.5666666666664</v>
      </c>
      <c r="G181" s="356">
        <v>1405.0333333333328</v>
      </c>
      <c r="H181" s="356">
        <v>1554.4333333333329</v>
      </c>
      <c r="I181" s="356">
        <v>1601.9666666666667</v>
      </c>
      <c r="J181" s="356">
        <v>1629.133333333333</v>
      </c>
      <c r="K181" s="355">
        <v>1574.8</v>
      </c>
      <c r="L181" s="355">
        <v>1500.1</v>
      </c>
      <c r="M181" s="355">
        <v>87.657809999999998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97.2</v>
      </c>
      <c r="D182" s="356">
        <v>97.933333333333337</v>
      </c>
      <c r="E182" s="356">
        <v>96.26666666666668</v>
      </c>
      <c r="F182" s="356">
        <v>95.333333333333343</v>
      </c>
      <c r="G182" s="356">
        <v>93.666666666666686</v>
      </c>
      <c r="H182" s="356">
        <v>98.866666666666674</v>
      </c>
      <c r="I182" s="356">
        <v>100.53333333333333</v>
      </c>
      <c r="J182" s="356">
        <v>101.46666666666667</v>
      </c>
      <c r="K182" s="355">
        <v>99.6</v>
      </c>
      <c r="L182" s="355">
        <v>97</v>
      </c>
      <c r="M182" s="355">
        <v>2.33555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320.14999999999998</v>
      </c>
      <c r="D183" s="356">
        <v>320.7</v>
      </c>
      <c r="E183" s="356">
        <v>315.95</v>
      </c>
      <c r="F183" s="356">
        <v>311.75</v>
      </c>
      <c r="G183" s="356">
        <v>307</v>
      </c>
      <c r="H183" s="356">
        <v>324.89999999999998</v>
      </c>
      <c r="I183" s="356">
        <v>329.65</v>
      </c>
      <c r="J183" s="356">
        <v>333.84999999999997</v>
      </c>
      <c r="K183" s="355">
        <v>325.45</v>
      </c>
      <c r="L183" s="355">
        <v>316.5</v>
      </c>
      <c r="M183" s="355">
        <v>10.192819999999999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539.1</v>
      </c>
      <c r="D184" s="356">
        <v>541.38333333333333</v>
      </c>
      <c r="E184" s="356">
        <v>528.76666666666665</v>
      </c>
      <c r="F184" s="356">
        <v>518.43333333333328</v>
      </c>
      <c r="G184" s="356">
        <v>505.81666666666661</v>
      </c>
      <c r="H184" s="356">
        <v>551.7166666666667</v>
      </c>
      <c r="I184" s="356">
        <v>564.33333333333326</v>
      </c>
      <c r="J184" s="356">
        <v>574.66666666666674</v>
      </c>
      <c r="K184" s="355">
        <v>554</v>
      </c>
      <c r="L184" s="355">
        <v>531.04999999999995</v>
      </c>
      <c r="M184" s="355">
        <v>12.531969999999999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1735.3</v>
      </c>
      <c r="D185" s="356">
        <v>1742.5</v>
      </c>
      <c r="E185" s="356">
        <v>1720</v>
      </c>
      <c r="F185" s="356">
        <v>1704.7</v>
      </c>
      <c r="G185" s="356">
        <v>1682.2</v>
      </c>
      <c r="H185" s="356">
        <v>1757.8</v>
      </c>
      <c r="I185" s="356">
        <v>1780.3</v>
      </c>
      <c r="J185" s="356">
        <v>1795.6</v>
      </c>
      <c r="K185" s="355">
        <v>1765</v>
      </c>
      <c r="L185" s="355">
        <v>1727.2</v>
      </c>
      <c r="M185" s="355">
        <v>5.6941600000000001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211.2</v>
      </c>
      <c r="D186" s="356">
        <v>214.53333333333333</v>
      </c>
      <c r="E186" s="356">
        <v>205.66666666666666</v>
      </c>
      <c r="F186" s="356">
        <v>200.13333333333333</v>
      </c>
      <c r="G186" s="356">
        <v>191.26666666666665</v>
      </c>
      <c r="H186" s="356">
        <v>220.06666666666666</v>
      </c>
      <c r="I186" s="356">
        <v>228.93333333333334</v>
      </c>
      <c r="J186" s="356">
        <v>234.46666666666667</v>
      </c>
      <c r="K186" s="355">
        <v>223.4</v>
      </c>
      <c r="L186" s="355">
        <v>209</v>
      </c>
      <c r="M186" s="355">
        <v>21.9025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1855.7</v>
      </c>
      <c r="D187" s="356">
        <v>1849.2333333333333</v>
      </c>
      <c r="E187" s="356">
        <v>1798.4666666666667</v>
      </c>
      <c r="F187" s="356">
        <v>1741.2333333333333</v>
      </c>
      <c r="G187" s="356">
        <v>1690.4666666666667</v>
      </c>
      <c r="H187" s="356">
        <v>1906.4666666666667</v>
      </c>
      <c r="I187" s="356">
        <v>1957.2333333333336</v>
      </c>
      <c r="J187" s="356">
        <v>2014.4666666666667</v>
      </c>
      <c r="K187" s="355">
        <v>1900</v>
      </c>
      <c r="L187" s="355">
        <v>1792</v>
      </c>
      <c r="M187" s="355">
        <v>1.0021100000000001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129.30000000000001</v>
      </c>
      <c r="D188" s="356">
        <v>128.95000000000002</v>
      </c>
      <c r="E188" s="356">
        <v>127.60000000000002</v>
      </c>
      <c r="F188" s="356">
        <v>125.9</v>
      </c>
      <c r="G188" s="356">
        <v>124.55000000000001</v>
      </c>
      <c r="H188" s="356">
        <v>130.65000000000003</v>
      </c>
      <c r="I188" s="356">
        <v>132</v>
      </c>
      <c r="J188" s="356">
        <v>133.70000000000005</v>
      </c>
      <c r="K188" s="355">
        <v>130.30000000000001</v>
      </c>
      <c r="L188" s="355">
        <v>127.25</v>
      </c>
      <c r="M188" s="355">
        <v>16.560790000000001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318.7</v>
      </c>
      <c r="D189" s="356">
        <v>319.10000000000002</v>
      </c>
      <c r="E189" s="356">
        <v>314.70000000000005</v>
      </c>
      <c r="F189" s="356">
        <v>310.70000000000005</v>
      </c>
      <c r="G189" s="356">
        <v>306.30000000000007</v>
      </c>
      <c r="H189" s="356">
        <v>323.10000000000002</v>
      </c>
      <c r="I189" s="356">
        <v>327.5</v>
      </c>
      <c r="J189" s="356">
        <v>331.5</v>
      </c>
      <c r="K189" s="355">
        <v>323.5</v>
      </c>
      <c r="L189" s="355">
        <v>315.10000000000002</v>
      </c>
      <c r="M189" s="355">
        <v>6.6118899999999998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744</v>
      </c>
      <c r="D190" s="356">
        <v>743.18333333333339</v>
      </c>
      <c r="E190" s="356">
        <v>732.36666666666679</v>
      </c>
      <c r="F190" s="356">
        <v>720.73333333333335</v>
      </c>
      <c r="G190" s="356">
        <v>709.91666666666674</v>
      </c>
      <c r="H190" s="356">
        <v>754.81666666666683</v>
      </c>
      <c r="I190" s="356">
        <v>765.63333333333344</v>
      </c>
      <c r="J190" s="356">
        <v>777.26666666666688</v>
      </c>
      <c r="K190" s="355">
        <v>754</v>
      </c>
      <c r="L190" s="355">
        <v>731.55</v>
      </c>
      <c r="M190" s="355">
        <v>2.8919899999999998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681.25</v>
      </c>
      <c r="D191" s="356">
        <v>680.15</v>
      </c>
      <c r="E191" s="356">
        <v>668.3</v>
      </c>
      <c r="F191" s="356">
        <v>655.35</v>
      </c>
      <c r="G191" s="356">
        <v>643.5</v>
      </c>
      <c r="H191" s="356">
        <v>693.09999999999991</v>
      </c>
      <c r="I191" s="356">
        <v>704.95</v>
      </c>
      <c r="J191" s="356">
        <v>717.89999999999986</v>
      </c>
      <c r="K191" s="355">
        <v>692</v>
      </c>
      <c r="L191" s="355">
        <v>667.2</v>
      </c>
      <c r="M191" s="355">
        <v>8.8251200000000001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1400.2</v>
      </c>
      <c r="D192" s="356">
        <v>1409.45</v>
      </c>
      <c r="E192" s="356">
        <v>1385.3500000000001</v>
      </c>
      <c r="F192" s="356">
        <v>1370.5</v>
      </c>
      <c r="G192" s="356">
        <v>1346.4</v>
      </c>
      <c r="H192" s="356">
        <v>1424.3000000000002</v>
      </c>
      <c r="I192" s="356">
        <v>1448.4</v>
      </c>
      <c r="J192" s="356">
        <v>1463.2500000000002</v>
      </c>
      <c r="K192" s="355">
        <v>1433.55</v>
      </c>
      <c r="L192" s="355">
        <v>1394.6</v>
      </c>
      <c r="M192" s="355">
        <v>2.9320599999999999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1150.6500000000001</v>
      </c>
      <c r="D193" s="356">
        <v>1152.5666666666666</v>
      </c>
      <c r="E193" s="356">
        <v>1145.0833333333333</v>
      </c>
      <c r="F193" s="356">
        <v>1139.5166666666667</v>
      </c>
      <c r="G193" s="356">
        <v>1132.0333333333333</v>
      </c>
      <c r="H193" s="356">
        <v>1158.1333333333332</v>
      </c>
      <c r="I193" s="356">
        <v>1165.6166666666668</v>
      </c>
      <c r="J193" s="356">
        <v>1171.1833333333332</v>
      </c>
      <c r="K193" s="355">
        <v>1160.05</v>
      </c>
      <c r="L193" s="355">
        <v>1147</v>
      </c>
      <c r="M193" s="355">
        <v>1.4231199999999999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22.45</v>
      </c>
      <c r="D194" s="356">
        <v>22.633333333333329</v>
      </c>
      <c r="E194" s="356">
        <v>22.11666666666666</v>
      </c>
      <c r="F194" s="356">
        <v>21.783333333333331</v>
      </c>
      <c r="G194" s="356">
        <v>21.266666666666662</v>
      </c>
      <c r="H194" s="356">
        <v>22.966666666666658</v>
      </c>
      <c r="I194" s="356">
        <v>23.483333333333331</v>
      </c>
      <c r="J194" s="356">
        <v>23.816666666666656</v>
      </c>
      <c r="K194" s="355">
        <v>23.15</v>
      </c>
      <c r="L194" s="355">
        <v>22.3</v>
      </c>
      <c r="M194" s="355">
        <v>56.740299999999998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1085</v>
      </c>
      <c r="D195" s="356">
        <v>1099.7833333333333</v>
      </c>
      <c r="E195" s="356">
        <v>1055.5666666666666</v>
      </c>
      <c r="F195" s="356">
        <v>1026.1333333333332</v>
      </c>
      <c r="G195" s="356">
        <v>981.91666666666652</v>
      </c>
      <c r="H195" s="356">
        <v>1129.2166666666667</v>
      </c>
      <c r="I195" s="356">
        <v>1173.4333333333334</v>
      </c>
      <c r="J195" s="356">
        <v>1202.8666666666668</v>
      </c>
      <c r="K195" s="355">
        <v>1144</v>
      </c>
      <c r="L195" s="355">
        <v>1070.3499999999999</v>
      </c>
      <c r="M195" s="355">
        <v>0.59382000000000001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1209.55</v>
      </c>
      <c r="D196" s="356">
        <v>1210.8500000000001</v>
      </c>
      <c r="E196" s="356">
        <v>1199.7000000000003</v>
      </c>
      <c r="F196" s="356">
        <v>1189.8500000000001</v>
      </c>
      <c r="G196" s="356">
        <v>1178.7000000000003</v>
      </c>
      <c r="H196" s="356">
        <v>1220.7000000000003</v>
      </c>
      <c r="I196" s="356">
        <v>1231.8500000000004</v>
      </c>
      <c r="J196" s="356">
        <v>1241.7000000000003</v>
      </c>
      <c r="K196" s="355">
        <v>1222</v>
      </c>
      <c r="L196" s="355">
        <v>1201</v>
      </c>
      <c r="M196" s="355">
        <v>8.58263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1163.8</v>
      </c>
      <c r="D197" s="356">
        <v>1156.0833333333333</v>
      </c>
      <c r="E197" s="356">
        <v>1145.0666666666666</v>
      </c>
      <c r="F197" s="356">
        <v>1126.3333333333333</v>
      </c>
      <c r="G197" s="356">
        <v>1115.3166666666666</v>
      </c>
      <c r="H197" s="356">
        <v>1174.8166666666666</v>
      </c>
      <c r="I197" s="356">
        <v>1185.8333333333335</v>
      </c>
      <c r="J197" s="356">
        <v>1204.5666666666666</v>
      </c>
      <c r="K197" s="355">
        <v>1167.0999999999999</v>
      </c>
      <c r="L197" s="355">
        <v>1137.3499999999999</v>
      </c>
      <c r="M197" s="355">
        <v>36.254820000000002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2503.25</v>
      </c>
      <c r="D198" s="356">
        <v>2515.75</v>
      </c>
      <c r="E198" s="356">
        <v>2484.5</v>
      </c>
      <c r="F198" s="356">
        <v>2465.75</v>
      </c>
      <c r="G198" s="356">
        <v>2434.5</v>
      </c>
      <c r="H198" s="356">
        <v>2534.5</v>
      </c>
      <c r="I198" s="356">
        <v>2565.75</v>
      </c>
      <c r="J198" s="356">
        <v>2584.5</v>
      </c>
      <c r="K198" s="355">
        <v>2547</v>
      </c>
      <c r="L198" s="355">
        <v>2497</v>
      </c>
      <c r="M198" s="355">
        <v>44.041840000000001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2300.3000000000002</v>
      </c>
      <c r="D199" s="356">
        <v>2303.1</v>
      </c>
      <c r="E199" s="356">
        <v>2287.1999999999998</v>
      </c>
      <c r="F199" s="356">
        <v>2274.1</v>
      </c>
      <c r="G199" s="356">
        <v>2258.1999999999998</v>
      </c>
      <c r="H199" s="356">
        <v>2316.1999999999998</v>
      </c>
      <c r="I199" s="356">
        <v>2332.1000000000004</v>
      </c>
      <c r="J199" s="356">
        <v>2345.1999999999998</v>
      </c>
      <c r="K199" s="355">
        <v>2319</v>
      </c>
      <c r="L199" s="355">
        <v>2290</v>
      </c>
      <c r="M199" s="355">
        <v>1.6268100000000001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1524</v>
      </c>
      <c r="D200" s="356">
        <v>1523.6499999999999</v>
      </c>
      <c r="E200" s="356">
        <v>1514.4499999999998</v>
      </c>
      <c r="F200" s="356">
        <v>1504.8999999999999</v>
      </c>
      <c r="G200" s="356">
        <v>1495.6999999999998</v>
      </c>
      <c r="H200" s="356">
        <v>1533.1999999999998</v>
      </c>
      <c r="I200" s="356">
        <v>1542.4</v>
      </c>
      <c r="J200" s="356">
        <v>1551.9499999999998</v>
      </c>
      <c r="K200" s="355">
        <v>1532.85</v>
      </c>
      <c r="L200" s="355">
        <v>1514.1</v>
      </c>
      <c r="M200" s="355">
        <v>57.899790000000003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624.35</v>
      </c>
      <c r="D201" s="356">
        <v>627.81666666666661</v>
      </c>
      <c r="E201" s="356">
        <v>618.63333333333321</v>
      </c>
      <c r="F201" s="356">
        <v>612.91666666666663</v>
      </c>
      <c r="G201" s="356">
        <v>603.73333333333323</v>
      </c>
      <c r="H201" s="356">
        <v>633.53333333333319</v>
      </c>
      <c r="I201" s="356">
        <v>642.71666666666658</v>
      </c>
      <c r="J201" s="356">
        <v>648.43333333333317</v>
      </c>
      <c r="K201" s="355">
        <v>637</v>
      </c>
      <c r="L201" s="355">
        <v>622.1</v>
      </c>
      <c r="M201" s="355">
        <v>19.094560000000001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1538.3</v>
      </c>
      <c r="D202" s="356">
        <v>1553.5666666666668</v>
      </c>
      <c r="E202" s="356">
        <v>1517.1333333333337</v>
      </c>
      <c r="F202" s="356">
        <v>1495.9666666666669</v>
      </c>
      <c r="G202" s="356">
        <v>1459.5333333333338</v>
      </c>
      <c r="H202" s="356">
        <v>1574.7333333333336</v>
      </c>
      <c r="I202" s="356">
        <v>1611.1666666666665</v>
      </c>
      <c r="J202" s="356">
        <v>1632.3333333333335</v>
      </c>
      <c r="K202" s="355">
        <v>1590</v>
      </c>
      <c r="L202" s="355">
        <v>1532.4</v>
      </c>
      <c r="M202" s="355">
        <v>2.5818300000000001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228.05</v>
      </c>
      <c r="D203" s="356">
        <v>228.71666666666667</v>
      </c>
      <c r="E203" s="356">
        <v>226.83333333333334</v>
      </c>
      <c r="F203" s="356">
        <v>225.61666666666667</v>
      </c>
      <c r="G203" s="356">
        <v>223.73333333333335</v>
      </c>
      <c r="H203" s="356">
        <v>229.93333333333334</v>
      </c>
      <c r="I203" s="356">
        <v>231.81666666666666</v>
      </c>
      <c r="J203" s="356">
        <v>233.03333333333333</v>
      </c>
      <c r="K203" s="355">
        <v>230.6</v>
      </c>
      <c r="L203" s="355">
        <v>227.5</v>
      </c>
      <c r="M203" s="355">
        <v>0.48747000000000001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133.75</v>
      </c>
      <c r="D204" s="356">
        <v>134.53333333333333</v>
      </c>
      <c r="E204" s="356">
        <v>132.11666666666667</v>
      </c>
      <c r="F204" s="356">
        <v>130.48333333333335</v>
      </c>
      <c r="G204" s="356">
        <v>128.06666666666669</v>
      </c>
      <c r="H204" s="356">
        <v>136.16666666666666</v>
      </c>
      <c r="I204" s="356">
        <v>138.58333333333334</v>
      </c>
      <c r="J204" s="356">
        <v>140.21666666666664</v>
      </c>
      <c r="K204" s="355">
        <v>136.94999999999999</v>
      </c>
      <c r="L204" s="355">
        <v>132.9</v>
      </c>
      <c r="M204" s="355">
        <v>8.3625799999999995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2721.75</v>
      </c>
      <c r="D205" s="356">
        <v>2738.1666666666665</v>
      </c>
      <c r="E205" s="356">
        <v>2696.333333333333</v>
      </c>
      <c r="F205" s="356">
        <v>2670.9166666666665</v>
      </c>
      <c r="G205" s="356">
        <v>2629.083333333333</v>
      </c>
      <c r="H205" s="356">
        <v>2763.583333333333</v>
      </c>
      <c r="I205" s="356">
        <v>2805.4166666666661</v>
      </c>
      <c r="J205" s="356">
        <v>2830.833333333333</v>
      </c>
      <c r="K205" s="355">
        <v>2780</v>
      </c>
      <c r="L205" s="355">
        <v>2712.75</v>
      </c>
      <c r="M205" s="355">
        <v>5.8525099999999997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82.25</v>
      </c>
      <c r="D206" s="356">
        <v>82.533333333333331</v>
      </c>
      <c r="E206" s="356">
        <v>81.216666666666669</v>
      </c>
      <c r="F206" s="356">
        <v>80.183333333333337</v>
      </c>
      <c r="G206" s="356">
        <v>78.866666666666674</v>
      </c>
      <c r="H206" s="356">
        <v>83.566666666666663</v>
      </c>
      <c r="I206" s="356">
        <v>84.883333333333326</v>
      </c>
      <c r="J206" s="356">
        <v>85.916666666666657</v>
      </c>
      <c r="K206" s="355">
        <v>83.85</v>
      </c>
      <c r="L206" s="355">
        <v>81.5</v>
      </c>
      <c r="M206" s="355">
        <v>67.137129999999999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2545.65</v>
      </c>
      <c r="D207" s="356">
        <v>2554.9</v>
      </c>
      <c r="E207" s="356">
        <v>2531</v>
      </c>
      <c r="F207" s="356">
        <v>2516.35</v>
      </c>
      <c r="G207" s="356">
        <v>2492.4499999999998</v>
      </c>
      <c r="H207" s="356">
        <v>2569.5500000000002</v>
      </c>
      <c r="I207" s="356">
        <v>2593.4500000000007</v>
      </c>
      <c r="J207" s="356">
        <v>2608.1000000000004</v>
      </c>
      <c r="K207" s="355">
        <v>2578.8000000000002</v>
      </c>
      <c r="L207" s="355">
        <v>2540.25</v>
      </c>
      <c r="M207" s="355">
        <v>0.19941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429.75</v>
      </c>
      <c r="D208" s="356">
        <v>425.75</v>
      </c>
      <c r="E208" s="356">
        <v>416.75</v>
      </c>
      <c r="F208" s="356">
        <v>403.75</v>
      </c>
      <c r="G208" s="356">
        <v>394.75</v>
      </c>
      <c r="H208" s="356">
        <v>438.75</v>
      </c>
      <c r="I208" s="356">
        <v>447.75</v>
      </c>
      <c r="J208" s="356">
        <v>460.75</v>
      </c>
      <c r="K208" s="355">
        <v>434.75</v>
      </c>
      <c r="L208" s="355">
        <v>412.75</v>
      </c>
      <c r="M208" s="355">
        <v>3.9260000000000002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525.15</v>
      </c>
      <c r="D209" s="356">
        <v>521.9</v>
      </c>
      <c r="E209" s="356">
        <v>515.29999999999995</v>
      </c>
      <c r="F209" s="356">
        <v>505.44999999999993</v>
      </c>
      <c r="G209" s="356">
        <v>498.84999999999991</v>
      </c>
      <c r="H209" s="356">
        <v>531.75</v>
      </c>
      <c r="I209" s="356">
        <v>538.35000000000014</v>
      </c>
      <c r="J209" s="356">
        <v>548.20000000000005</v>
      </c>
      <c r="K209" s="355">
        <v>528.5</v>
      </c>
      <c r="L209" s="355">
        <v>512.04999999999995</v>
      </c>
      <c r="M209" s="355">
        <v>126.31663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137.69999999999999</v>
      </c>
      <c r="D210" s="356">
        <v>135.23333333333332</v>
      </c>
      <c r="E210" s="356">
        <v>131.96666666666664</v>
      </c>
      <c r="F210" s="356">
        <v>126.23333333333332</v>
      </c>
      <c r="G210" s="356">
        <v>122.96666666666664</v>
      </c>
      <c r="H210" s="356">
        <v>140.96666666666664</v>
      </c>
      <c r="I210" s="356">
        <v>144.23333333333335</v>
      </c>
      <c r="J210" s="356">
        <v>149.96666666666664</v>
      </c>
      <c r="K210" s="355">
        <v>138.5</v>
      </c>
      <c r="L210" s="355">
        <v>129.5</v>
      </c>
      <c r="M210" s="355">
        <v>174.77978999999999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281.10000000000002</v>
      </c>
      <c r="D211" s="356">
        <v>282.55</v>
      </c>
      <c r="E211" s="356">
        <v>278.85000000000002</v>
      </c>
      <c r="F211" s="356">
        <v>276.60000000000002</v>
      </c>
      <c r="G211" s="356">
        <v>272.90000000000003</v>
      </c>
      <c r="H211" s="356">
        <v>284.8</v>
      </c>
      <c r="I211" s="356">
        <v>288.49999999999994</v>
      </c>
      <c r="J211" s="356">
        <v>290.75</v>
      </c>
      <c r="K211" s="355">
        <v>286.25</v>
      </c>
      <c r="L211" s="355">
        <v>280.3</v>
      </c>
      <c r="M211" s="355">
        <v>38.580060000000003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2306.6</v>
      </c>
      <c r="D212" s="356">
        <v>2300.7833333333333</v>
      </c>
      <c r="E212" s="356">
        <v>2288.8166666666666</v>
      </c>
      <c r="F212" s="356">
        <v>2271.0333333333333</v>
      </c>
      <c r="G212" s="356">
        <v>2259.0666666666666</v>
      </c>
      <c r="H212" s="356">
        <v>2318.5666666666666</v>
      </c>
      <c r="I212" s="356">
        <v>2330.5333333333328</v>
      </c>
      <c r="J212" s="356">
        <v>2348.3166666666666</v>
      </c>
      <c r="K212" s="355">
        <v>2312.75</v>
      </c>
      <c r="L212" s="355">
        <v>2283</v>
      </c>
      <c r="M212" s="355">
        <v>10.14561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329.65</v>
      </c>
      <c r="D213" s="356">
        <v>327.46666666666664</v>
      </c>
      <c r="E213" s="356">
        <v>324.0333333333333</v>
      </c>
      <c r="F213" s="356">
        <v>318.41666666666669</v>
      </c>
      <c r="G213" s="356">
        <v>314.98333333333335</v>
      </c>
      <c r="H213" s="356">
        <v>333.08333333333326</v>
      </c>
      <c r="I213" s="356">
        <v>336.51666666666654</v>
      </c>
      <c r="J213" s="356">
        <v>342.13333333333321</v>
      </c>
      <c r="K213" s="355">
        <v>330.9</v>
      </c>
      <c r="L213" s="355">
        <v>321.85000000000002</v>
      </c>
      <c r="M213" s="355">
        <v>8.2682500000000001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740.35</v>
      </c>
      <c r="D214" s="356">
        <v>748.11666666666667</v>
      </c>
      <c r="E214" s="356">
        <v>723.23333333333335</v>
      </c>
      <c r="F214" s="356">
        <v>706.11666666666667</v>
      </c>
      <c r="G214" s="356">
        <v>681.23333333333335</v>
      </c>
      <c r="H214" s="356">
        <v>765.23333333333335</v>
      </c>
      <c r="I214" s="356">
        <v>790.11666666666679</v>
      </c>
      <c r="J214" s="356">
        <v>807.23333333333335</v>
      </c>
      <c r="K214" s="355">
        <v>773</v>
      </c>
      <c r="L214" s="355">
        <v>731</v>
      </c>
      <c r="M214" s="355">
        <v>1.1857899999999999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44677.85</v>
      </c>
      <c r="D215" s="356">
        <v>45012.4</v>
      </c>
      <c r="E215" s="356">
        <v>44109.450000000004</v>
      </c>
      <c r="F215" s="356">
        <v>43541.05</v>
      </c>
      <c r="G215" s="356">
        <v>42638.100000000006</v>
      </c>
      <c r="H215" s="356">
        <v>45580.800000000003</v>
      </c>
      <c r="I215" s="356">
        <v>46483.75</v>
      </c>
      <c r="J215" s="356">
        <v>47052.15</v>
      </c>
      <c r="K215" s="355">
        <v>45915.35</v>
      </c>
      <c r="L215" s="355">
        <v>44444</v>
      </c>
      <c r="M215" s="355">
        <v>5.1339999999999997E-2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41.35</v>
      </c>
      <c r="D216" s="356">
        <v>41.400000000000006</v>
      </c>
      <c r="E216" s="356">
        <v>41.100000000000009</v>
      </c>
      <c r="F216" s="356">
        <v>40.85</v>
      </c>
      <c r="G216" s="356">
        <v>40.550000000000004</v>
      </c>
      <c r="H216" s="356">
        <v>41.650000000000013</v>
      </c>
      <c r="I216" s="356">
        <v>41.95000000000001</v>
      </c>
      <c r="J216" s="356">
        <v>42.200000000000017</v>
      </c>
      <c r="K216" s="355">
        <v>41.7</v>
      </c>
      <c r="L216" s="355">
        <v>41.15</v>
      </c>
      <c r="M216" s="355">
        <v>8.5677900000000005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146.05000000000001</v>
      </c>
      <c r="D217" s="356">
        <v>146.25</v>
      </c>
      <c r="E217" s="356">
        <v>144.30000000000001</v>
      </c>
      <c r="F217" s="356">
        <v>142.55000000000001</v>
      </c>
      <c r="G217" s="356">
        <v>140.60000000000002</v>
      </c>
      <c r="H217" s="356">
        <v>148</v>
      </c>
      <c r="I217" s="356">
        <v>149.94999999999999</v>
      </c>
      <c r="J217" s="356">
        <v>151.69999999999999</v>
      </c>
      <c r="K217" s="355">
        <v>148.19999999999999</v>
      </c>
      <c r="L217" s="355">
        <v>144.5</v>
      </c>
      <c r="M217" s="355">
        <v>55.118549999999999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214.35</v>
      </c>
      <c r="D218" s="356">
        <v>216.5333333333333</v>
      </c>
      <c r="E218" s="356">
        <v>211.36666666666662</v>
      </c>
      <c r="F218" s="356">
        <v>208.38333333333333</v>
      </c>
      <c r="G218" s="356">
        <v>203.21666666666664</v>
      </c>
      <c r="H218" s="356">
        <v>219.51666666666659</v>
      </c>
      <c r="I218" s="356">
        <v>224.68333333333328</v>
      </c>
      <c r="J218" s="356">
        <v>227.66666666666657</v>
      </c>
      <c r="K218" s="355">
        <v>221.7</v>
      </c>
      <c r="L218" s="355">
        <v>213.55</v>
      </c>
      <c r="M218" s="355">
        <v>76.210800000000006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805.05</v>
      </c>
      <c r="D219" s="356">
        <v>804.2833333333333</v>
      </c>
      <c r="E219" s="356">
        <v>796.56666666666661</v>
      </c>
      <c r="F219" s="356">
        <v>788.08333333333326</v>
      </c>
      <c r="G219" s="356">
        <v>780.36666666666656</v>
      </c>
      <c r="H219" s="356">
        <v>812.76666666666665</v>
      </c>
      <c r="I219" s="356">
        <v>820.48333333333335</v>
      </c>
      <c r="J219" s="356">
        <v>828.9666666666667</v>
      </c>
      <c r="K219" s="355">
        <v>812</v>
      </c>
      <c r="L219" s="355">
        <v>795.8</v>
      </c>
      <c r="M219" s="355">
        <v>103.14067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1364.85</v>
      </c>
      <c r="D220" s="356">
        <v>1369.7166666666665</v>
      </c>
      <c r="E220" s="356">
        <v>1348.133333333333</v>
      </c>
      <c r="F220" s="356">
        <v>1331.4166666666665</v>
      </c>
      <c r="G220" s="356">
        <v>1309.833333333333</v>
      </c>
      <c r="H220" s="356">
        <v>1386.4333333333329</v>
      </c>
      <c r="I220" s="356">
        <v>1408.0166666666664</v>
      </c>
      <c r="J220" s="356">
        <v>1424.7333333333329</v>
      </c>
      <c r="K220" s="355">
        <v>1391.3</v>
      </c>
      <c r="L220" s="355">
        <v>1353</v>
      </c>
      <c r="M220" s="355">
        <v>6.60886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535.79999999999995</v>
      </c>
      <c r="D221" s="356">
        <v>539.55000000000007</v>
      </c>
      <c r="E221" s="356">
        <v>530.35000000000014</v>
      </c>
      <c r="F221" s="356">
        <v>524.90000000000009</v>
      </c>
      <c r="G221" s="356">
        <v>515.70000000000016</v>
      </c>
      <c r="H221" s="356">
        <v>545.00000000000011</v>
      </c>
      <c r="I221" s="356">
        <v>554.20000000000016</v>
      </c>
      <c r="J221" s="356">
        <v>559.65000000000009</v>
      </c>
      <c r="K221" s="355">
        <v>548.75</v>
      </c>
      <c r="L221" s="355">
        <v>534.1</v>
      </c>
      <c r="M221" s="355">
        <v>11.7706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236</v>
      </c>
      <c r="D222" s="356">
        <v>236.66666666666666</v>
      </c>
      <c r="E222" s="356">
        <v>233.33333333333331</v>
      </c>
      <c r="F222" s="356">
        <v>230.66666666666666</v>
      </c>
      <c r="G222" s="356">
        <v>227.33333333333331</v>
      </c>
      <c r="H222" s="356">
        <v>239.33333333333331</v>
      </c>
      <c r="I222" s="356">
        <v>242.66666666666663</v>
      </c>
      <c r="J222" s="356">
        <v>245.33333333333331</v>
      </c>
      <c r="K222" s="355">
        <v>240</v>
      </c>
      <c r="L222" s="355">
        <v>234</v>
      </c>
      <c r="M222" s="355">
        <v>1.9314100000000001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50.2</v>
      </c>
      <c r="D223" s="356">
        <v>50.766666666666673</v>
      </c>
      <c r="E223" s="356">
        <v>49.433333333333344</v>
      </c>
      <c r="F223" s="356">
        <v>48.666666666666671</v>
      </c>
      <c r="G223" s="356">
        <v>47.333333333333343</v>
      </c>
      <c r="H223" s="356">
        <v>51.533333333333346</v>
      </c>
      <c r="I223" s="356">
        <v>52.866666666666674</v>
      </c>
      <c r="J223" s="356">
        <v>53.633333333333347</v>
      </c>
      <c r="K223" s="355">
        <v>52.1</v>
      </c>
      <c r="L223" s="355">
        <v>50</v>
      </c>
      <c r="M223" s="355">
        <v>113.48403999999999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11.3</v>
      </c>
      <c r="D224" s="356">
        <v>11.449999999999998</v>
      </c>
      <c r="E224" s="356">
        <v>11.049999999999995</v>
      </c>
      <c r="F224" s="356">
        <v>10.799999999999997</v>
      </c>
      <c r="G224" s="356">
        <v>10.399999999999995</v>
      </c>
      <c r="H224" s="356">
        <v>11.699999999999996</v>
      </c>
      <c r="I224" s="356">
        <v>12.099999999999998</v>
      </c>
      <c r="J224" s="356">
        <v>12.349999999999996</v>
      </c>
      <c r="K224" s="355">
        <v>11.85</v>
      </c>
      <c r="L224" s="355">
        <v>11.2</v>
      </c>
      <c r="M224" s="355">
        <v>3034.4667899999999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66.25</v>
      </c>
      <c r="D225" s="356">
        <v>66.3</v>
      </c>
      <c r="E225" s="356">
        <v>65.199999999999989</v>
      </c>
      <c r="F225" s="356">
        <v>64.149999999999991</v>
      </c>
      <c r="G225" s="356">
        <v>63.049999999999983</v>
      </c>
      <c r="H225" s="356">
        <v>67.349999999999994</v>
      </c>
      <c r="I225" s="356">
        <v>68.449999999999989</v>
      </c>
      <c r="J225" s="356">
        <v>69.5</v>
      </c>
      <c r="K225" s="355">
        <v>67.400000000000006</v>
      </c>
      <c r="L225" s="355">
        <v>65.25</v>
      </c>
      <c r="M225" s="355">
        <v>115.50815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47.9</v>
      </c>
      <c r="D226" s="356">
        <v>48.066666666666663</v>
      </c>
      <c r="E226" s="356">
        <v>47.433333333333323</v>
      </c>
      <c r="F226" s="356">
        <v>46.966666666666661</v>
      </c>
      <c r="G226" s="356">
        <v>46.333333333333321</v>
      </c>
      <c r="H226" s="356">
        <v>48.533333333333324</v>
      </c>
      <c r="I226" s="356">
        <v>49.166666666666664</v>
      </c>
      <c r="J226" s="356">
        <v>49.633333333333326</v>
      </c>
      <c r="K226" s="355">
        <v>48.7</v>
      </c>
      <c r="L226" s="355">
        <v>47.6</v>
      </c>
      <c r="M226" s="355">
        <v>175.05547999999999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232.85</v>
      </c>
      <c r="D227" s="356">
        <v>233.93333333333331</v>
      </c>
      <c r="E227" s="356">
        <v>231.01666666666662</v>
      </c>
      <c r="F227" s="356">
        <v>229.18333333333331</v>
      </c>
      <c r="G227" s="356">
        <v>226.26666666666662</v>
      </c>
      <c r="H227" s="356">
        <v>235.76666666666662</v>
      </c>
      <c r="I227" s="356">
        <v>238.68333333333331</v>
      </c>
      <c r="J227" s="356">
        <v>240.51666666666662</v>
      </c>
      <c r="K227" s="355">
        <v>236.85</v>
      </c>
      <c r="L227" s="355">
        <v>232.1</v>
      </c>
      <c r="M227" s="355">
        <v>56.224040000000002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981.55</v>
      </c>
      <c r="D228" s="356">
        <v>980.26666666666677</v>
      </c>
      <c r="E228" s="356">
        <v>970.53333333333353</v>
      </c>
      <c r="F228" s="356">
        <v>959.51666666666677</v>
      </c>
      <c r="G228" s="356">
        <v>949.78333333333353</v>
      </c>
      <c r="H228" s="356">
        <v>991.28333333333353</v>
      </c>
      <c r="I228" s="356">
        <v>1001.0166666666669</v>
      </c>
      <c r="J228" s="356">
        <v>1012.0333333333335</v>
      </c>
      <c r="K228" s="355">
        <v>990</v>
      </c>
      <c r="L228" s="355">
        <v>969.25</v>
      </c>
      <c r="M228" s="355">
        <v>0.27953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396.65</v>
      </c>
      <c r="D229" s="356">
        <v>398.5</v>
      </c>
      <c r="E229" s="356">
        <v>394.15</v>
      </c>
      <c r="F229" s="356">
        <v>391.65</v>
      </c>
      <c r="G229" s="356">
        <v>387.29999999999995</v>
      </c>
      <c r="H229" s="356">
        <v>401</v>
      </c>
      <c r="I229" s="356">
        <v>405.35</v>
      </c>
      <c r="J229" s="356">
        <v>407.85</v>
      </c>
      <c r="K229" s="355">
        <v>402.85</v>
      </c>
      <c r="L229" s="355">
        <v>396</v>
      </c>
      <c r="M229" s="355">
        <v>14.146179999999999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343.8</v>
      </c>
      <c r="D230" s="356">
        <v>345.4666666666667</v>
      </c>
      <c r="E230" s="356">
        <v>337.33333333333337</v>
      </c>
      <c r="F230" s="356">
        <v>330.86666666666667</v>
      </c>
      <c r="G230" s="356">
        <v>322.73333333333335</v>
      </c>
      <c r="H230" s="356">
        <v>351.93333333333339</v>
      </c>
      <c r="I230" s="356">
        <v>360.06666666666672</v>
      </c>
      <c r="J230" s="356">
        <v>366.53333333333342</v>
      </c>
      <c r="K230" s="355">
        <v>353.6</v>
      </c>
      <c r="L230" s="355">
        <v>339</v>
      </c>
      <c r="M230" s="355">
        <v>7.42692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1657.5</v>
      </c>
      <c r="D231" s="356">
        <v>1657.4666666666665</v>
      </c>
      <c r="E231" s="356">
        <v>1634.0333333333328</v>
      </c>
      <c r="F231" s="356">
        <v>1610.5666666666664</v>
      </c>
      <c r="G231" s="356">
        <v>1587.1333333333328</v>
      </c>
      <c r="H231" s="356">
        <v>1680.9333333333329</v>
      </c>
      <c r="I231" s="356">
        <v>1704.3666666666668</v>
      </c>
      <c r="J231" s="356">
        <v>1727.833333333333</v>
      </c>
      <c r="K231" s="355">
        <v>1680.9</v>
      </c>
      <c r="L231" s="355">
        <v>1634</v>
      </c>
      <c r="M231" s="355">
        <v>1.15974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216.55</v>
      </c>
      <c r="D232" s="356">
        <v>217.08333333333334</v>
      </c>
      <c r="E232" s="356">
        <v>213.4666666666667</v>
      </c>
      <c r="F232" s="356">
        <v>210.38333333333335</v>
      </c>
      <c r="G232" s="356">
        <v>206.76666666666671</v>
      </c>
      <c r="H232" s="356">
        <v>220.16666666666669</v>
      </c>
      <c r="I232" s="356">
        <v>223.7833333333333</v>
      </c>
      <c r="J232" s="356">
        <v>226.86666666666667</v>
      </c>
      <c r="K232" s="355">
        <v>220.7</v>
      </c>
      <c r="L232" s="355">
        <v>214</v>
      </c>
      <c r="M232" s="355">
        <v>36.290970000000002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226.4</v>
      </c>
      <c r="D233" s="356">
        <v>228.55000000000004</v>
      </c>
      <c r="E233" s="356">
        <v>222.55000000000007</v>
      </c>
      <c r="F233" s="356">
        <v>218.70000000000002</v>
      </c>
      <c r="G233" s="356">
        <v>212.70000000000005</v>
      </c>
      <c r="H233" s="356">
        <v>232.40000000000009</v>
      </c>
      <c r="I233" s="356">
        <v>238.40000000000003</v>
      </c>
      <c r="J233" s="356">
        <v>242.25000000000011</v>
      </c>
      <c r="K233" s="355">
        <v>234.55</v>
      </c>
      <c r="L233" s="355">
        <v>224.7</v>
      </c>
      <c r="M233" s="355">
        <v>41.517719999999997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5080.1499999999996</v>
      </c>
      <c r="D234" s="356">
        <v>5111.7166666666662</v>
      </c>
      <c r="E234" s="356">
        <v>5028.4333333333325</v>
      </c>
      <c r="F234" s="356">
        <v>4976.7166666666662</v>
      </c>
      <c r="G234" s="356">
        <v>4893.4333333333325</v>
      </c>
      <c r="H234" s="356">
        <v>5163.4333333333325</v>
      </c>
      <c r="I234" s="356">
        <v>5246.7166666666672</v>
      </c>
      <c r="J234" s="356">
        <v>5298.4333333333325</v>
      </c>
      <c r="K234" s="355">
        <v>5195</v>
      </c>
      <c r="L234" s="355">
        <v>5060</v>
      </c>
      <c r="M234" s="355">
        <v>1.1785300000000001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168.45</v>
      </c>
      <c r="D235" s="356">
        <v>167.13333333333333</v>
      </c>
      <c r="E235" s="356">
        <v>163.96666666666664</v>
      </c>
      <c r="F235" s="356">
        <v>159.48333333333332</v>
      </c>
      <c r="G235" s="356">
        <v>156.31666666666663</v>
      </c>
      <c r="H235" s="356">
        <v>171.61666666666665</v>
      </c>
      <c r="I235" s="356">
        <v>174.78333333333333</v>
      </c>
      <c r="J235" s="356">
        <v>179.26666666666665</v>
      </c>
      <c r="K235" s="355">
        <v>170.3</v>
      </c>
      <c r="L235" s="355">
        <v>162.65</v>
      </c>
      <c r="M235" s="355">
        <v>65.606350000000006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1974.35</v>
      </c>
      <c r="D236" s="356">
        <v>1972.1333333333332</v>
      </c>
      <c r="E236" s="356">
        <v>1939.2666666666664</v>
      </c>
      <c r="F236" s="356">
        <v>1904.1833333333332</v>
      </c>
      <c r="G236" s="356">
        <v>1871.3166666666664</v>
      </c>
      <c r="H236" s="356">
        <v>2007.2166666666665</v>
      </c>
      <c r="I236" s="356">
        <v>2040.0833333333333</v>
      </c>
      <c r="J236" s="356">
        <v>2075.1666666666665</v>
      </c>
      <c r="K236" s="355">
        <v>2005</v>
      </c>
      <c r="L236" s="355">
        <v>1937.05</v>
      </c>
      <c r="M236" s="355">
        <v>9.4637600000000006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1977.55</v>
      </c>
      <c r="D237" s="356">
        <v>1977.5166666666667</v>
      </c>
      <c r="E237" s="356">
        <v>1970.0333333333333</v>
      </c>
      <c r="F237" s="356">
        <v>1962.5166666666667</v>
      </c>
      <c r="G237" s="356">
        <v>1955.0333333333333</v>
      </c>
      <c r="H237" s="356">
        <v>1985.0333333333333</v>
      </c>
      <c r="I237" s="356">
        <v>1992.5166666666664</v>
      </c>
      <c r="J237" s="356">
        <v>2000.0333333333333</v>
      </c>
      <c r="K237" s="355">
        <v>1985</v>
      </c>
      <c r="L237" s="355">
        <v>1970</v>
      </c>
      <c r="M237" s="355">
        <v>6.6449999999999995E-2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384.55</v>
      </c>
      <c r="D238" s="356">
        <v>387.3</v>
      </c>
      <c r="E238" s="356">
        <v>379.75</v>
      </c>
      <c r="F238" s="356">
        <v>374.95</v>
      </c>
      <c r="G238" s="356">
        <v>367.4</v>
      </c>
      <c r="H238" s="356">
        <v>392.1</v>
      </c>
      <c r="I238" s="356">
        <v>399.65000000000009</v>
      </c>
      <c r="J238" s="356">
        <v>404.45000000000005</v>
      </c>
      <c r="K238" s="355">
        <v>394.85</v>
      </c>
      <c r="L238" s="355">
        <v>382.5</v>
      </c>
      <c r="M238" s="355">
        <v>1.91361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956.05</v>
      </c>
      <c r="D239" s="356">
        <v>958.66666666666663</v>
      </c>
      <c r="E239" s="356">
        <v>942.38333333333321</v>
      </c>
      <c r="F239" s="356">
        <v>928.71666666666658</v>
      </c>
      <c r="G239" s="356">
        <v>912.43333333333317</v>
      </c>
      <c r="H239" s="356">
        <v>972.33333333333326</v>
      </c>
      <c r="I239" s="356">
        <v>988.61666666666679</v>
      </c>
      <c r="J239" s="356">
        <v>1002.2833333333333</v>
      </c>
      <c r="K239" s="355">
        <v>974.95</v>
      </c>
      <c r="L239" s="355">
        <v>945</v>
      </c>
      <c r="M239" s="355">
        <v>50.000450000000001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255.2</v>
      </c>
      <c r="D240" s="356">
        <v>257.53333333333336</v>
      </c>
      <c r="E240" s="356">
        <v>251.81666666666672</v>
      </c>
      <c r="F240" s="356">
        <v>248.43333333333337</v>
      </c>
      <c r="G240" s="356">
        <v>242.71666666666673</v>
      </c>
      <c r="H240" s="356">
        <v>260.91666666666674</v>
      </c>
      <c r="I240" s="356">
        <v>266.63333333333333</v>
      </c>
      <c r="J240" s="356">
        <v>270.01666666666671</v>
      </c>
      <c r="K240" s="355">
        <v>263.25</v>
      </c>
      <c r="L240" s="355">
        <v>254.15</v>
      </c>
      <c r="M240" s="355">
        <v>31.10266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42.95</v>
      </c>
      <c r="D241" s="356">
        <v>42.966666666666669</v>
      </c>
      <c r="E241" s="356">
        <v>42.483333333333334</v>
      </c>
      <c r="F241" s="356">
        <v>42.016666666666666</v>
      </c>
      <c r="G241" s="356">
        <v>41.533333333333331</v>
      </c>
      <c r="H241" s="356">
        <v>43.433333333333337</v>
      </c>
      <c r="I241" s="356">
        <v>43.916666666666671</v>
      </c>
      <c r="J241" s="356">
        <v>44.38333333333334</v>
      </c>
      <c r="K241" s="355">
        <v>43.45</v>
      </c>
      <c r="L241" s="355">
        <v>42.5</v>
      </c>
      <c r="M241" s="355">
        <v>17.220400000000001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1741.1</v>
      </c>
      <c r="D242" s="356">
        <v>1735.0666666666668</v>
      </c>
      <c r="E242" s="356">
        <v>1716.1833333333336</v>
      </c>
      <c r="F242" s="356">
        <v>1691.2666666666669</v>
      </c>
      <c r="G242" s="356">
        <v>1672.3833333333337</v>
      </c>
      <c r="H242" s="356">
        <v>1759.9833333333336</v>
      </c>
      <c r="I242" s="356">
        <v>1778.8666666666668</v>
      </c>
      <c r="J242" s="356">
        <v>1803.7833333333335</v>
      </c>
      <c r="K242" s="355">
        <v>1753.95</v>
      </c>
      <c r="L242" s="355">
        <v>1710.15</v>
      </c>
      <c r="M242" s="355">
        <v>47.000770000000003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1427.6</v>
      </c>
      <c r="D243" s="356">
        <v>1431.1666666666667</v>
      </c>
      <c r="E243" s="356">
        <v>1416.4333333333334</v>
      </c>
      <c r="F243" s="356">
        <v>1405.2666666666667</v>
      </c>
      <c r="G243" s="356">
        <v>1390.5333333333333</v>
      </c>
      <c r="H243" s="356">
        <v>1442.3333333333335</v>
      </c>
      <c r="I243" s="356">
        <v>1457.0666666666666</v>
      </c>
      <c r="J243" s="356">
        <v>1468.2333333333336</v>
      </c>
      <c r="K243" s="355">
        <v>1445.9</v>
      </c>
      <c r="L243" s="355">
        <v>1420</v>
      </c>
      <c r="M243" s="355">
        <v>0.10048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405.95</v>
      </c>
      <c r="D244" s="356">
        <v>409.58333333333331</v>
      </c>
      <c r="E244" s="356">
        <v>399.36666666666662</v>
      </c>
      <c r="F244" s="356">
        <v>392.7833333333333</v>
      </c>
      <c r="G244" s="356">
        <v>382.56666666666661</v>
      </c>
      <c r="H244" s="356">
        <v>416.16666666666663</v>
      </c>
      <c r="I244" s="356">
        <v>426.38333333333333</v>
      </c>
      <c r="J244" s="356">
        <v>432.96666666666664</v>
      </c>
      <c r="K244" s="355">
        <v>419.8</v>
      </c>
      <c r="L244" s="355">
        <v>403</v>
      </c>
      <c r="M244" s="355">
        <v>9.0125499999999992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741.35</v>
      </c>
      <c r="D245" s="356">
        <v>749.61666666666667</v>
      </c>
      <c r="E245" s="356">
        <v>729.73333333333335</v>
      </c>
      <c r="F245" s="356">
        <v>718.11666666666667</v>
      </c>
      <c r="G245" s="356">
        <v>698.23333333333335</v>
      </c>
      <c r="H245" s="356">
        <v>761.23333333333335</v>
      </c>
      <c r="I245" s="356">
        <v>781.11666666666679</v>
      </c>
      <c r="J245" s="356">
        <v>792.73333333333335</v>
      </c>
      <c r="K245" s="355">
        <v>769.5</v>
      </c>
      <c r="L245" s="355">
        <v>738</v>
      </c>
      <c r="M245" s="355">
        <v>4.4794499999999999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21.05</v>
      </c>
      <c r="D246" s="356">
        <v>21.216666666666669</v>
      </c>
      <c r="E246" s="356">
        <v>20.783333333333339</v>
      </c>
      <c r="F246" s="356">
        <v>20.516666666666669</v>
      </c>
      <c r="G246" s="356">
        <v>20.083333333333339</v>
      </c>
      <c r="H246" s="356">
        <v>21.483333333333338</v>
      </c>
      <c r="I246" s="356">
        <v>21.916666666666668</v>
      </c>
      <c r="J246" s="356">
        <v>22.183333333333337</v>
      </c>
      <c r="K246" s="355">
        <v>21.65</v>
      </c>
      <c r="L246" s="355">
        <v>20.95</v>
      </c>
      <c r="M246" s="355">
        <v>41.025210000000001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124.15</v>
      </c>
      <c r="D247" s="356">
        <v>124.39999999999999</v>
      </c>
      <c r="E247" s="356">
        <v>123.44999999999999</v>
      </c>
      <c r="F247" s="356">
        <v>122.75</v>
      </c>
      <c r="G247" s="356">
        <v>121.8</v>
      </c>
      <c r="H247" s="356">
        <v>125.09999999999998</v>
      </c>
      <c r="I247" s="356">
        <v>126.05</v>
      </c>
      <c r="J247" s="356">
        <v>126.74999999999997</v>
      </c>
      <c r="K247" s="355">
        <v>125.35</v>
      </c>
      <c r="L247" s="355">
        <v>123.7</v>
      </c>
      <c r="M247" s="355">
        <v>71.490679999999998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447.9</v>
      </c>
      <c r="D248" s="356">
        <v>449.7</v>
      </c>
      <c r="E248" s="356">
        <v>434.4</v>
      </c>
      <c r="F248" s="356">
        <v>420.9</v>
      </c>
      <c r="G248" s="356">
        <v>405.59999999999997</v>
      </c>
      <c r="H248" s="356">
        <v>463.2</v>
      </c>
      <c r="I248" s="356">
        <v>478.50000000000006</v>
      </c>
      <c r="J248" s="356">
        <v>492</v>
      </c>
      <c r="K248" s="355">
        <v>465</v>
      </c>
      <c r="L248" s="355">
        <v>436.2</v>
      </c>
      <c r="M248" s="355">
        <v>1.44313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1036.6500000000001</v>
      </c>
      <c r="D249" s="356">
        <v>1038.8833333333334</v>
      </c>
      <c r="E249" s="356">
        <v>1026.0166666666669</v>
      </c>
      <c r="F249" s="356">
        <v>1015.3833333333334</v>
      </c>
      <c r="G249" s="356">
        <v>1002.5166666666669</v>
      </c>
      <c r="H249" s="356">
        <v>1049.5166666666669</v>
      </c>
      <c r="I249" s="356">
        <v>1062.3833333333332</v>
      </c>
      <c r="J249" s="356">
        <v>1073.0166666666669</v>
      </c>
      <c r="K249" s="355">
        <v>1051.75</v>
      </c>
      <c r="L249" s="355">
        <v>1028.25</v>
      </c>
      <c r="M249" s="355">
        <v>0.52032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298.14999999999998</v>
      </c>
      <c r="D250" s="356">
        <v>293.38333333333333</v>
      </c>
      <c r="E250" s="356">
        <v>285.86666666666667</v>
      </c>
      <c r="F250" s="356">
        <v>273.58333333333337</v>
      </c>
      <c r="G250" s="356">
        <v>266.06666666666672</v>
      </c>
      <c r="H250" s="356">
        <v>305.66666666666663</v>
      </c>
      <c r="I250" s="356">
        <v>313.18333333333328</v>
      </c>
      <c r="J250" s="356">
        <v>325.46666666666658</v>
      </c>
      <c r="K250" s="355">
        <v>300.89999999999998</v>
      </c>
      <c r="L250" s="355">
        <v>281.10000000000002</v>
      </c>
      <c r="M250" s="355">
        <v>72.047150000000002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45.1</v>
      </c>
      <c r="D251" s="356">
        <v>45.25</v>
      </c>
      <c r="E251" s="356">
        <v>44.85</v>
      </c>
      <c r="F251" s="356">
        <v>44.6</v>
      </c>
      <c r="G251" s="356">
        <v>44.2</v>
      </c>
      <c r="H251" s="356">
        <v>45.5</v>
      </c>
      <c r="I251" s="356">
        <v>45.900000000000006</v>
      </c>
      <c r="J251" s="356">
        <v>46.15</v>
      </c>
      <c r="K251" s="355">
        <v>45.65</v>
      </c>
      <c r="L251" s="355">
        <v>45</v>
      </c>
      <c r="M251" s="355">
        <v>8.7062000000000008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855.75</v>
      </c>
      <c r="D252" s="356">
        <v>857.5</v>
      </c>
      <c r="E252" s="356">
        <v>849.5</v>
      </c>
      <c r="F252" s="356">
        <v>843.25</v>
      </c>
      <c r="G252" s="356">
        <v>835.25</v>
      </c>
      <c r="H252" s="356">
        <v>863.75</v>
      </c>
      <c r="I252" s="356">
        <v>871.75</v>
      </c>
      <c r="J252" s="356">
        <v>878</v>
      </c>
      <c r="K252" s="355">
        <v>865.5</v>
      </c>
      <c r="L252" s="355">
        <v>851.25</v>
      </c>
      <c r="M252" s="355">
        <v>21.055610000000001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23.05</v>
      </c>
      <c r="D253" s="356">
        <v>23.116666666666664</v>
      </c>
      <c r="E253" s="356">
        <v>22.933333333333326</v>
      </c>
      <c r="F253" s="356">
        <v>22.816666666666663</v>
      </c>
      <c r="G253" s="356">
        <v>22.633333333333326</v>
      </c>
      <c r="H253" s="356">
        <v>23.233333333333327</v>
      </c>
      <c r="I253" s="356">
        <v>23.416666666666664</v>
      </c>
      <c r="J253" s="356">
        <v>23.533333333333328</v>
      </c>
      <c r="K253" s="355">
        <v>23.3</v>
      </c>
      <c r="L253" s="355">
        <v>23</v>
      </c>
      <c r="M253" s="355">
        <v>53.296280000000003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733.4</v>
      </c>
      <c r="D254" s="356">
        <v>730.93333333333339</v>
      </c>
      <c r="E254" s="356">
        <v>720.01666666666677</v>
      </c>
      <c r="F254" s="356">
        <v>706.63333333333333</v>
      </c>
      <c r="G254" s="356">
        <v>695.7166666666667</v>
      </c>
      <c r="H254" s="356">
        <v>744.31666666666683</v>
      </c>
      <c r="I254" s="356">
        <v>755.23333333333335</v>
      </c>
      <c r="J254" s="356">
        <v>768.6166666666669</v>
      </c>
      <c r="K254" s="355">
        <v>741.85</v>
      </c>
      <c r="L254" s="355">
        <v>717.55</v>
      </c>
      <c r="M254" s="355">
        <v>3.41039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234.3</v>
      </c>
      <c r="D255" s="356">
        <v>234.78333333333333</v>
      </c>
      <c r="E255" s="356">
        <v>231.06666666666666</v>
      </c>
      <c r="F255" s="356">
        <v>227.83333333333334</v>
      </c>
      <c r="G255" s="356">
        <v>224.11666666666667</v>
      </c>
      <c r="H255" s="356">
        <v>238.01666666666665</v>
      </c>
      <c r="I255" s="356">
        <v>241.73333333333329</v>
      </c>
      <c r="J255" s="356">
        <v>244.96666666666664</v>
      </c>
      <c r="K255" s="355">
        <v>238.5</v>
      </c>
      <c r="L255" s="355">
        <v>231.55</v>
      </c>
      <c r="M255" s="355">
        <v>567.05951000000005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116.6</v>
      </c>
      <c r="D256" s="356">
        <v>116.96666666666665</v>
      </c>
      <c r="E256" s="356">
        <v>115.68333333333331</v>
      </c>
      <c r="F256" s="356">
        <v>114.76666666666665</v>
      </c>
      <c r="G256" s="356">
        <v>113.48333333333331</v>
      </c>
      <c r="H256" s="356">
        <v>117.88333333333331</v>
      </c>
      <c r="I256" s="356">
        <v>119.16666666666664</v>
      </c>
      <c r="J256" s="356">
        <v>120.08333333333331</v>
      </c>
      <c r="K256" s="355">
        <v>118.25</v>
      </c>
      <c r="L256" s="355">
        <v>116.05</v>
      </c>
      <c r="M256" s="355">
        <v>1.1645099999999999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107.7</v>
      </c>
      <c r="D257" s="356">
        <v>106.91666666666667</v>
      </c>
      <c r="E257" s="356">
        <v>104.48333333333335</v>
      </c>
      <c r="F257" s="356">
        <v>101.26666666666668</v>
      </c>
      <c r="G257" s="356">
        <v>98.833333333333357</v>
      </c>
      <c r="H257" s="356">
        <v>110.13333333333334</v>
      </c>
      <c r="I257" s="356">
        <v>112.56666666666665</v>
      </c>
      <c r="J257" s="356">
        <v>115.78333333333333</v>
      </c>
      <c r="K257" s="355">
        <v>109.35</v>
      </c>
      <c r="L257" s="355">
        <v>103.7</v>
      </c>
      <c r="M257" s="355">
        <v>34.860250000000001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1760.3</v>
      </c>
      <c r="D258" s="356">
        <v>1783.1000000000001</v>
      </c>
      <c r="E258" s="356">
        <v>1717.2000000000003</v>
      </c>
      <c r="F258" s="356">
        <v>1674.1000000000001</v>
      </c>
      <c r="G258" s="356">
        <v>1608.2000000000003</v>
      </c>
      <c r="H258" s="356">
        <v>1826.2000000000003</v>
      </c>
      <c r="I258" s="356">
        <v>1892.1000000000004</v>
      </c>
      <c r="J258" s="356">
        <v>1935.2000000000003</v>
      </c>
      <c r="K258" s="355">
        <v>1849</v>
      </c>
      <c r="L258" s="355">
        <v>1740</v>
      </c>
      <c r="M258" s="355">
        <v>0.85382000000000002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1859.15</v>
      </c>
      <c r="D259" s="356">
        <v>1870.5166666666667</v>
      </c>
      <c r="E259" s="356">
        <v>1843.5833333333333</v>
      </c>
      <c r="F259" s="356">
        <v>1828.0166666666667</v>
      </c>
      <c r="G259" s="356">
        <v>1801.0833333333333</v>
      </c>
      <c r="H259" s="356">
        <v>1886.0833333333333</v>
      </c>
      <c r="I259" s="356">
        <v>1913.0166666666667</v>
      </c>
      <c r="J259" s="356">
        <v>1928.5833333333333</v>
      </c>
      <c r="K259" s="355">
        <v>1897.45</v>
      </c>
      <c r="L259" s="355">
        <v>1854.95</v>
      </c>
      <c r="M259" s="355">
        <v>6.7239999999999994E-2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104.45</v>
      </c>
      <c r="D260" s="356">
        <v>105.43333333333332</v>
      </c>
      <c r="E260" s="356">
        <v>102.86666666666665</v>
      </c>
      <c r="F260" s="356">
        <v>101.28333333333332</v>
      </c>
      <c r="G260" s="356">
        <v>98.71666666666664</v>
      </c>
      <c r="H260" s="356">
        <v>107.01666666666665</v>
      </c>
      <c r="I260" s="356">
        <v>109.58333333333334</v>
      </c>
      <c r="J260" s="356">
        <v>111.16666666666666</v>
      </c>
      <c r="K260" s="355">
        <v>108</v>
      </c>
      <c r="L260" s="355">
        <v>103.85</v>
      </c>
      <c r="M260" s="355">
        <v>18.02768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424.4</v>
      </c>
      <c r="D261" s="356">
        <v>424.55</v>
      </c>
      <c r="E261" s="356">
        <v>417.6</v>
      </c>
      <c r="F261" s="356">
        <v>410.8</v>
      </c>
      <c r="G261" s="356">
        <v>403.85</v>
      </c>
      <c r="H261" s="356">
        <v>431.35</v>
      </c>
      <c r="I261" s="356">
        <v>438.29999999999995</v>
      </c>
      <c r="J261" s="356">
        <v>445.1</v>
      </c>
      <c r="K261" s="355">
        <v>431.5</v>
      </c>
      <c r="L261" s="355">
        <v>417.75</v>
      </c>
      <c r="M261" s="355">
        <v>71.40522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3337.55</v>
      </c>
      <c r="D262" s="356">
        <v>3347.6333333333332</v>
      </c>
      <c r="E262" s="356">
        <v>3308.1666666666665</v>
      </c>
      <c r="F262" s="356">
        <v>3278.7833333333333</v>
      </c>
      <c r="G262" s="356">
        <v>3239.3166666666666</v>
      </c>
      <c r="H262" s="356">
        <v>3377.0166666666664</v>
      </c>
      <c r="I262" s="356">
        <v>3416.4833333333336</v>
      </c>
      <c r="J262" s="356">
        <v>3445.8666666666663</v>
      </c>
      <c r="K262" s="355">
        <v>3387.1</v>
      </c>
      <c r="L262" s="355">
        <v>3318.25</v>
      </c>
      <c r="M262" s="355">
        <v>0.38682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551.6</v>
      </c>
      <c r="D263" s="356">
        <v>555.35</v>
      </c>
      <c r="E263" s="356">
        <v>545.70000000000005</v>
      </c>
      <c r="F263" s="356">
        <v>539.80000000000007</v>
      </c>
      <c r="G263" s="356">
        <v>530.15000000000009</v>
      </c>
      <c r="H263" s="356">
        <v>561.25</v>
      </c>
      <c r="I263" s="356">
        <v>570.89999999999986</v>
      </c>
      <c r="J263" s="356">
        <v>576.79999999999995</v>
      </c>
      <c r="K263" s="355">
        <v>565</v>
      </c>
      <c r="L263" s="355">
        <v>549.45000000000005</v>
      </c>
      <c r="M263" s="355">
        <v>1.9629799999999999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239.7</v>
      </c>
      <c r="D264" s="356">
        <v>238.95000000000002</v>
      </c>
      <c r="E264" s="356">
        <v>235.25000000000003</v>
      </c>
      <c r="F264" s="356">
        <v>230.8</v>
      </c>
      <c r="G264" s="356">
        <v>227.10000000000002</v>
      </c>
      <c r="H264" s="356">
        <v>243.40000000000003</v>
      </c>
      <c r="I264" s="356">
        <v>247.10000000000002</v>
      </c>
      <c r="J264" s="356">
        <v>251.55000000000004</v>
      </c>
      <c r="K264" s="355">
        <v>242.65</v>
      </c>
      <c r="L264" s="355">
        <v>234.5</v>
      </c>
      <c r="M264" s="355">
        <v>11.592420000000001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130.6</v>
      </c>
      <c r="D265" s="356">
        <v>131.23333333333335</v>
      </c>
      <c r="E265" s="356">
        <v>129.4666666666667</v>
      </c>
      <c r="F265" s="356">
        <v>128.33333333333334</v>
      </c>
      <c r="G265" s="356">
        <v>126.56666666666669</v>
      </c>
      <c r="H265" s="356">
        <v>132.3666666666667</v>
      </c>
      <c r="I265" s="356">
        <v>134.13333333333335</v>
      </c>
      <c r="J265" s="356">
        <v>135.26666666666671</v>
      </c>
      <c r="K265" s="355">
        <v>133</v>
      </c>
      <c r="L265" s="355">
        <v>130.1</v>
      </c>
      <c r="M265" s="355">
        <v>12.24701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72.7</v>
      </c>
      <c r="D266" s="356">
        <v>73.2</v>
      </c>
      <c r="E266" s="356">
        <v>72.100000000000009</v>
      </c>
      <c r="F266" s="356">
        <v>71.5</v>
      </c>
      <c r="G266" s="356">
        <v>70.400000000000006</v>
      </c>
      <c r="H266" s="356">
        <v>73.800000000000011</v>
      </c>
      <c r="I266" s="356">
        <v>74.900000000000006</v>
      </c>
      <c r="J266" s="356">
        <v>75.500000000000014</v>
      </c>
      <c r="K266" s="355">
        <v>74.3</v>
      </c>
      <c r="L266" s="355">
        <v>72.599999999999994</v>
      </c>
      <c r="M266" s="355">
        <v>3.3983300000000001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216.45</v>
      </c>
      <c r="D267" s="356">
        <v>215.68333333333331</v>
      </c>
      <c r="E267" s="356">
        <v>211.66666666666663</v>
      </c>
      <c r="F267" s="356">
        <v>206.88333333333333</v>
      </c>
      <c r="G267" s="356">
        <v>202.86666666666665</v>
      </c>
      <c r="H267" s="356">
        <v>220.46666666666661</v>
      </c>
      <c r="I267" s="356">
        <v>224.48333333333332</v>
      </c>
      <c r="J267" s="356">
        <v>229.26666666666659</v>
      </c>
      <c r="K267" s="355">
        <v>219.7</v>
      </c>
      <c r="L267" s="355">
        <v>210.9</v>
      </c>
      <c r="M267" s="355">
        <v>15.0357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421.65</v>
      </c>
      <c r="D268" s="356">
        <v>420.90000000000003</v>
      </c>
      <c r="E268" s="356">
        <v>410.80000000000007</v>
      </c>
      <c r="F268" s="356">
        <v>399.95000000000005</v>
      </c>
      <c r="G268" s="356">
        <v>389.85000000000008</v>
      </c>
      <c r="H268" s="356">
        <v>431.75000000000006</v>
      </c>
      <c r="I268" s="356">
        <v>441.85000000000008</v>
      </c>
      <c r="J268" s="356">
        <v>452.70000000000005</v>
      </c>
      <c r="K268" s="355">
        <v>431</v>
      </c>
      <c r="L268" s="355">
        <v>410.05</v>
      </c>
      <c r="M268" s="355">
        <v>5.51525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297.75</v>
      </c>
      <c r="D269" s="356">
        <v>298.84999999999997</v>
      </c>
      <c r="E269" s="356">
        <v>294.14999999999992</v>
      </c>
      <c r="F269" s="356">
        <v>290.54999999999995</v>
      </c>
      <c r="G269" s="356">
        <v>285.84999999999991</v>
      </c>
      <c r="H269" s="356">
        <v>302.44999999999993</v>
      </c>
      <c r="I269" s="356">
        <v>307.14999999999998</v>
      </c>
      <c r="J269" s="356">
        <v>310.74999999999994</v>
      </c>
      <c r="K269" s="355">
        <v>303.55</v>
      </c>
      <c r="L269" s="355">
        <v>295.25</v>
      </c>
      <c r="M269" s="355">
        <v>2.6362800000000002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657.35</v>
      </c>
      <c r="D270" s="356">
        <v>656.75</v>
      </c>
      <c r="E270" s="356">
        <v>647.6</v>
      </c>
      <c r="F270" s="356">
        <v>637.85</v>
      </c>
      <c r="G270" s="356">
        <v>628.70000000000005</v>
      </c>
      <c r="H270" s="356">
        <v>666.5</v>
      </c>
      <c r="I270" s="356">
        <v>675.65000000000009</v>
      </c>
      <c r="J270" s="356">
        <v>685.4</v>
      </c>
      <c r="K270" s="355">
        <v>665.9</v>
      </c>
      <c r="L270" s="355">
        <v>647</v>
      </c>
      <c r="M270" s="355">
        <v>32.840620000000001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3207.9</v>
      </c>
      <c r="D271" s="356">
        <v>3207.7333333333336</v>
      </c>
      <c r="E271" s="356">
        <v>3165.4666666666672</v>
      </c>
      <c r="F271" s="356">
        <v>3123.0333333333338</v>
      </c>
      <c r="G271" s="356">
        <v>3080.7666666666673</v>
      </c>
      <c r="H271" s="356">
        <v>3250.166666666667</v>
      </c>
      <c r="I271" s="356">
        <v>3292.4333333333334</v>
      </c>
      <c r="J271" s="356">
        <v>3334.8666666666668</v>
      </c>
      <c r="K271" s="355">
        <v>3250</v>
      </c>
      <c r="L271" s="355">
        <v>3165.3</v>
      </c>
      <c r="M271" s="355">
        <v>11.06226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596.1</v>
      </c>
      <c r="D272" s="356">
        <v>593.9</v>
      </c>
      <c r="E272" s="356">
        <v>584.19999999999993</v>
      </c>
      <c r="F272" s="356">
        <v>572.29999999999995</v>
      </c>
      <c r="G272" s="356">
        <v>562.59999999999991</v>
      </c>
      <c r="H272" s="356">
        <v>605.79999999999995</v>
      </c>
      <c r="I272" s="356">
        <v>615.5</v>
      </c>
      <c r="J272" s="356">
        <v>627.4</v>
      </c>
      <c r="K272" s="355">
        <v>603.6</v>
      </c>
      <c r="L272" s="355">
        <v>582</v>
      </c>
      <c r="M272" s="355">
        <v>4.3608799999999999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526.54999999999995</v>
      </c>
      <c r="D273" s="356">
        <v>526.65</v>
      </c>
      <c r="E273" s="356">
        <v>521.4</v>
      </c>
      <c r="F273" s="356">
        <v>516.25</v>
      </c>
      <c r="G273" s="356">
        <v>511</v>
      </c>
      <c r="H273" s="356">
        <v>531.79999999999995</v>
      </c>
      <c r="I273" s="356">
        <v>537.04999999999995</v>
      </c>
      <c r="J273" s="356">
        <v>542.19999999999993</v>
      </c>
      <c r="K273" s="355">
        <v>531.9</v>
      </c>
      <c r="L273" s="355">
        <v>521.5</v>
      </c>
      <c r="M273" s="355">
        <v>0.81162999999999996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891.6</v>
      </c>
      <c r="D274" s="356">
        <v>898.51666666666677</v>
      </c>
      <c r="E274" s="356">
        <v>878.38333333333355</v>
      </c>
      <c r="F274" s="356">
        <v>865.16666666666674</v>
      </c>
      <c r="G274" s="356">
        <v>845.03333333333353</v>
      </c>
      <c r="H274" s="356">
        <v>911.73333333333358</v>
      </c>
      <c r="I274" s="356">
        <v>931.86666666666679</v>
      </c>
      <c r="J274" s="356">
        <v>945.0833333333336</v>
      </c>
      <c r="K274" s="355">
        <v>918.65</v>
      </c>
      <c r="L274" s="355">
        <v>885.3</v>
      </c>
      <c r="M274" s="355">
        <v>5.0996499999999996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139.80000000000001</v>
      </c>
      <c r="D275" s="356">
        <v>140.79999999999998</v>
      </c>
      <c r="E275" s="356">
        <v>137.99999999999997</v>
      </c>
      <c r="F275" s="356">
        <v>136.19999999999999</v>
      </c>
      <c r="G275" s="356">
        <v>133.39999999999998</v>
      </c>
      <c r="H275" s="356">
        <v>142.59999999999997</v>
      </c>
      <c r="I275" s="356">
        <v>145.39999999999998</v>
      </c>
      <c r="J275" s="356">
        <v>147.19999999999996</v>
      </c>
      <c r="K275" s="355">
        <v>143.6</v>
      </c>
      <c r="L275" s="355">
        <v>139</v>
      </c>
      <c r="M275" s="355">
        <v>2.0678899999999998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1284.95</v>
      </c>
      <c r="D276" s="356">
        <v>1288.2</v>
      </c>
      <c r="E276" s="356">
        <v>1268.8500000000001</v>
      </c>
      <c r="F276" s="356">
        <v>1252.75</v>
      </c>
      <c r="G276" s="356">
        <v>1233.4000000000001</v>
      </c>
      <c r="H276" s="356">
        <v>1304.3000000000002</v>
      </c>
      <c r="I276" s="356">
        <v>1323.65</v>
      </c>
      <c r="J276" s="356">
        <v>1339.7500000000002</v>
      </c>
      <c r="K276" s="355">
        <v>1307.55</v>
      </c>
      <c r="L276" s="355">
        <v>1272.0999999999999</v>
      </c>
      <c r="M276" s="355">
        <v>0.67396999999999996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406.6</v>
      </c>
      <c r="D277" s="356">
        <v>404.38333333333338</v>
      </c>
      <c r="E277" s="356">
        <v>400.76666666666677</v>
      </c>
      <c r="F277" s="356">
        <v>394.93333333333339</v>
      </c>
      <c r="G277" s="356">
        <v>391.31666666666678</v>
      </c>
      <c r="H277" s="356">
        <v>410.21666666666675</v>
      </c>
      <c r="I277" s="356">
        <v>413.83333333333343</v>
      </c>
      <c r="J277" s="356">
        <v>419.66666666666674</v>
      </c>
      <c r="K277" s="355">
        <v>408</v>
      </c>
      <c r="L277" s="355">
        <v>398.55</v>
      </c>
      <c r="M277" s="355">
        <v>0.94425000000000003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66.849999999999994</v>
      </c>
      <c r="D278" s="356">
        <v>67.399999999999991</v>
      </c>
      <c r="E278" s="356">
        <v>66.049999999999983</v>
      </c>
      <c r="F278" s="356">
        <v>65.249999999999986</v>
      </c>
      <c r="G278" s="356">
        <v>63.899999999999977</v>
      </c>
      <c r="H278" s="356">
        <v>68.199999999999989</v>
      </c>
      <c r="I278" s="356">
        <v>69.549999999999983</v>
      </c>
      <c r="J278" s="356">
        <v>70.349999999999994</v>
      </c>
      <c r="K278" s="355">
        <v>68.75</v>
      </c>
      <c r="L278" s="355">
        <v>66.599999999999994</v>
      </c>
      <c r="M278" s="355">
        <v>14.17826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540.70000000000005</v>
      </c>
      <c r="D279" s="356">
        <v>545.9</v>
      </c>
      <c r="E279" s="356">
        <v>532.79999999999995</v>
      </c>
      <c r="F279" s="356">
        <v>524.9</v>
      </c>
      <c r="G279" s="356">
        <v>511.79999999999995</v>
      </c>
      <c r="H279" s="356">
        <v>553.79999999999995</v>
      </c>
      <c r="I279" s="356">
        <v>566.90000000000009</v>
      </c>
      <c r="J279" s="356">
        <v>574.79999999999995</v>
      </c>
      <c r="K279" s="355">
        <v>559</v>
      </c>
      <c r="L279" s="355">
        <v>538</v>
      </c>
      <c r="M279" s="355">
        <v>2.3131900000000001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53.05</v>
      </c>
      <c r="D280" s="356">
        <v>53.483333333333327</v>
      </c>
      <c r="E280" s="356">
        <v>52.116666666666653</v>
      </c>
      <c r="F280" s="356">
        <v>51.183333333333323</v>
      </c>
      <c r="G280" s="356">
        <v>49.816666666666649</v>
      </c>
      <c r="H280" s="356">
        <v>54.416666666666657</v>
      </c>
      <c r="I280" s="356">
        <v>55.783333333333331</v>
      </c>
      <c r="J280" s="356">
        <v>56.716666666666661</v>
      </c>
      <c r="K280" s="355">
        <v>54.85</v>
      </c>
      <c r="L280" s="355">
        <v>52.55</v>
      </c>
      <c r="M280" s="355">
        <v>64.535849999999996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525.1</v>
      </c>
      <c r="D281" s="356">
        <v>524.13333333333333</v>
      </c>
      <c r="E281" s="356">
        <v>519.01666666666665</v>
      </c>
      <c r="F281" s="356">
        <v>512.93333333333328</v>
      </c>
      <c r="G281" s="356">
        <v>507.81666666666661</v>
      </c>
      <c r="H281" s="356">
        <v>530.2166666666667</v>
      </c>
      <c r="I281" s="356">
        <v>535.33333333333326</v>
      </c>
      <c r="J281" s="356">
        <v>541.41666666666674</v>
      </c>
      <c r="K281" s="355">
        <v>529.25</v>
      </c>
      <c r="L281" s="355">
        <v>518.04999999999995</v>
      </c>
      <c r="M281" s="355">
        <v>2.5996899999999998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1099.5</v>
      </c>
      <c r="D282" s="356">
        <v>1106.9666666666667</v>
      </c>
      <c r="E282" s="356">
        <v>1086.9333333333334</v>
      </c>
      <c r="F282" s="356">
        <v>1074.3666666666668</v>
      </c>
      <c r="G282" s="356">
        <v>1054.3333333333335</v>
      </c>
      <c r="H282" s="356">
        <v>1119.5333333333333</v>
      </c>
      <c r="I282" s="356">
        <v>1139.5666666666666</v>
      </c>
      <c r="J282" s="356">
        <v>1152.1333333333332</v>
      </c>
      <c r="K282" s="355">
        <v>1127</v>
      </c>
      <c r="L282" s="355">
        <v>1094.4000000000001</v>
      </c>
      <c r="M282" s="355">
        <v>1.7796799999999999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311.45</v>
      </c>
      <c r="D283" s="356">
        <v>313.48333333333335</v>
      </c>
      <c r="E283" s="356">
        <v>307.9666666666667</v>
      </c>
      <c r="F283" s="356">
        <v>304.48333333333335</v>
      </c>
      <c r="G283" s="356">
        <v>298.9666666666667</v>
      </c>
      <c r="H283" s="356">
        <v>316.9666666666667</v>
      </c>
      <c r="I283" s="356">
        <v>322.48333333333335</v>
      </c>
      <c r="J283" s="356">
        <v>325.9666666666667</v>
      </c>
      <c r="K283" s="355">
        <v>319</v>
      </c>
      <c r="L283" s="355">
        <v>310</v>
      </c>
      <c r="M283" s="355">
        <v>6.61632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1884.2</v>
      </c>
      <c r="D284" s="356">
        <v>1894.1499999999999</v>
      </c>
      <c r="E284" s="356">
        <v>1870.2999999999997</v>
      </c>
      <c r="F284" s="356">
        <v>1856.3999999999999</v>
      </c>
      <c r="G284" s="356">
        <v>1832.5499999999997</v>
      </c>
      <c r="H284" s="356">
        <v>1908.0499999999997</v>
      </c>
      <c r="I284" s="356">
        <v>1931.8999999999996</v>
      </c>
      <c r="J284" s="356">
        <v>1945.7999999999997</v>
      </c>
      <c r="K284" s="355">
        <v>1918</v>
      </c>
      <c r="L284" s="355">
        <v>1880.25</v>
      </c>
      <c r="M284" s="355">
        <v>17.712669999999999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623.5</v>
      </c>
      <c r="D285" s="356">
        <v>622.98333333333335</v>
      </c>
      <c r="E285" s="356">
        <v>615.51666666666665</v>
      </c>
      <c r="F285" s="356">
        <v>607.5333333333333</v>
      </c>
      <c r="G285" s="356">
        <v>600.06666666666661</v>
      </c>
      <c r="H285" s="356">
        <v>630.9666666666667</v>
      </c>
      <c r="I285" s="356">
        <v>638.43333333333339</v>
      </c>
      <c r="J285" s="356">
        <v>646.41666666666674</v>
      </c>
      <c r="K285" s="355">
        <v>630.45000000000005</v>
      </c>
      <c r="L285" s="355">
        <v>615</v>
      </c>
      <c r="M285" s="355">
        <v>10.926539999999999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715.3</v>
      </c>
      <c r="D286" s="356">
        <v>711.88333333333321</v>
      </c>
      <c r="E286" s="356">
        <v>700.36666666666645</v>
      </c>
      <c r="F286" s="356">
        <v>685.43333333333328</v>
      </c>
      <c r="G286" s="356">
        <v>673.91666666666652</v>
      </c>
      <c r="H286" s="356">
        <v>726.81666666666638</v>
      </c>
      <c r="I286" s="356">
        <v>738.33333333333326</v>
      </c>
      <c r="J286" s="356">
        <v>753.26666666666631</v>
      </c>
      <c r="K286" s="355">
        <v>723.4</v>
      </c>
      <c r="L286" s="355">
        <v>696.95</v>
      </c>
      <c r="M286" s="355">
        <v>3.1662400000000002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237.15</v>
      </c>
      <c r="D287" s="356">
        <v>238.18333333333337</v>
      </c>
      <c r="E287" s="356">
        <v>234.81666666666672</v>
      </c>
      <c r="F287" s="356">
        <v>232.48333333333335</v>
      </c>
      <c r="G287" s="356">
        <v>229.1166666666667</v>
      </c>
      <c r="H287" s="356">
        <v>240.51666666666674</v>
      </c>
      <c r="I287" s="356">
        <v>243.88333333333335</v>
      </c>
      <c r="J287" s="356">
        <v>246.21666666666675</v>
      </c>
      <c r="K287" s="355">
        <v>241.55</v>
      </c>
      <c r="L287" s="355">
        <v>235.85</v>
      </c>
      <c r="M287" s="355">
        <v>1.4493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1196.2</v>
      </c>
      <c r="D288" s="356">
        <v>1194.3666666666668</v>
      </c>
      <c r="E288" s="356">
        <v>1186.8333333333335</v>
      </c>
      <c r="F288" s="356">
        <v>1177.4666666666667</v>
      </c>
      <c r="G288" s="356">
        <v>1169.9333333333334</v>
      </c>
      <c r="H288" s="356">
        <v>1203.7333333333336</v>
      </c>
      <c r="I288" s="356">
        <v>1211.2666666666669</v>
      </c>
      <c r="J288" s="356">
        <v>1220.6333333333337</v>
      </c>
      <c r="K288" s="355">
        <v>1201.9000000000001</v>
      </c>
      <c r="L288" s="355">
        <v>1185</v>
      </c>
      <c r="M288" s="355">
        <v>4.6219999999999997E-2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550.45000000000005</v>
      </c>
      <c r="D289" s="356">
        <v>551.66666666666663</v>
      </c>
      <c r="E289" s="356">
        <v>547.2833333333333</v>
      </c>
      <c r="F289" s="356">
        <v>544.11666666666667</v>
      </c>
      <c r="G289" s="356">
        <v>539.73333333333335</v>
      </c>
      <c r="H289" s="356">
        <v>554.83333333333326</v>
      </c>
      <c r="I289" s="356">
        <v>559.2166666666667</v>
      </c>
      <c r="J289" s="356">
        <v>562.38333333333321</v>
      </c>
      <c r="K289" s="355">
        <v>556.04999999999995</v>
      </c>
      <c r="L289" s="355">
        <v>548.5</v>
      </c>
      <c r="M289" s="355">
        <v>0.42920000000000003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75.400000000000006</v>
      </c>
      <c r="D290" s="356">
        <v>75.750000000000014</v>
      </c>
      <c r="E290" s="356">
        <v>74.550000000000026</v>
      </c>
      <c r="F290" s="356">
        <v>73.700000000000017</v>
      </c>
      <c r="G290" s="356">
        <v>72.500000000000028</v>
      </c>
      <c r="H290" s="356">
        <v>76.600000000000023</v>
      </c>
      <c r="I290" s="356">
        <v>77.800000000000011</v>
      </c>
      <c r="J290" s="356">
        <v>78.65000000000002</v>
      </c>
      <c r="K290" s="355">
        <v>76.95</v>
      </c>
      <c r="L290" s="355">
        <v>74.900000000000006</v>
      </c>
      <c r="M290" s="355">
        <v>33.57638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3086.2</v>
      </c>
      <c r="D291" s="356">
        <v>3082.2333333333336</v>
      </c>
      <c r="E291" s="356">
        <v>3024.4666666666672</v>
      </c>
      <c r="F291" s="356">
        <v>2962.7333333333336</v>
      </c>
      <c r="G291" s="356">
        <v>2904.9666666666672</v>
      </c>
      <c r="H291" s="356">
        <v>3143.9666666666672</v>
      </c>
      <c r="I291" s="356">
        <v>3201.7333333333336</v>
      </c>
      <c r="J291" s="356">
        <v>3263.4666666666672</v>
      </c>
      <c r="K291" s="355">
        <v>3140</v>
      </c>
      <c r="L291" s="355">
        <v>3020.5</v>
      </c>
      <c r="M291" s="355">
        <v>1.67038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382.95</v>
      </c>
      <c r="D292" s="356">
        <v>386.01666666666671</v>
      </c>
      <c r="E292" s="356">
        <v>378.03333333333342</v>
      </c>
      <c r="F292" s="356">
        <v>373.11666666666673</v>
      </c>
      <c r="G292" s="356">
        <v>365.13333333333344</v>
      </c>
      <c r="H292" s="356">
        <v>390.93333333333339</v>
      </c>
      <c r="I292" s="356">
        <v>398.91666666666663</v>
      </c>
      <c r="J292" s="356">
        <v>403.83333333333337</v>
      </c>
      <c r="K292" s="355">
        <v>394</v>
      </c>
      <c r="L292" s="355">
        <v>381.1</v>
      </c>
      <c r="M292" s="355">
        <v>1.69842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529</v>
      </c>
      <c r="D293" s="356">
        <v>530.36666666666667</v>
      </c>
      <c r="E293" s="356">
        <v>524.13333333333333</v>
      </c>
      <c r="F293" s="356">
        <v>519.26666666666665</v>
      </c>
      <c r="G293" s="356">
        <v>513.0333333333333</v>
      </c>
      <c r="H293" s="356">
        <v>535.23333333333335</v>
      </c>
      <c r="I293" s="356">
        <v>541.4666666666667</v>
      </c>
      <c r="J293" s="356">
        <v>546.33333333333337</v>
      </c>
      <c r="K293" s="355">
        <v>536.6</v>
      </c>
      <c r="L293" s="355">
        <v>525.5</v>
      </c>
      <c r="M293" s="355">
        <v>11.778549999999999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10835</v>
      </c>
      <c r="D294" s="356">
        <v>10862.633333333333</v>
      </c>
      <c r="E294" s="356">
        <v>10677.366666666667</v>
      </c>
      <c r="F294" s="356">
        <v>10519.733333333334</v>
      </c>
      <c r="G294" s="356">
        <v>10334.466666666667</v>
      </c>
      <c r="H294" s="356">
        <v>11020.266666666666</v>
      </c>
      <c r="I294" s="356">
        <v>11205.533333333333</v>
      </c>
      <c r="J294" s="356">
        <v>11363.166666666666</v>
      </c>
      <c r="K294" s="355">
        <v>11047.9</v>
      </c>
      <c r="L294" s="355">
        <v>10705</v>
      </c>
      <c r="M294" s="355">
        <v>8.3089999999999997E-2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50.45</v>
      </c>
      <c r="D295" s="356">
        <v>51.45000000000001</v>
      </c>
      <c r="E295" s="356">
        <v>49.200000000000017</v>
      </c>
      <c r="F295" s="356">
        <v>47.95000000000001</v>
      </c>
      <c r="G295" s="356">
        <v>45.700000000000017</v>
      </c>
      <c r="H295" s="356">
        <v>52.700000000000017</v>
      </c>
      <c r="I295" s="356">
        <v>54.95</v>
      </c>
      <c r="J295" s="356">
        <v>56.200000000000017</v>
      </c>
      <c r="K295" s="355">
        <v>53.7</v>
      </c>
      <c r="L295" s="355">
        <v>50.2</v>
      </c>
      <c r="M295" s="355">
        <v>66.006990000000002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394.85</v>
      </c>
      <c r="D296" s="356">
        <v>397.41666666666669</v>
      </c>
      <c r="E296" s="356">
        <v>391.28333333333336</v>
      </c>
      <c r="F296" s="356">
        <v>387.7166666666667</v>
      </c>
      <c r="G296" s="356">
        <v>381.58333333333337</v>
      </c>
      <c r="H296" s="356">
        <v>400.98333333333335</v>
      </c>
      <c r="I296" s="356">
        <v>407.11666666666667</v>
      </c>
      <c r="J296" s="356">
        <v>410.68333333333334</v>
      </c>
      <c r="K296" s="355">
        <v>403.55</v>
      </c>
      <c r="L296" s="355">
        <v>393.85</v>
      </c>
      <c r="M296" s="355">
        <v>32.628010000000003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2749.85</v>
      </c>
      <c r="D297" s="356">
        <v>2772.2833333333333</v>
      </c>
      <c r="E297" s="356">
        <v>2707.5666666666666</v>
      </c>
      <c r="F297" s="356">
        <v>2665.2833333333333</v>
      </c>
      <c r="G297" s="356">
        <v>2600.5666666666666</v>
      </c>
      <c r="H297" s="356">
        <v>2814.5666666666666</v>
      </c>
      <c r="I297" s="356">
        <v>2879.2833333333328</v>
      </c>
      <c r="J297" s="356">
        <v>2921.5666666666666</v>
      </c>
      <c r="K297" s="355">
        <v>2837</v>
      </c>
      <c r="L297" s="355">
        <v>2730</v>
      </c>
      <c r="M297" s="355">
        <v>1.0623100000000001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1309.05</v>
      </c>
      <c r="D298" s="356">
        <v>1316.3333333333333</v>
      </c>
      <c r="E298" s="356">
        <v>1292.7166666666665</v>
      </c>
      <c r="F298" s="356">
        <v>1276.3833333333332</v>
      </c>
      <c r="G298" s="356">
        <v>1252.7666666666664</v>
      </c>
      <c r="H298" s="356">
        <v>1332.6666666666665</v>
      </c>
      <c r="I298" s="356">
        <v>1356.2833333333333</v>
      </c>
      <c r="J298" s="356">
        <v>1372.6166666666666</v>
      </c>
      <c r="K298" s="355">
        <v>1339.95</v>
      </c>
      <c r="L298" s="355">
        <v>1300</v>
      </c>
      <c r="M298" s="355">
        <v>0.93801000000000001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1947.95</v>
      </c>
      <c r="D299" s="356">
        <v>1943.0166666666667</v>
      </c>
      <c r="E299" s="356">
        <v>1928.2333333333333</v>
      </c>
      <c r="F299" s="356">
        <v>1908.5166666666667</v>
      </c>
      <c r="G299" s="356">
        <v>1893.7333333333333</v>
      </c>
      <c r="H299" s="356">
        <v>1962.7333333333333</v>
      </c>
      <c r="I299" s="356">
        <v>1977.5166666666667</v>
      </c>
      <c r="J299" s="356">
        <v>1997.2333333333333</v>
      </c>
      <c r="K299" s="355">
        <v>1957.8</v>
      </c>
      <c r="L299" s="355">
        <v>1923.3</v>
      </c>
      <c r="M299" s="355">
        <v>14.408160000000001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6282</v>
      </c>
      <c r="D300" s="356">
        <v>6230.0999999999995</v>
      </c>
      <c r="E300" s="356">
        <v>6160.1999999999989</v>
      </c>
      <c r="F300" s="356">
        <v>6038.4</v>
      </c>
      <c r="G300" s="356">
        <v>5968.4999999999991</v>
      </c>
      <c r="H300" s="356">
        <v>6351.8999999999987</v>
      </c>
      <c r="I300" s="356">
        <v>6421.7999999999984</v>
      </c>
      <c r="J300" s="356">
        <v>6543.5999999999985</v>
      </c>
      <c r="K300" s="355">
        <v>6300</v>
      </c>
      <c r="L300" s="355">
        <v>6108.3</v>
      </c>
      <c r="M300" s="355">
        <v>2.1916699999999998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4543.8500000000004</v>
      </c>
      <c r="D301" s="356">
        <v>4559.5666666666666</v>
      </c>
      <c r="E301" s="356">
        <v>4494.6833333333334</v>
      </c>
      <c r="F301" s="356">
        <v>4445.5166666666664</v>
      </c>
      <c r="G301" s="356">
        <v>4380.6333333333332</v>
      </c>
      <c r="H301" s="356">
        <v>4608.7333333333336</v>
      </c>
      <c r="I301" s="356">
        <v>4673.6166666666668</v>
      </c>
      <c r="J301" s="356">
        <v>4722.7833333333338</v>
      </c>
      <c r="K301" s="355">
        <v>4624.45</v>
      </c>
      <c r="L301" s="355">
        <v>4510.3999999999996</v>
      </c>
      <c r="M301" s="355">
        <v>3.2608700000000002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872.2</v>
      </c>
      <c r="D302" s="356">
        <v>877.18333333333339</v>
      </c>
      <c r="E302" s="356">
        <v>854.41666666666674</v>
      </c>
      <c r="F302" s="356">
        <v>836.63333333333333</v>
      </c>
      <c r="G302" s="356">
        <v>813.86666666666667</v>
      </c>
      <c r="H302" s="356">
        <v>894.96666666666681</v>
      </c>
      <c r="I302" s="356">
        <v>917.73333333333346</v>
      </c>
      <c r="J302" s="356">
        <v>935.51666666666688</v>
      </c>
      <c r="K302" s="355">
        <v>899.95</v>
      </c>
      <c r="L302" s="355">
        <v>859.4</v>
      </c>
      <c r="M302" s="355">
        <v>76.289860000000004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3059.25</v>
      </c>
      <c r="D303" s="356">
        <v>3057.1999999999994</v>
      </c>
      <c r="E303" s="356">
        <v>2941.9999999999986</v>
      </c>
      <c r="F303" s="356">
        <v>2824.7499999999991</v>
      </c>
      <c r="G303" s="356">
        <v>2709.5499999999984</v>
      </c>
      <c r="H303" s="356">
        <v>3174.4499999999989</v>
      </c>
      <c r="I303" s="356">
        <v>3289.6499999999996</v>
      </c>
      <c r="J303" s="356">
        <v>3406.8999999999992</v>
      </c>
      <c r="K303" s="355">
        <v>3172.4</v>
      </c>
      <c r="L303" s="355">
        <v>2939.95</v>
      </c>
      <c r="M303" s="355">
        <v>3.3040099999999999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477.2</v>
      </c>
      <c r="D304" s="356">
        <v>481.5</v>
      </c>
      <c r="E304" s="356">
        <v>470.8</v>
      </c>
      <c r="F304" s="356">
        <v>464.40000000000003</v>
      </c>
      <c r="G304" s="356">
        <v>453.70000000000005</v>
      </c>
      <c r="H304" s="356">
        <v>487.9</v>
      </c>
      <c r="I304" s="356">
        <v>498.6</v>
      </c>
      <c r="J304" s="356">
        <v>504.99999999999994</v>
      </c>
      <c r="K304" s="355">
        <v>492.2</v>
      </c>
      <c r="L304" s="355">
        <v>475.1</v>
      </c>
      <c r="M304" s="355">
        <v>9.3824500000000004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841.7</v>
      </c>
      <c r="D305" s="356">
        <v>846.41666666666663</v>
      </c>
      <c r="E305" s="356">
        <v>831.43333333333328</v>
      </c>
      <c r="F305" s="356">
        <v>821.16666666666663</v>
      </c>
      <c r="G305" s="356">
        <v>806.18333333333328</v>
      </c>
      <c r="H305" s="356">
        <v>856.68333333333328</v>
      </c>
      <c r="I305" s="356">
        <v>871.66666666666663</v>
      </c>
      <c r="J305" s="356">
        <v>881.93333333333328</v>
      </c>
      <c r="K305" s="355">
        <v>861.4</v>
      </c>
      <c r="L305" s="355">
        <v>836.15</v>
      </c>
      <c r="M305" s="355">
        <v>20.8064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153.75</v>
      </c>
      <c r="D306" s="356">
        <v>156.20000000000002</v>
      </c>
      <c r="E306" s="356">
        <v>150.70000000000005</v>
      </c>
      <c r="F306" s="356">
        <v>147.65000000000003</v>
      </c>
      <c r="G306" s="356">
        <v>142.15000000000006</v>
      </c>
      <c r="H306" s="356">
        <v>159.25000000000003</v>
      </c>
      <c r="I306" s="356">
        <v>164.74999999999997</v>
      </c>
      <c r="J306" s="356">
        <v>167.8</v>
      </c>
      <c r="K306" s="355">
        <v>161.69999999999999</v>
      </c>
      <c r="L306" s="355">
        <v>153.15</v>
      </c>
      <c r="M306" s="355">
        <v>142.9109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20.55</v>
      </c>
      <c r="D307" s="356">
        <v>20.7</v>
      </c>
      <c r="E307" s="356">
        <v>20.25</v>
      </c>
      <c r="F307" s="356">
        <v>19.95</v>
      </c>
      <c r="G307" s="356">
        <v>19.5</v>
      </c>
      <c r="H307" s="356">
        <v>21</v>
      </c>
      <c r="I307" s="356">
        <v>21.449999999999996</v>
      </c>
      <c r="J307" s="356">
        <v>21.75</v>
      </c>
      <c r="K307" s="355">
        <v>21.15</v>
      </c>
      <c r="L307" s="355">
        <v>20.399999999999999</v>
      </c>
      <c r="M307" s="355">
        <v>43.206919999999997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212.75</v>
      </c>
      <c r="D308" s="356">
        <v>213.31666666666669</v>
      </c>
      <c r="E308" s="356">
        <v>211.58333333333337</v>
      </c>
      <c r="F308" s="356">
        <v>210.41666666666669</v>
      </c>
      <c r="G308" s="356">
        <v>208.68333333333337</v>
      </c>
      <c r="H308" s="356">
        <v>214.48333333333338</v>
      </c>
      <c r="I308" s="356">
        <v>216.21666666666667</v>
      </c>
      <c r="J308" s="356">
        <v>217.38333333333338</v>
      </c>
      <c r="K308" s="355">
        <v>215.05</v>
      </c>
      <c r="L308" s="355">
        <v>212.15</v>
      </c>
      <c r="M308" s="355">
        <v>0.62341999999999997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573.65</v>
      </c>
      <c r="D309" s="356">
        <v>575.86666666666667</v>
      </c>
      <c r="E309" s="356">
        <v>567.7833333333333</v>
      </c>
      <c r="F309" s="356">
        <v>561.91666666666663</v>
      </c>
      <c r="G309" s="356">
        <v>553.83333333333326</v>
      </c>
      <c r="H309" s="356">
        <v>581.73333333333335</v>
      </c>
      <c r="I309" s="356">
        <v>589.81666666666661</v>
      </c>
      <c r="J309" s="356">
        <v>595.68333333333339</v>
      </c>
      <c r="K309" s="355">
        <v>583.95000000000005</v>
      </c>
      <c r="L309" s="355">
        <v>570</v>
      </c>
      <c r="M309" s="355">
        <v>0.90315000000000001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157.1</v>
      </c>
      <c r="D310" s="356">
        <v>157.71666666666667</v>
      </c>
      <c r="E310" s="356">
        <v>155.63333333333333</v>
      </c>
      <c r="F310" s="356">
        <v>154.16666666666666</v>
      </c>
      <c r="G310" s="356">
        <v>152.08333333333331</v>
      </c>
      <c r="H310" s="356">
        <v>159.18333333333334</v>
      </c>
      <c r="I310" s="356">
        <v>161.26666666666665</v>
      </c>
      <c r="J310" s="356">
        <v>162.73333333333335</v>
      </c>
      <c r="K310" s="355">
        <v>159.80000000000001</v>
      </c>
      <c r="L310" s="355">
        <v>156.25</v>
      </c>
      <c r="M310" s="355">
        <v>23.131519999999998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510.55</v>
      </c>
      <c r="D311" s="356">
        <v>504.9666666666667</v>
      </c>
      <c r="E311" s="356">
        <v>498.28333333333342</v>
      </c>
      <c r="F311" s="356">
        <v>486.01666666666671</v>
      </c>
      <c r="G311" s="356">
        <v>479.33333333333343</v>
      </c>
      <c r="H311" s="356">
        <v>517.23333333333335</v>
      </c>
      <c r="I311" s="356">
        <v>523.91666666666674</v>
      </c>
      <c r="J311" s="356">
        <v>536.18333333333339</v>
      </c>
      <c r="K311" s="355">
        <v>511.65</v>
      </c>
      <c r="L311" s="355">
        <v>492.7</v>
      </c>
      <c r="M311" s="355">
        <v>17.580020000000001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8550.5499999999993</v>
      </c>
      <c r="D312" s="356">
        <v>8574.2166666666672</v>
      </c>
      <c r="E312" s="356">
        <v>8468.4333333333343</v>
      </c>
      <c r="F312" s="356">
        <v>8386.3166666666675</v>
      </c>
      <c r="G312" s="356">
        <v>8280.5333333333347</v>
      </c>
      <c r="H312" s="356">
        <v>8656.3333333333339</v>
      </c>
      <c r="I312" s="356">
        <v>8762.1166666666668</v>
      </c>
      <c r="J312" s="356">
        <v>8844.2333333333336</v>
      </c>
      <c r="K312" s="355">
        <v>8680</v>
      </c>
      <c r="L312" s="355">
        <v>8492.1</v>
      </c>
      <c r="M312" s="355">
        <v>4.0442099999999996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2744.15</v>
      </c>
      <c r="D313" s="356">
        <v>2747.0499999999997</v>
      </c>
      <c r="E313" s="356">
        <v>2702.0999999999995</v>
      </c>
      <c r="F313" s="356">
        <v>2660.0499999999997</v>
      </c>
      <c r="G313" s="356">
        <v>2615.0999999999995</v>
      </c>
      <c r="H313" s="356">
        <v>2789.0999999999995</v>
      </c>
      <c r="I313" s="356">
        <v>2834.0499999999993</v>
      </c>
      <c r="J313" s="356">
        <v>2876.0999999999995</v>
      </c>
      <c r="K313" s="355">
        <v>2792</v>
      </c>
      <c r="L313" s="355">
        <v>2705</v>
      </c>
      <c r="M313" s="355">
        <v>0.26640000000000003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358.75</v>
      </c>
      <c r="D314" s="356">
        <v>361.08333333333331</v>
      </c>
      <c r="E314" s="356">
        <v>354.16666666666663</v>
      </c>
      <c r="F314" s="356">
        <v>349.58333333333331</v>
      </c>
      <c r="G314" s="356">
        <v>342.66666666666663</v>
      </c>
      <c r="H314" s="356">
        <v>365.66666666666663</v>
      </c>
      <c r="I314" s="356">
        <v>372.58333333333326</v>
      </c>
      <c r="J314" s="356">
        <v>377.16666666666663</v>
      </c>
      <c r="K314" s="355">
        <v>368</v>
      </c>
      <c r="L314" s="355">
        <v>356.5</v>
      </c>
      <c r="M314" s="355">
        <v>3.1430099999999999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265.45</v>
      </c>
      <c r="D315" s="356">
        <v>267.98333333333335</v>
      </c>
      <c r="E315" s="356">
        <v>262.4666666666667</v>
      </c>
      <c r="F315" s="356">
        <v>259.48333333333335</v>
      </c>
      <c r="G315" s="356">
        <v>253.9666666666667</v>
      </c>
      <c r="H315" s="356">
        <v>270.9666666666667</v>
      </c>
      <c r="I315" s="356">
        <v>276.48333333333335</v>
      </c>
      <c r="J315" s="356">
        <v>279.4666666666667</v>
      </c>
      <c r="K315" s="355">
        <v>273.5</v>
      </c>
      <c r="L315" s="355">
        <v>265</v>
      </c>
      <c r="M315" s="355">
        <v>1.6964900000000001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885.15</v>
      </c>
      <c r="D316" s="356">
        <v>885.13333333333333</v>
      </c>
      <c r="E316" s="356">
        <v>876.36666666666667</v>
      </c>
      <c r="F316" s="356">
        <v>867.58333333333337</v>
      </c>
      <c r="G316" s="356">
        <v>858.81666666666672</v>
      </c>
      <c r="H316" s="356">
        <v>893.91666666666663</v>
      </c>
      <c r="I316" s="356">
        <v>902.68333333333328</v>
      </c>
      <c r="J316" s="356">
        <v>911.46666666666658</v>
      </c>
      <c r="K316" s="355">
        <v>893.9</v>
      </c>
      <c r="L316" s="355">
        <v>876.35</v>
      </c>
      <c r="M316" s="355">
        <v>5.4858200000000004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1427.85</v>
      </c>
      <c r="D317" s="356">
        <v>1438.7833333333335</v>
      </c>
      <c r="E317" s="356">
        <v>1410.0666666666671</v>
      </c>
      <c r="F317" s="356">
        <v>1392.2833333333335</v>
      </c>
      <c r="G317" s="356">
        <v>1363.5666666666671</v>
      </c>
      <c r="H317" s="356">
        <v>1456.5666666666671</v>
      </c>
      <c r="I317" s="356">
        <v>1485.2833333333338</v>
      </c>
      <c r="J317" s="356">
        <v>1503.0666666666671</v>
      </c>
      <c r="K317" s="355">
        <v>1467.5</v>
      </c>
      <c r="L317" s="355">
        <v>1421</v>
      </c>
      <c r="M317" s="355">
        <v>17.094069999999999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2586.6999999999998</v>
      </c>
      <c r="D318" s="356">
        <v>2570.65</v>
      </c>
      <c r="E318" s="356">
        <v>2521.3000000000002</v>
      </c>
      <c r="F318" s="356">
        <v>2455.9</v>
      </c>
      <c r="G318" s="356">
        <v>2406.5500000000002</v>
      </c>
      <c r="H318" s="356">
        <v>2636.05</v>
      </c>
      <c r="I318" s="356">
        <v>2685.3999999999996</v>
      </c>
      <c r="J318" s="356">
        <v>2750.8</v>
      </c>
      <c r="K318" s="355">
        <v>2620</v>
      </c>
      <c r="L318" s="355">
        <v>2505.25</v>
      </c>
      <c r="M318" s="355">
        <v>1.2665900000000001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884.4</v>
      </c>
      <c r="D319" s="356">
        <v>891.61666666666667</v>
      </c>
      <c r="E319" s="356">
        <v>873.2833333333333</v>
      </c>
      <c r="F319" s="356">
        <v>862.16666666666663</v>
      </c>
      <c r="G319" s="356">
        <v>843.83333333333326</v>
      </c>
      <c r="H319" s="356">
        <v>902.73333333333335</v>
      </c>
      <c r="I319" s="356">
        <v>921.06666666666661</v>
      </c>
      <c r="J319" s="356">
        <v>932.18333333333339</v>
      </c>
      <c r="K319" s="355">
        <v>909.95</v>
      </c>
      <c r="L319" s="355">
        <v>880.5</v>
      </c>
      <c r="M319" s="355">
        <v>7.4056899999999999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842.5</v>
      </c>
      <c r="D320" s="356">
        <v>847.4666666666667</v>
      </c>
      <c r="E320" s="356">
        <v>836.03333333333342</v>
      </c>
      <c r="F320" s="356">
        <v>829.56666666666672</v>
      </c>
      <c r="G320" s="356">
        <v>818.13333333333344</v>
      </c>
      <c r="H320" s="356">
        <v>853.93333333333339</v>
      </c>
      <c r="I320" s="356">
        <v>865.36666666666679</v>
      </c>
      <c r="J320" s="356">
        <v>871.83333333333337</v>
      </c>
      <c r="K320" s="355">
        <v>858.9</v>
      </c>
      <c r="L320" s="355">
        <v>841</v>
      </c>
      <c r="M320" s="355">
        <v>3.2425000000000002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202.85</v>
      </c>
      <c r="D321" s="356">
        <v>205.21666666666667</v>
      </c>
      <c r="E321" s="356">
        <v>199.63333333333333</v>
      </c>
      <c r="F321" s="356">
        <v>196.41666666666666</v>
      </c>
      <c r="G321" s="356">
        <v>190.83333333333331</v>
      </c>
      <c r="H321" s="356">
        <v>208.43333333333334</v>
      </c>
      <c r="I321" s="356">
        <v>214.01666666666665</v>
      </c>
      <c r="J321" s="356">
        <v>217.23333333333335</v>
      </c>
      <c r="K321" s="355">
        <v>210.8</v>
      </c>
      <c r="L321" s="355">
        <v>202</v>
      </c>
      <c r="M321" s="355">
        <v>3.99316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193.05</v>
      </c>
      <c r="D322" s="356">
        <v>192.75</v>
      </c>
      <c r="E322" s="356">
        <v>189.75</v>
      </c>
      <c r="F322" s="356">
        <v>186.45</v>
      </c>
      <c r="G322" s="356">
        <v>183.45</v>
      </c>
      <c r="H322" s="356">
        <v>196.05</v>
      </c>
      <c r="I322" s="356">
        <v>199.05</v>
      </c>
      <c r="J322" s="356">
        <v>202.35000000000002</v>
      </c>
      <c r="K322" s="355">
        <v>195.75</v>
      </c>
      <c r="L322" s="355">
        <v>189.45</v>
      </c>
      <c r="M322" s="355">
        <v>5.5472700000000001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204.45</v>
      </c>
      <c r="D323" s="356">
        <v>204.08333333333334</v>
      </c>
      <c r="E323" s="356">
        <v>200.36666666666667</v>
      </c>
      <c r="F323" s="356">
        <v>196.28333333333333</v>
      </c>
      <c r="G323" s="356">
        <v>192.56666666666666</v>
      </c>
      <c r="H323" s="356">
        <v>208.16666666666669</v>
      </c>
      <c r="I323" s="356">
        <v>211.88333333333333</v>
      </c>
      <c r="J323" s="356">
        <v>215.9666666666667</v>
      </c>
      <c r="K323" s="355">
        <v>207.8</v>
      </c>
      <c r="L323" s="355">
        <v>200</v>
      </c>
      <c r="M323" s="355">
        <v>6.9241700000000002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1060.0999999999999</v>
      </c>
      <c r="D324" s="356">
        <v>1064.3999999999999</v>
      </c>
      <c r="E324" s="356">
        <v>1046.9499999999998</v>
      </c>
      <c r="F324" s="356">
        <v>1033.8</v>
      </c>
      <c r="G324" s="356">
        <v>1016.3499999999999</v>
      </c>
      <c r="H324" s="356">
        <v>1077.5499999999997</v>
      </c>
      <c r="I324" s="356">
        <v>1095</v>
      </c>
      <c r="J324" s="356">
        <v>1108.1499999999996</v>
      </c>
      <c r="K324" s="355">
        <v>1081.8499999999999</v>
      </c>
      <c r="L324" s="355">
        <v>1051.25</v>
      </c>
      <c r="M324" s="355">
        <v>2.06684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3965.85</v>
      </c>
      <c r="D325" s="356">
        <v>3927.4333333333329</v>
      </c>
      <c r="E325" s="356">
        <v>3866.8666666666659</v>
      </c>
      <c r="F325" s="356">
        <v>3767.8833333333328</v>
      </c>
      <c r="G325" s="356">
        <v>3707.3166666666657</v>
      </c>
      <c r="H325" s="356">
        <v>4026.4166666666661</v>
      </c>
      <c r="I325" s="356">
        <v>4086.9833333333327</v>
      </c>
      <c r="J325" s="356">
        <v>4185.9666666666662</v>
      </c>
      <c r="K325" s="355">
        <v>3988</v>
      </c>
      <c r="L325" s="355">
        <v>3828.45</v>
      </c>
      <c r="M325" s="355">
        <v>6.0653800000000002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55</v>
      </c>
      <c r="D326" s="356">
        <v>55.466666666666661</v>
      </c>
      <c r="E326" s="356">
        <v>53.833333333333321</v>
      </c>
      <c r="F326" s="356">
        <v>52.666666666666657</v>
      </c>
      <c r="G326" s="356">
        <v>51.033333333333317</v>
      </c>
      <c r="H326" s="356">
        <v>56.633333333333326</v>
      </c>
      <c r="I326" s="356">
        <v>58.266666666666666</v>
      </c>
      <c r="J326" s="356">
        <v>59.43333333333333</v>
      </c>
      <c r="K326" s="355">
        <v>57.1</v>
      </c>
      <c r="L326" s="355">
        <v>54.3</v>
      </c>
      <c r="M326" s="355">
        <v>86.05059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178.95</v>
      </c>
      <c r="D327" s="356">
        <v>178.85</v>
      </c>
      <c r="E327" s="356">
        <v>174.25</v>
      </c>
      <c r="F327" s="356">
        <v>169.55</v>
      </c>
      <c r="G327" s="356">
        <v>164.95000000000002</v>
      </c>
      <c r="H327" s="356">
        <v>183.54999999999998</v>
      </c>
      <c r="I327" s="356">
        <v>188.14999999999995</v>
      </c>
      <c r="J327" s="356">
        <v>192.84999999999997</v>
      </c>
      <c r="K327" s="355">
        <v>183.45</v>
      </c>
      <c r="L327" s="355">
        <v>174.15</v>
      </c>
      <c r="M327" s="355">
        <v>13.86791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915.85</v>
      </c>
      <c r="D328" s="356">
        <v>919.4</v>
      </c>
      <c r="E328" s="356">
        <v>900.75</v>
      </c>
      <c r="F328" s="356">
        <v>885.65</v>
      </c>
      <c r="G328" s="356">
        <v>867</v>
      </c>
      <c r="H328" s="356">
        <v>934.5</v>
      </c>
      <c r="I328" s="356">
        <v>953.14999999999986</v>
      </c>
      <c r="J328" s="356">
        <v>968.25</v>
      </c>
      <c r="K328" s="355">
        <v>938.05</v>
      </c>
      <c r="L328" s="355">
        <v>904.3</v>
      </c>
      <c r="M328" s="355">
        <v>1.0228600000000001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3051.85</v>
      </c>
      <c r="D329" s="356">
        <v>3031.25</v>
      </c>
      <c r="E329" s="356">
        <v>2997.9</v>
      </c>
      <c r="F329" s="356">
        <v>2943.9500000000003</v>
      </c>
      <c r="G329" s="356">
        <v>2910.6000000000004</v>
      </c>
      <c r="H329" s="356">
        <v>3085.2</v>
      </c>
      <c r="I329" s="356">
        <v>3118.55</v>
      </c>
      <c r="J329" s="356">
        <v>3172.4999999999995</v>
      </c>
      <c r="K329" s="355">
        <v>3064.6</v>
      </c>
      <c r="L329" s="355">
        <v>2977.3</v>
      </c>
      <c r="M329" s="355">
        <v>2.2644099999999998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70006.399999999994</v>
      </c>
      <c r="D330" s="356">
        <v>70385.266666666663</v>
      </c>
      <c r="E330" s="356">
        <v>69473.033333333326</v>
      </c>
      <c r="F330" s="356">
        <v>68939.666666666657</v>
      </c>
      <c r="G330" s="356">
        <v>68027.43333333332</v>
      </c>
      <c r="H330" s="356">
        <v>70918.633333333331</v>
      </c>
      <c r="I330" s="356">
        <v>71830.866666666669</v>
      </c>
      <c r="J330" s="356">
        <v>72364.233333333337</v>
      </c>
      <c r="K330" s="355">
        <v>71297.5</v>
      </c>
      <c r="L330" s="355">
        <v>69851.899999999994</v>
      </c>
      <c r="M330" s="355">
        <v>0.11033999999999999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47.45</v>
      </c>
      <c r="D331" s="356">
        <v>47.800000000000004</v>
      </c>
      <c r="E331" s="356">
        <v>46.750000000000007</v>
      </c>
      <c r="F331" s="356">
        <v>46.050000000000004</v>
      </c>
      <c r="G331" s="356">
        <v>45.000000000000007</v>
      </c>
      <c r="H331" s="356">
        <v>48.500000000000007</v>
      </c>
      <c r="I331" s="356">
        <v>49.550000000000004</v>
      </c>
      <c r="J331" s="356">
        <v>50.250000000000007</v>
      </c>
      <c r="K331" s="355">
        <v>48.85</v>
      </c>
      <c r="L331" s="355">
        <v>47.1</v>
      </c>
      <c r="M331" s="355">
        <v>27.650069999999999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1420.55</v>
      </c>
      <c r="D332" s="356">
        <v>1423.0333333333335</v>
      </c>
      <c r="E332" s="356">
        <v>1407.0666666666671</v>
      </c>
      <c r="F332" s="356">
        <v>1393.5833333333335</v>
      </c>
      <c r="G332" s="356">
        <v>1377.616666666667</v>
      </c>
      <c r="H332" s="356">
        <v>1436.5166666666671</v>
      </c>
      <c r="I332" s="356">
        <v>1452.4833333333338</v>
      </c>
      <c r="J332" s="356">
        <v>1465.9666666666672</v>
      </c>
      <c r="K332" s="355">
        <v>1439</v>
      </c>
      <c r="L332" s="355">
        <v>1409.55</v>
      </c>
      <c r="M332" s="355">
        <v>6.5005800000000002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346.25</v>
      </c>
      <c r="D333" s="356">
        <v>344.73333333333335</v>
      </c>
      <c r="E333" s="356">
        <v>342.11666666666667</v>
      </c>
      <c r="F333" s="356">
        <v>337.98333333333335</v>
      </c>
      <c r="G333" s="356">
        <v>335.36666666666667</v>
      </c>
      <c r="H333" s="356">
        <v>348.86666666666667</v>
      </c>
      <c r="I333" s="356">
        <v>351.48333333333335</v>
      </c>
      <c r="J333" s="356">
        <v>355.61666666666667</v>
      </c>
      <c r="K333" s="355">
        <v>347.35</v>
      </c>
      <c r="L333" s="355">
        <v>340.6</v>
      </c>
      <c r="M333" s="355">
        <v>4.9612999999999996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911.1</v>
      </c>
      <c r="D334" s="356">
        <v>912.94999999999993</v>
      </c>
      <c r="E334" s="356">
        <v>900.14999999999986</v>
      </c>
      <c r="F334" s="356">
        <v>889.19999999999993</v>
      </c>
      <c r="G334" s="356">
        <v>876.39999999999986</v>
      </c>
      <c r="H334" s="356">
        <v>923.89999999999986</v>
      </c>
      <c r="I334" s="356">
        <v>936.69999999999982</v>
      </c>
      <c r="J334" s="356">
        <v>947.64999999999986</v>
      </c>
      <c r="K334" s="355">
        <v>925.75</v>
      </c>
      <c r="L334" s="355">
        <v>902</v>
      </c>
      <c r="M334" s="355">
        <v>0.75692999999999999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117.85</v>
      </c>
      <c r="D335" s="356">
        <v>118.78333333333335</v>
      </c>
      <c r="E335" s="356">
        <v>116.06666666666669</v>
      </c>
      <c r="F335" s="356">
        <v>114.28333333333335</v>
      </c>
      <c r="G335" s="356">
        <v>111.56666666666669</v>
      </c>
      <c r="H335" s="356">
        <v>120.56666666666669</v>
      </c>
      <c r="I335" s="356">
        <v>123.28333333333336</v>
      </c>
      <c r="J335" s="356">
        <v>125.06666666666669</v>
      </c>
      <c r="K335" s="355">
        <v>121.5</v>
      </c>
      <c r="L335" s="355">
        <v>117</v>
      </c>
      <c r="M335" s="355">
        <v>271.47309999999999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4844.8999999999996</v>
      </c>
      <c r="D336" s="356">
        <v>4892.0333333333328</v>
      </c>
      <c r="E336" s="356">
        <v>4785.0666666666657</v>
      </c>
      <c r="F336" s="356">
        <v>4725.2333333333327</v>
      </c>
      <c r="G336" s="356">
        <v>4618.2666666666655</v>
      </c>
      <c r="H336" s="356">
        <v>4951.8666666666659</v>
      </c>
      <c r="I336" s="356">
        <v>5058.833333333333</v>
      </c>
      <c r="J336" s="356">
        <v>5118.6666666666661</v>
      </c>
      <c r="K336" s="355">
        <v>4999</v>
      </c>
      <c r="L336" s="355">
        <v>4832.2</v>
      </c>
      <c r="M336" s="355">
        <v>4.4033300000000004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4136.75</v>
      </c>
      <c r="D337" s="356">
        <v>4169.333333333333</v>
      </c>
      <c r="E337" s="356">
        <v>4078.7166666666662</v>
      </c>
      <c r="F337" s="356">
        <v>4020.6833333333334</v>
      </c>
      <c r="G337" s="356">
        <v>3930.0666666666666</v>
      </c>
      <c r="H337" s="356">
        <v>4227.3666666666659</v>
      </c>
      <c r="I337" s="356">
        <v>4317.9833333333327</v>
      </c>
      <c r="J337" s="356">
        <v>4376.0166666666655</v>
      </c>
      <c r="K337" s="355">
        <v>4259.95</v>
      </c>
      <c r="L337" s="355">
        <v>4111.3</v>
      </c>
      <c r="M337" s="355">
        <v>3.0063300000000002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2115.15</v>
      </c>
      <c r="D338" s="356">
        <v>2133.2666666666669</v>
      </c>
      <c r="E338" s="356">
        <v>2081.8833333333337</v>
      </c>
      <c r="F338" s="356">
        <v>2048.6166666666668</v>
      </c>
      <c r="G338" s="356">
        <v>1997.2333333333336</v>
      </c>
      <c r="H338" s="356">
        <v>2166.5333333333338</v>
      </c>
      <c r="I338" s="356">
        <v>2217.916666666667</v>
      </c>
      <c r="J338" s="356">
        <v>2251.1833333333338</v>
      </c>
      <c r="K338" s="355">
        <v>2184.65</v>
      </c>
      <c r="L338" s="355">
        <v>2100</v>
      </c>
      <c r="M338" s="355">
        <v>0.58742000000000005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46.05</v>
      </c>
      <c r="D339" s="356">
        <v>46.316666666666663</v>
      </c>
      <c r="E339" s="356">
        <v>45.533333333333324</v>
      </c>
      <c r="F339" s="356">
        <v>45.016666666666659</v>
      </c>
      <c r="G339" s="356">
        <v>44.23333333333332</v>
      </c>
      <c r="H339" s="356">
        <v>46.833333333333329</v>
      </c>
      <c r="I339" s="356">
        <v>47.61666666666666</v>
      </c>
      <c r="J339" s="356">
        <v>48.133333333333333</v>
      </c>
      <c r="K339" s="355">
        <v>47.1</v>
      </c>
      <c r="L339" s="355">
        <v>45.8</v>
      </c>
      <c r="M339" s="355">
        <v>46.418790000000001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73.95</v>
      </c>
      <c r="D340" s="356">
        <v>74.38333333333334</v>
      </c>
      <c r="E340" s="356">
        <v>73.366666666666674</v>
      </c>
      <c r="F340" s="356">
        <v>72.783333333333331</v>
      </c>
      <c r="G340" s="356">
        <v>71.766666666666666</v>
      </c>
      <c r="H340" s="356">
        <v>74.966666666666683</v>
      </c>
      <c r="I340" s="356">
        <v>75.983333333333363</v>
      </c>
      <c r="J340" s="356">
        <v>76.566666666666691</v>
      </c>
      <c r="K340" s="355">
        <v>75.400000000000006</v>
      </c>
      <c r="L340" s="355">
        <v>73.8</v>
      </c>
      <c r="M340" s="355">
        <v>23.546140000000001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584.04999999999995</v>
      </c>
      <c r="D341" s="356">
        <v>586.69999999999993</v>
      </c>
      <c r="E341" s="356">
        <v>575.59999999999991</v>
      </c>
      <c r="F341" s="356">
        <v>567.15</v>
      </c>
      <c r="G341" s="356">
        <v>556.04999999999995</v>
      </c>
      <c r="H341" s="356">
        <v>595.14999999999986</v>
      </c>
      <c r="I341" s="356">
        <v>606.25</v>
      </c>
      <c r="J341" s="356">
        <v>614.69999999999982</v>
      </c>
      <c r="K341" s="355">
        <v>597.79999999999995</v>
      </c>
      <c r="L341" s="355">
        <v>578.25</v>
      </c>
      <c r="M341" s="355">
        <v>0.30847999999999998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18331.650000000001</v>
      </c>
      <c r="D342" s="356">
        <v>18311.483333333334</v>
      </c>
      <c r="E342" s="356">
        <v>18222.966666666667</v>
      </c>
      <c r="F342" s="356">
        <v>18114.283333333333</v>
      </c>
      <c r="G342" s="356">
        <v>18025.766666666666</v>
      </c>
      <c r="H342" s="356">
        <v>18420.166666666668</v>
      </c>
      <c r="I342" s="356">
        <v>18508.683333333338</v>
      </c>
      <c r="J342" s="356">
        <v>18617.366666666669</v>
      </c>
      <c r="K342" s="355">
        <v>18400</v>
      </c>
      <c r="L342" s="355">
        <v>18202.8</v>
      </c>
      <c r="M342" s="355">
        <v>0.44923999999999997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85.45</v>
      </c>
      <c r="D343" s="356">
        <v>86.416666666666671</v>
      </c>
      <c r="E343" s="356">
        <v>84.033333333333346</v>
      </c>
      <c r="F343" s="356">
        <v>82.616666666666674</v>
      </c>
      <c r="G343" s="356">
        <v>80.233333333333348</v>
      </c>
      <c r="H343" s="356">
        <v>87.833333333333343</v>
      </c>
      <c r="I343" s="356">
        <v>90.216666666666669</v>
      </c>
      <c r="J343" s="356">
        <v>91.63333333333334</v>
      </c>
      <c r="K343" s="355">
        <v>88.8</v>
      </c>
      <c r="L343" s="355">
        <v>85</v>
      </c>
      <c r="M343" s="355">
        <v>9.0721699999999998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55.1</v>
      </c>
      <c r="D344" s="356">
        <v>55.5</v>
      </c>
      <c r="E344" s="356">
        <v>54.55</v>
      </c>
      <c r="F344" s="356">
        <v>54</v>
      </c>
      <c r="G344" s="356">
        <v>53.05</v>
      </c>
      <c r="H344" s="356">
        <v>56.05</v>
      </c>
      <c r="I344" s="356">
        <v>57</v>
      </c>
      <c r="J344" s="356">
        <v>57.55</v>
      </c>
      <c r="K344" s="355">
        <v>56.45</v>
      </c>
      <c r="L344" s="355">
        <v>54.95</v>
      </c>
      <c r="M344" s="355">
        <v>8.4343199999999996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645.5</v>
      </c>
      <c r="D345" s="356">
        <v>646.80000000000007</v>
      </c>
      <c r="E345" s="356">
        <v>633.70000000000016</v>
      </c>
      <c r="F345" s="356">
        <v>621.90000000000009</v>
      </c>
      <c r="G345" s="356">
        <v>608.80000000000018</v>
      </c>
      <c r="H345" s="356">
        <v>658.60000000000014</v>
      </c>
      <c r="I345" s="356">
        <v>671.7</v>
      </c>
      <c r="J345" s="356">
        <v>683.50000000000011</v>
      </c>
      <c r="K345" s="355">
        <v>659.9</v>
      </c>
      <c r="L345" s="355">
        <v>635</v>
      </c>
      <c r="M345" s="355">
        <v>1.23614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29.9</v>
      </c>
      <c r="D346" s="356">
        <v>29.983333333333331</v>
      </c>
      <c r="E346" s="356">
        <v>29.766666666666662</v>
      </c>
      <c r="F346" s="356">
        <v>29.633333333333333</v>
      </c>
      <c r="G346" s="356">
        <v>29.416666666666664</v>
      </c>
      <c r="H346" s="356">
        <v>30.11666666666666</v>
      </c>
      <c r="I346" s="356">
        <v>30.333333333333329</v>
      </c>
      <c r="J346" s="356">
        <v>30.466666666666658</v>
      </c>
      <c r="K346" s="355">
        <v>30.2</v>
      </c>
      <c r="L346" s="355">
        <v>29.85</v>
      </c>
      <c r="M346" s="355">
        <v>22.528269999999999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137.05000000000001</v>
      </c>
      <c r="D347" s="356">
        <v>137.58333333333334</v>
      </c>
      <c r="E347" s="356">
        <v>136.01666666666668</v>
      </c>
      <c r="F347" s="356">
        <v>134.98333333333335</v>
      </c>
      <c r="G347" s="356">
        <v>133.41666666666669</v>
      </c>
      <c r="H347" s="356">
        <v>138.61666666666667</v>
      </c>
      <c r="I347" s="356">
        <v>140.18333333333334</v>
      </c>
      <c r="J347" s="356">
        <v>141.21666666666667</v>
      </c>
      <c r="K347" s="355">
        <v>139.15</v>
      </c>
      <c r="L347" s="355">
        <v>136.55000000000001</v>
      </c>
      <c r="M347" s="355">
        <v>2.4946299999999999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2351.8000000000002</v>
      </c>
      <c r="D348" s="356">
        <v>2359.3000000000002</v>
      </c>
      <c r="E348" s="356">
        <v>2333.7000000000003</v>
      </c>
      <c r="F348" s="356">
        <v>2315.6</v>
      </c>
      <c r="G348" s="356">
        <v>2290</v>
      </c>
      <c r="H348" s="356">
        <v>2377.4000000000005</v>
      </c>
      <c r="I348" s="356">
        <v>2403.0000000000009</v>
      </c>
      <c r="J348" s="356">
        <v>2421.1000000000008</v>
      </c>
      <c r="K348" s="355">
        <v>2384.9</v>
      </c>
      <c r="L348" s="355">
        <v>2341.1999999999998</v>
      </c>
      <c r="M348" s="355">
        <v>1.4319999999999999E-2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68.099999999999994</v>
      </c>
      <c r="D349" s="356">
        <v>68.699999999999989</v>
      </c>
      <c r="E349" s="356">
        <v>66.59999999999998</v>
      </c>
      <c r="F349" s="356">
        <v>65.099999999999994</v>
      </c>
      <c r="G349" s="356">
        <v>62.999999999999986</v>
      </c>
      <c r="H349" s="356">
        <v>70.199999999999974</v>
      </c>
      <c r="I349" s="356">
        <v>72.3</v>
      </c>
      <c r="J349" s="356">
        <v>73.799999999999969</v>
      </c>
      <c r="K349" s="355">
        <v>70.8</v>
      </c>
      <c r="L349" s="355">
        <v>67.2</v>
      </c>
      <c r="M349" s="355">
        <v>59.17089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153.4</v>
      </c>
      <c r="D350" s="356">
        <v>153.81666666666669</v>
      </c>
      <c r="E350" s="356">
        <v>152.18333333333339</v>
      </c>
      <c r="F350" s="356">
        <v>150.9666666666667</v>
      </c>
      <c r="G350" s="356">
        <v>149.3333333333334</v>
      </c>
      <c r="H350" s="356">
        <v>155.03333333333339</v>
      </c>
      <c r="I350" s="356">
        <v>156.66666666666666</v>
      </c>
      <c r="J350" s="356">
        <v>157.88333333333338</v>
      </c>
      <c r="K350" s="355">
        <v>155.44999999999999</v>
      </c>
      <c r="L350" s="355">
        <v>152.6</v>
      </c>
      <c r="M350" s="355">
        <v>129.57276999999999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229</v>
      </c>
      <c r="D351" s="356">
        <v>230.65</v>
      </c>
      <c r="E351" s="356">
        <v>226.35000000000002</v>
      </c>
      <c r="F351" s="356">
        <v>223.70000000000002</v>
      </c>
      <c r="G351" s="356">
        <v>219.40000000000003</v>
      </c>
      <c r="H351" s="356">
        <v>233.3</v>
      </c>
      <c r="I351" s="356">
        <v>237.60000000000002</v>
      </c>
      <c r="J351" s="356">
        <v>240.25</v>
      </c>
      <c r="K351" s="355">
        <v>234.95</v>
      </c>
      <c r="L351" s="355">
        <v>228</v>
      </c>
      <c r="M351" s="355">
        <v>3.1651099999999999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134.19999999999999</v>
      </c>
      <c r="D352" s="356">
        <v>135.18333333333331</v>
      </c>
      <c r="E352" s="356">
        <v>132.91666666666663</v>
      </c>
      <c r="F352" s="356">
        <v>131.63333333333333</v>
      </c>
      <c r="G352" s="356">
        <v>129.36666666666665</v>
      </c>
      <c r="H352" s="356">
        <v>136.46666666666661</v>
      </c>
      <c r="I352" s="356">
        <v>138.73333333333332</v>
      </c>
      <c r="J352" s="356">
        <v>140.01666666666659</v>
      </c>
      <c r="K352" s="355">
        <v>137.44999999999999</v>
      </c>
      <c r="L352" s="355">
        <v>133.9</v>
      </c>
      <c r="M352" s="355">
        <v>72.130849999999995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946.05</v>
      </c>
      <c r="D353" s="356">
        <v>960.98333333333323</v>
      </c>
      <c r="E353" s="356">
        <v>923.06666666666649</v>
      </c>
      <c r="F353" s="356">
        <v>900.08333333333326</v>
      </c>
      <c r="G353" s="356">
        <v>862.16666666666652</v>
      </c>
      <c r="H353" s="356">
        <v>983.96666666666647</v>
      </c>
      <c r="I353" s="356">
        <v>1021.8833333333332</v>
      </c>
      <c r="J353" s="356">
        <v>1044.8666666666663</v>
      </c>
      <c r="K353" s="355">
        <v>998.9</v>
      </c>
      <c r="L353" s="355">
        <v>938</v>
      </c>
      <c r="M353" s="355">
        <v>35.30406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3625.25</v>
      </c>
      <c r="D354" s="356">
        <v>3656.1166666666663</v>
      </c>
      <c r="E354" s="356">
        <v>3580.3333333333326</v>
      </c>
      <c r="F354" s="356">
        <v>3535.4166666666661</v>
      </c>
      <c r="G354" s="356">
        <v>3459.6333333333323</v>
      </c>
      <c r="H354" s="356">
        <v>3701.0333333333328</v>
      </c>
      <c r="I354" s="356">
        <v>3776.8166666666666</v>
      </c>
      <c r="J354" s="356">
        <v>3821.7333333333331</v>
      </c>
      <c r="K354" s="355">
        <v>3731.9</v>
      </c>
      <c r="L354" s="355">
        <v>3611.2</v>
      </c>
      <c r="M354" s="355">
        <v>1.1847300000000001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225</v>
      </c>
      <c r="D355" s="356">
        <v>229.98333333333335</v>
      </c>
      <c r="E355" s="356">
        <v>219.01666666666671</v>
      </c>
      <c r="F355" s="356">
        <v>213.03333333333336</v>
      </c>
      <c r="G355" s="356">
        <v>202.06666666666672</v>
      </c>
      <c r="H355" s="356">
        <v>235.9666666666667</v>
      </c>
      <c r="I355" s="356">
        <v>246.93333333333334</v>
      </c>
      <c r="J355" s="356">
        <v>252.91666666666669</v>
      </c>
      <c r="K355" s="355">
        <v>240.95</v>
      </c>
      <c r="L355" s="355">
        <v>224</v>
      </c>
      <c r="M355" s="355">
        <v>14.448560000000001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169.6</v>
      </c>
      <c r="D356" s="356">
        <v>170.45</v>
      </c>
      <c r="E356" s="356">
        <v>168.2</v>
      </c>
      <c r="F356" s="356">
        <v>166.8</v>
      </c>
      <c r="G356" s="356">
        <v>164.55</v>
      </c>
      <c r="H356" s="356">
        <v>171.84999999999997</v>
      </c>
      <c r="I356" s="356">
        <v>174.09999999999997</v>
      </c>
      <c r="J356" s="356">
        <v>175.49999999999994</v>
      </c>
      <c r="K356" s="355">
        <v>172.7</v>
      </c>
      <c r="L356" s="355">
        <v>169.05</v>
      </c>
      <c r="M356" s="355">
        <v>174.34361999999999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340.45</v>
      </c>
      <c r="D357" s="356">
        <v>338.13333333333333</v>
      </c>
      <c r="E357" s="356">
        <v>332.31666666666666</v>
      </c>
      <c r="F357" s="356">
        <v>324.18333333333334</v>
      </c>
      <c r="G357" s="356">
        <v>318.36666666666667</v>
      </c>
      <c r="H357" s="356">
        <v>346.26666666666665</v>
      </c>
      <c r="I357" s="356">
        <v>352.08333333333326</v>
      </c>
      <c r="J357" s="356">
        <v>360.21666666666664</v>
      </c>
      <c r="K357" s="355">
        <v>343.95</v>
      </c>
      <c r="L357" s="355">
        <v>330</v>
      </c>
      <c r="M357" s="355">
        <v>3.3459500000000002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41691.35</v>
      </c>
      <c r="D358" s="356">
        <v>41954.366666666669</v>
      </c>
      <c r="E358" s="356">
        <v>41283.983333333337</v>
      </c>
      <c r="F358" s="356">
        <v>40876.616666666669</v>
      </c>
      <c r="G358" s="356">
        <v>40206.233333333337</v>
      </c>
      <c r="H358" s="356">
        <v>42361.733333333337</v>
      </c>
      <c r="I358" s="356">
        <v>43032.116666666669</v>
      </c>
      <c r="J358" s="356">
        <v>43439.483333333337</v>
      </c>
      <c r="K358" s="355">
        <v>42624.75</v>
      </c>
      <c r="L358" s="355">
        <v>41547</v>
      </c>
      <c r="M358" s="355">
        <v>0.14638999999999999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2465.4499999999998</v>
      </c>
      <c r="D359" s="356">
        <v>2480.9833333333331</v>
      </c>
      <c r="E359" s="356">
        <v>2436.9666666666662</v>
      </c>
      <c r="F359" s="356">
        <v>2408.4833333333331</v>
      </c>
      <c r="G359" s="356">
        <v>2364.4666666666662</v>
      </c>
      <c r="H359" s="356">
        <v>2509.4666666666662</v>
      </c>
      <c r="I359" s="356">
        <v>2553.4833333333336</v>
      </c>
      <c r="J359" s="356">
        <v>2581.9666666666662</v>
      </c>
      <c r="K359" s="355">
        <v>2525</v>
      </c>
      <c r="L359" s="355">
        <v>2452.5</v>
      </c>
      <c r="M359" s="355">
        <v>4.0293200000000002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4296.25</v>
      </c>
      <c r="D360" s="356">
        <v>4291.75</v>
      </c>
      <c r="E360" s="356">
        <v>4240.55</v>
      </c>
      <c r="F360" s="356">
        <v>4184.8500000000004</v>
      </c>
      <c r="G360" s="356">
        <v>4133.6500000000005</v>
      </c>
      <c r="H360" s="356">
        <v>4347.45</v>
      </c>
      <c r="I360" s="356">
        <v>4398.6500000000005</v>
      </c>
      <c r="J360" s="356">
        <v>4454.3499999999995</v>
      </c>
      <c r="K360" s="355">
        <v>4342.95</v>
      </c>
      <c r="L360" s="355">
        <v>4236.05</v>
      </c>
      <c r="M360" s="355">
        <v>1.14605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212.75</v>
      </c>
      <c r="D361" s="356">
        <v>213.13333333333333</v>
      </c>
      <c r="E361" s="356">
        <v>211.96666666666664</v>
      </c>
      <c r="F361" s="356">
        <v>211.18333333333331</v>
      </c>
      <c r="G361" s="356">
        <v>210.01666666666662</v>
      </c>
      <c r="H361" s="356">
        <v>213.91666666666666</v>
      </c>
      <c r="I361" s="356">
        <v>215.08333333333334</v>
      </c>
      <c r="J361" s="356">
        <v>215.86666666666667</v>
      </c>
      <c r="K361" s="355">
        <v>214.3</v>
      </c>
      <c r="L361" s="355">
        <v>212.35</v>
      </c>
      <c r="M361" s="355">
        <v>14.14284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119.9</v>
      </c>
      <c r="D362" s="356">
        <v>120.51666666666667</v>
      </c>
      <c r="E362" s="356">
        <v>118.63333333333333</v>
      </c>
      <c r="F362" s="356">
        <v>117.36666666666666</v>
      </c>
      <c r="G362" s="356">
        <v>115.48333333333332</v>
      </c>
      <c r="H362" s="356">
        <v>121.78333333333333</v>
      </c>
      <c r="I362" s="356">
        <v>123.66666666666669</v>
      </c>
      <c r="J362" s="356">
        <v>124.93333333333334</v>
      </c>
      <c r="K362" s="355">
        <v>122.4</v>
      </c>
      <c r="L362" s="355">
        <v>119.25</v>
      </c>
      <c r="M362" s="355">
        <v>52.495040000000003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4471.3999999999996</v>
      </c>
      <c r="D363" s="356">
        <v>4510.1166666666659</v>
      </c>
      <c r="E363" s="356">
        <v>4421.2833333333319</v>
      </c>
      <c r="F363" s="356">
        <v>4371.1666666666661</v>
      </c>
      <c r="G363" s="356">
        <v>4282.3333333333321</v>
      </c>
      <c r="H363" s="356">
        <v>4560.2333333333318</v>
      </c>
      <c r="I363" s="356">
        <v>4649.0666666666657</v>
      </c>
      <c r="J363" s="356">
        <v>4699.1833333333316</v>
      </c>
      <c r="K363" s="355">
        <v>4598.95</v>
      </c>
      <c r="L363" s="355">
        <v>4460</v>
      </c>
      <c r="M363" s="355">
        <v>2.1894200000000001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15119</v>
      </c>
      <c r="D364" s="356">
        <v>15050.050000000001</v>
      </c>
      <c r="E364" s="356">
        <v>14840.100000000002</v>
      </c>
      <c r="F364" s="356">
        <v>14561.2</v>
      </c>
      <c r="G364" s="356">
        <v>14351.250000000002</v>
      </c>
      <c r="H364" s="356">
        <v>15328.950000000003</v>
      </c>
      <c r="I364" s="356">
        <v>15538.900000000003</v>
      </c>
      <c r="J364" s="356">
        <v>15817.800000000003</v>
      </c>
      <c r="K364" s="355">
        <v>15260</v>
      </c>
      <c r="L364" s="355">
        <v>14771.15</v>
      </c>
      <c r="M364" s="355">
        <v>0.38682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5074.3500000000004</v>
      </c>
      <c r="D365" s="356">
        <v>5076.3499999999995</v>
      </c>
      <c r="E365" s="356">
        <v>5052.7499999999991</v>
      </c>
      <c r="F365" s="356">
        <v>5031.1499999999996</v>
      </c>
      <c r="G365" s="356">
        <v>5007.5499999999993</v>
      </c>
      <c r="H365" s="356">
        <v>5097.9499999999989</v>
      </c>
      <c r="I365" s="356">
        <v>5121.5499999999993</v>
      </c>
      <c r="J365" s="356">
        <v>5143.1499999999987</v>
      </c>
      <c r="K365" s="355">
        <v>5099.95</v>
      </c>
      <c r="L365" s="355">
        <v>5054.75</v>
      </c>
      <c r="M365" s="355">
        <v>2.2630000000000001E-2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997.9</v>
      </c>
      <c r="D367" s="356">
        <v>988.38333333333333</v>
      </c>
      <c r="E367" s="356">
        <v>973.76666666666665</v>
      </c>
      <c r="F367" s="356">
        <v>949.63333333333333</v>
      </c>
      <c r="G367" s="356">
        <v>935.01666666666665</v>
      </c>
      <c r="H367" s="356">
        <v>1012.5166666666667</v>
      </c>
      <c r="I367" s="356">
        <v>1027.1333333333332</v>
      </c>
      <c r="J367" s="356">
        <v>1051.2666666666667</v>
      </c>
      <c r="K367" s="355">
        <v>1003</v>
      </c>
      <c r="L367" s="355">
        <v>964.25</v>
      </c>
      <c r="M367" s="355">
        <v>1.0569999999999999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2481.8000000000002</v>
      </c>
      <c r="D368" s="356">
        <v>2488.1333333333332</v>
      </c>
      <c r="E368" s="356">
        <v>2466.2666666666664</v>
      </c>
      <c r="F368" s="356">
        <v>2450.7333333333331</v>
      </c>
      <c r="G368" s="356">
        <v>2428.8666666666663</v>
      </c>
      <c r="H368" s="356">
        <v>2503.6666666666665</v>
      </c>
      <c r="I368" s="356">
        <v>2525.5333333333333</v>
      </c>
      <c r="J368" s="356">
        <v>2541.0666666666666</v>
      </c>
      <c r="K368" s="355">
        <v>2510</v>
      </c>
      <c r="L368" s="355">
        <v>2472.6</v>
      </c>
      <c r="M368" s="355">
        <v>4.5244799999999996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2552.1999999999998</v>
      </c>
      <c r="D369" s="356">
        <v>2529.1666666666665</v>
      </c>
      <c r="E369" s="356">
        <v>2466.3833333333332</v>
      </c>
      <c r="F369" s="356">
        <v>2380.5666666666666</v>
      </c>
      <c r="G369" s="356">
        <v>2317.7833333333333</v>
      </c>
      <c r="H369" s="356">
        <v>2614.9833333333331</v>
      </c>
      <c r="I369" s="356">
        <v>2677.7666666666669</v>
      </c>
      <c r="J369" s="356">
        <v>2763.583333333333</v>
      </c>
      <c r="K369" s="355">
        <v>2591.9499999999998</v>
      </c>
      <c r="L369" s="355">
        <v>2443.35</v>
      </c>
      <c r="M369" s="355">
        <v>10.245979999999999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41.5</v>
      </c>
      <c r="D370" s="356">
        <v>41.916666666666664</v>
      </c>
      <c r="E370" s="356">
        <v>40.93333333333333</v>
      </c>
      <c r="F370" s="356">
        <v>40.366666666666667</v>
      </c>
      <c r="G370" s="356">
        <v>39.383333333333333</v>
      </c>
      <c r="H370" s="356">
        <v>42.483333333333327</v>
      </c>
      <c r="I370" s="356">
        <v>43.466666666666661</v>
      </c>
      <c r="J370" s="356">
        <v>44.033333333333324</v>
      </c>
      <c r="K370" s="355">
        <v>42.9</v>
      </c>
      <c r="L370" s="355">
        <v>41.35</v>
      </c>
      <c r="M370" s="355">
        <v>570.40477999999996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437.95</v>
      </c>
      <c r="D371" s="356">
        <v>442.98333333333335</v>
      </c>
      <c r="E371" s="356">
        <v>431.76666666666671</v>
      </c>
      <c r="F371" s="356">
        <v>425.58333333333337</v>
      </c>
      <c r="G371" s="356">
        <v>414.36666666666673</v>
      </c>
      <c r="H371" s="356">
        <v>449.16666666666669</v>
      </c>
      <c r="I371" s="356">
        <v>460.38333333333338</v>
      </c>
      <c r="J371" s="356">
        <v>466.56666666666666</v>
      </c>
      <c r="K371" s="355">
        <v>454.2</v>
      </c>
      <c r="L371" s="355">
        <v>436.8</v>
      </c>
      <c r="M371" s="355">
        <v>2.9370799999999999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294.60000000000002</v>
      </c>
      <c r="D372" s="356">
        <v>296.40000000000003</v>
      </c>
      <c r="E372" s="356">
        <v>290.80000000000007</v>
      </c>
      <c r="F372" s="356">
        <v>287.00000000000006</v>
      </c>
      <c r="G372" s="356">
        <v>281.40000000000009</v>
      </c>
      <c r="H372" s="356">
        <v>300.20000000000005</v>
      </c>
      <c r="I372" s="356">
        <v>305.80000000000007</v>
      </c>
      <c r="J372" s="356">
        <v>309.60000000000002</v>
      </c>
      <c r="K372" s="355">
        <v>302</v>
      </c>
      <c r="L372" s="355">
        <v>292.60000000000002</v>
      </c>
      <c r="M372" s="355">
        <v>2.95241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2497.1999999999998</v>
      </c>
      <c r="D373" s="356">
        <v>2496.2999999999997</v>
      </c>
      <c r="E373" s="356">
        <v>2475.8999999999996</v>
      </c>
      <c r="F373" s="356">
        <v>2454.6</v>
      </c>
      <c r="G373" s="356">
        <v>2434.1999999999998</v>
      </c>
      <c r="H373" s="356">
        <v>2517.5999999999995</v>
      </c>
      <c r="I373" s="356">
        <v>2538</v>
      </c>
      <c r="J373" s="356">
        <v>2559.2999999999993</v>
      </c>
      <c r="K373" s="355">
        <v>2516.6999999999998</v>
      </c>
      <c r="L373" s="355">
        <v>2475</v>
      </c>
      <c r="M373" s="355">
        <v>2.1242200000000002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863.25</v>
      </c>
      <c r="D374" s="356">
        <v>870.94999999999993</v>
      </c>
      <c r="E374" s="356">
        <v>850.29999999999984</v>
      </c>
      <c r="F374" s="356">
        <v>837.34999999999991</v>
      </c>
      <c r="G374" s="356">
        <v>816.69999999999982</v>
      </c>
      <c r="H374" s="356">
        <v>883.89999999999986</v>
      </c>
      <c r="I374" s="356">
        <v>904.55</v>
      </c>
      <c r="J374" s="356">
        <v>917.49999999999989</v>
      </c>
      <c r="K374" s="355">
        <v>891.6</v>
      </c>
      <c r="L374" s="355">
        <v>858</v>
      </c>
      <c r="M374" s="355">
        <v>0.35893000000000003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1889.55</v>
      </c>
      <c r="D375" s="356">
        <v>1897.8500000000001</v>
      </c>
      <c r="E375" s="356">
        <v>1872.7000000000003</v>
      </c>
      <c r="F375" s="356">
        <v>1855.8500000000001</v>
      </c>
      <c r="G375" s="356">
        <v>1830.7000000000003</v>
      </c>
      <c r="H375" s="356">
        <v>1914.7000000000003</v>
      </c>
      <c r="I375" s="356">
        <v>1939.8500000000004</v>
      </c>
      <c r="J375" s="356">
        <v>1956.7000000000003</v>
      </c>
      <c r="K375" s="355">
        <v>1923</v>
      </c>
      <c r="L375" s="355">
        <v>1881</v>
      </c>
      <c r="M375" s="355">
        <v>0.57743999999999995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264.25</v>
      </c>
      <c r="D376" s="356">
        <v>265.95</v>
      </c>
      <c r="E376" s="356">
        <v>260.39999999999998</v>
      </c>
      <c r="F376" s="356">
        <v>256.55</v>
      </c>
      <c r="G376" s="356">
        <v>251</v>
      </c>
      <c r="H376" s="356">
        <v>269.79999999999995</v>
      </c>
      <c r="I376" s="356">
        <v>275.35000000000002</v>
      </c>
      <c r="J376" s="356">
        <v>279.19999999999993</v>
      </c>
      <c r="K376" s="355">
        <v>271.5</v>
      </c>
      <c r="L376" s="355">
        <v>262.10000000000002</v>
      </c>
      <c r="M376" s="355">
        <v>26.909179999999999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209.7</v>
      </c>
      <c r="D377" s="356">
        <v>210.71666666666667</v>
      </c>
      <c r="E377" s="356">
        <v>208.08333333333334</v>
      </c>
      <c r="F377" s="356">
        <v>206.46666666666667</v>
      </c>
      <c r="G377" s="356">
        <v>203.83333333333334</v>
      </c>
      <c r="H377" s="356">
        <v>212.33333333333334</v>
      </c>
      <c r="I377" s="356">
        <v>214.96666666666667</v>
      </c>
      <c r="J377" s="356">
        <v>216.58333333333334</v>
      </c>
      <c r="K377" s="355">
        <v>213.35</v>
      </c>
      <c r="L377" s="355">
        <v>209.1</v>
      </c>
      <c r="M377" s="355">
        <v>54.969479999999997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3256.6</v>
      </c>
      <c r="D378" s="356">
        <v>3271.1833333333329</v>
      </c>
      <c r="E378" s="356">
        <v>3192.3666666666659</v>
      </c>
      <c r="F378" s="356">
        <v>3128.1333333333328</v>
      </c>
      <c r="G378" s="356">
        <v>3049.3166666666657</v>
      </c>
      <c r="H378" s="356">
        <v>3335.4166666666661</v>
      </c>
      <c r="I378" s="356">
        <v>3414.2333333333327</v>
      </c>
      <c r="J378" s="356">
        <v>3478.4666666666662</v>
      </c>
      <c r="K378" s="355">
        <v>3350</v>
      </c>
      <c r="L378" s="355">
        <v>3206.95</v>
      </c>
      <c r="M378" s="355">
        <v>0.39437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430.35</v>
      </c>
      <c r="D379" s="356">
        <v>433.63333333333338</v>
      </c>
      <c r="E379" s="356">
        <v>424.26666666666677</v>
      </c>
      <c r="F379" s="356">
        <v>418.18333333333339</v>
      </c>
      <c r="G379" s="356">
        <v>408.81666666666678</v>
      </c>
      <c r="H379" s="356">
        <v>439.71666666666675</v>
      </c>
      <c r="I379" s="356">
        <v>449.08333333333343</v>
      </c>
      <c r="J379" s="356">
        <v>455.16666666666674</v>
      </c>
      <c r="K379" s="355">
        <v>443</v>
      </c>
      <c r="L379" s="355">
        <v>427.55</v>
      </c>
      <c r="M379" s="355">
        <v>10.59703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469.95</v>
      </c>
      <c r="D380" s="356">
        <v>477.01666666666665</v>
      </c>
      <c r="E380" s="356">
        <v>460.23333333333329</v>
      </c>
      <c r="F380" s="356">
        <v>450.51666666666665</v>
      </c>
      <c r="G380" s="356">
        <v>433.73333333333329</v>
      </c>
      <c r="H380" s="356">
        <v>486.73333333333329</v>
      </c>
      <c r="I380" s="356">
        <v>503.51666666666659</v>
      </c>
      <c r="J380" s="356">
        <v>513.23333333333335</v>
      </c>
      <c r="K380" s="355">
        <v>493.8</v>
      </c>
      <c r="L380" s="355">
        <v>467.3</v>
      </c>
      <c r="M380" s="355">
        <v>5.8939899999999996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711.35</v>
      </c>
      <c r="D381" s="356">
        <v>702.5</v>
      </c>
      <c r="E381" s="356">
        <v>683.85</v>
      </c>
      <c r="F381" s="356">
        <v>656.35</v>
      </c>
      <c r="G381" s="356">
        <v>637.70000000000005</v>
      </c>
      <c r="H381" s="356">
        <v>730</v>
      </c>
      <c r="I381" s="356">
        <v>748.65000000000009</v>
      </c>
      <c r="J381" s="356">
        <v>776.15</v>
      </c>
      <c r="K381" s="355">
        <v>721.15</v>
      </c>
      <c r="L381" s="355">
        <v>675</v>
      </c>
      <c r="M381" s="355">
        <v>6.0272500000000004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136.4</v>
      </c>
      <c r="D382" s="356">
        <v>137.78333333333333</v>
      </c>
      <c r="E382" s="356">
        <v>134.71666666666667</v>
      </c>
      <c r="F382" s="356">
        <v>133.03333333333333</v>
      </c>
      <c r="G382" s="356">
        <v>129.96666666666667</v>
      </c>
      <c r="H382" s="356">
        <v>139.46666666666667</v>
      </c>
      <c r="I382" s="356">
        <v>142.53333333333333</v>
      </c>
      <c r="J382" s="356">
        <v>144.21666666666667</v>
      </c>
      <c r="K382" s="355">
        <v>140.85</v>
      </c>
      <c r="L382" s="355">
        <v>136.1</v>
      </c>
      <c r="M382" s="355">
        <v>2.9283800000000002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1608.6</v>
      </c>
      <c r="D383" s="356">
        <v>1606.2</v>
      </c>
      <c r="E383" s="356">
        <v>1594.4</v>
      </c>
      <c r="F383" s="356">
        <v>1580.2</v>
      </c>
      <c r="G383" s="356">
        <v>1568.4</v>
      </c>
      <c r="H383" s="356">
        <v>1620.4</v>
      </c>
      <c r="I383" s="356">
        <v>1632.1999999999998</v>
      </c>
      <c r="J383" s="356">
        <v>1646.4</v>
      </c>
      <c r="K383" s="355">
        <v>1618</v>
      </c>
      <c r="L383" s="355">
        <v>1592</v>
      </c>
      <c r="M383" s="355">
        <v>4.9760400000000002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727.1</v>
      </c>
      <c r="D384" s="356">
        <v>731.05000000000007</v>
      </c>
      <c r="E384" s="356">
        <v>721.05000000000018</v>
      </c>
      <c r="F384" s="356">
        <v>715.00000000000011</v>
      </c>
      <c r="G384" s="356">
        <v>705.00000000000023</v>
      </c>
      <c r="H384" s="356">
        <v>737.10000000000014</v>
      </c>
      <c r="I384" s="356">
        <v>747.09999999999991</v>
      </c>
      <c r="J384" s="356">
        <v>753.15000000000009</v>
      </c>
      <c r="K384" s="355">
        <v>741.05</v>
      </c>
      <c r="L384" s="355">
        <v>725</v>
      </c>
      <c r="M384" s="355">
        <v>0.67642000000000002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977.6</v>
      </c>
      <c r="D385" s="356">
        <v>999.46666666666658</v>
      </c>
      <c r="E385" s="356">
        <v>948.33333333333326</v>
      </c>
      <c r="F385" s="356">
        <v>919.06666666666672</v>
      </c>
      <c r="G385" s="356">
        <v>867.93333333333339</v>
      </c>
      <c r="H385" s="356">
        <v>1028.7333333333331</v>
      </c>
      <c r="I385" s="356">
        <v>1079.8666666666666</v>
      </c>
      <c r="J385" s="356">
        <v>1109.133333333333</v>
      </c>
      <c r="K385" s="355">
        <v>1050.5999999999999</v>
      </c>
      <c r="L385" s="355">
        <v>970.2</v>
      </c>
      <c r="M385" s="355">
        <v>22.5715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113.95</v>
      </c>
      <c r="D386" s="356">
        <v>114.28333333333335</v>
      </c>
      <c r="E386" s="356">
        <v>113.16666666666669</v>
      </c>
      <c r="F386" s="356">
        <v>112.38333333333334</v>
      </c>
      <c r="G386" s="356">
        <v>111.26666666666668</v>
      </c>
      <c r="H386" s="356">
        <v>115.06666666666669</v>
      </c>
      <c r="I386" s="356">
        <v>116.18333333333334</v>
      </c>
      <c r="J386" s="356">
        <v>116.9666666666667</v>
      </c>
      <c r="K386" s="355">
        <v>115.4</v>
      </c>
      <c r="L386" s="355">
        <v>113.5</v>
      </c>
      <c r="M386" s="355">
        <v>5.31182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228.05</v>
      </c>
      <c r="D387" s="356">
        <v>229.08333333333334</v>
      </c>
      <c r="E387" s="356">
        <v>224.4666666666667</v>
      </c>
      <c r="F387" s="356">
        <v>220.88333333333335</v>
      </c>
      <c r="G387" s="356">
        <v>216.26666666666671</v>
      </c>
      <c r="H387" s="356">
        <v>232.66666666666669</v>
      </c>
      <c r="I387" s="356">
        <v>237.2833333333333</v>
      </c>
      <c r="J387" s="356">
        <v>240.86666666666667</v>
      </c>
      <c r="K387" s="355">
        <v>233.7</v>
      </c>
      <c r="L387" s="355">
        <v>225.5</v>
      </c>
      <c r="M387" s="355">
        <v>30.426380000000002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810.05</v>
      </c>
      <c r="D388" s="356">
        <v>815.30000000000007</v>
      </c>
      <c r="E388" s="356">
        <v>802.25000000000011</v>
      </c>
      <c r="F388" s="356">
        <v>794.45</v>
      </c>
      <c r="G388" s="356">
        <v>781.40000000000009</v>
      </c>
      <c r="H388" s="356">
        <v>823.10000000000014</v>
      </c>
      <c r="I388" s="356">
        <v>836.15000000000009</v>
      </c>
      <c r="J388" s="356">
        <v>843.95000000000016</v>
      </c>
      <c r="K388" s="355">
        <v>828.35</v>
      </c>
      <c r="L388" s="355">
        <v>807.5</v>
      </c>
      <c r="M388" s="355">
        <v>0.67888000000000004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251.65</v>
      </c>
      <c r="D389" s="356">
        <v>252.35</v>
      </c>
      <c r="E389" s="356">
        <v>249.79999999999998</v>
      </c>
      <c r="F389" s="356">
        <v>247.95</v>
      </c>
      <c r="G389" s="356">
        <v>245.39999999999998</v>
      </c>
      <c r="H389" s="356">
        <v>254.2</v>
      </c>
      <c r="I389" s="356">
        <v>256.75</v>
      </c>
      <c r="J389" s="356">
        <v>258.60000000000002</v>
      </c>
      <c r="K389" s="355">
        <v>254.9</v>
      </c>
      <c r="L389" s="355">
        <v>250.5</v>
      </c>
      <c r="M389" s="355">
        <v>2.70722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882.5</v>
      </c>
      <c r="D390" s="356">
        <v>879.48333333333323</v>
      </c>
      <c r="E390" s="356">
        <v>864.01666666666642</v>
      </c>
      <c r="F390" s="356">
        <v>845.53333333333319</v>
      </c>
      <c r="G390" s="356">
        <v>830.06666666666638</v>
      </c>
      <c r="H390" s="356">
        <v>897.96666666666647</v>
      </c>
      <c r="I390" s="356">
        <v>913.43333333333339</v>
      </c>
      <c r="J390" s="356">
        <v>931.91666666666652</v>
      </c>
      <c r="K390" s="355">
        <v>894.95</v>
      </c>
      <c r="L390" s="355">
        <v>861</v>
      </c>
      <c r="M390" s="355">
        <v>2.71556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2040.7</v>
      </c>
      <c r="D391" s="356">
        <v>2030.2333333333333</v>
      </c>
      <c r="E391" s="356">
        <v>2010.4666666666667</v>
      </c>
      <c r="F391" s="356">
        <v>1980.2333333333333</v>
      </c>
      <c r="G391" s="356">
        <v>1960.4666666666667</v>
      </c>
      <c r="H391" s="356">
        <v>2060.4666666666667</v>
      </c>
      <c r="I391" s="356">
        <v>2080.2333333333336</v>
      </c>
      <c r="J391" s="356">
        <v>2110.4666666666667</v>
      </c>
      <c r="K391" s="355">
        <v>2050</v>
      </c>
      <c r="L391" s="355">
        <v>2000</v>
      </c>
      <c r="M391" s="355">
        <v>0.27516000000000002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149.65</v>
      </c>
      <c r="D392" s="356">
        <v>151.23333333333335</v>
      </c>
      <c r="E392" s="356">
        <v>147.06666666666669</v>
      </c>
      <c r="F392" s="356">
        <v>144.48333333333335</v>
      </c>
      <c r="G392" s="356">
        <v>140.31666666666669</v>
      </c>
      <c r="H392" s="356">
        <v>153.81666666666669</v>
      </c>
      <c r="I392" s="356">
        <v>157.98333333333332</v>
      </c>
      <c r="J392" s="356">
        <v>160.56666666666669</v>
      </c>
      <c r="K392" s="355">
        <v>155.4</v>
      </c>
      <c r="L392" s="355">
        <v>148.65</v>
      </c>
      <c r="M392" s="355">
        <v>137.67816999999999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77.099999999999994</v>
      </c>
      <c r="D393" s="356">
        <v>77.63333333333334</v>
      </c>
      <c r="E393" s="356">
        <v>76.366666666666674</v>
      </c>
      <c r="F393" s="356">
        <v>75.63333333333334</v>
      </c>
      <c r="G393" s="356">
        <v>74.366666666666674</v>
      </c>
      <c r="H393" s="356">
        <v>78.366666666666674</v>
      </c>
      <c r="I393" s="356">
        <v>79.633333333333354</v>
      </c>
      <c r="J393" s="356">
        <v>80.366666666666674</v>
      </c>
      <c r="K393" s="355">
        <v>78.900000000000006</v>
      </c>
      <c r="L393" s="355">
        <v>76.900000000000006</v>
      </c>
      <c r="M393" s="355">
        <v>21.22935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140.6</v>
      </c>
      <c r="D394" s="356">
        <v>140.01666666666665</v>
      </c>
      <c r="E394" s="356">
        <v>137.98333333333329</v>
      </c>
      <c r="F394" s="356">
        <v>135.36666666666665</v>
      </c>
      <c r="G394" s="356">
        <v>133.33333333333329</v>
      </c>
      <c r="H394" s="356">
        <v>142.6333333333333</v>
      </c>
      <c r="I394" s="356">
        <v>144.66666666666666</v>
      </c>
      <c r="J394" s="356">
        <v>147.2833333333333</v>
      </c>
      <c r="K394" s="355">
        <v>142.05000000000001</v>
      </c>
      <c r="L394" s="355">
        <v>137.4</v>
      </c>
      <c r="M394" s="355">
        <v>217.17439999999999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163.65</v>
      </c>
      <c r="D395" s="356">
        <v>164.58333333333334</v>
      </c>
      <c r="E395" s="356">
        <v>160.91666666666669</v>
      </c>
      <c r="F395" s="356">
        <v>158.18333333333334</v>
      </c>
      <c r="G395" s="356">
        <v>154.51666666666668</v>
      </c>
      <c r="H395" s="356">
        <v>167.31666666666669</v>
      </c>
      <c r="I395" s="356">
        <v>170.98333333333338</v>
      </c>
      <c r="J395" s="356">
        <v>173.7166666666667</v>
      </c>
      <c r="K395" s="355">
        <v>168.25</v>
      </c>
      <c r="L395" s="355">
        <v>161.85</v>
      </c>
      <c r="M395" s="355">
        <v>23.762270000000001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1310.3</v>
      </c>
      <c r="D396" s="356">
        <v>1307.8666666666668</v>
      </c>
      <c r="E396" s="356">
        <v>1297.7333333333336</v>
      </c>
      <c r="F396" s="356">
        <v>1285.1666666666667</v>
      </c>
      <c r="G396" s="356">
        <v>1275.0333333333335</v>
      </c>
      <c r="H396" s="356">
        <v>1320.4333333333336</v>
      </c>
      <c r="I396" s="356">
        <v>1330.5666666666668</v>
      </c>
      <c r="J396" s="356">
        <v>1343.1333333333337</v>
      </c>
      <c r="K396" s="355">
        <v>1318</v>
      </c>
      <c r="L396" s="355">
        <v>1295.3</v>
      </c>
      <c r="M396" s="355">
        <v>1.1903600000000001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2331.3000000000002</v>
      </c>
      <c r="D397" s="356">
        <v>2333.6166666666668</v>
      </c>
      <c r="E397" s="356">
        <v>2318.7833333333338</v>
      </c>
      <c r="F397" s="356">
        <v>2306.2666666666669</v>
      </c>
      <c r="G397" s="356">
        <v>2291.4333333333338</v>
      </c>
      <c r="H397" s="356">
        <v>2346.1333333333337</v>
      </c>
      <c r="I397" s="356">
        <v>2360.9666666666667</v>
      </c>
      <c r="J397" s="356">
        <v>2373.4833333333336</v>
      </c>
      <c r="K397" s="355">
        <v>2348.4499999999998</v>
      </c>
      <c r="L397" s="355">
        <v>2321.1</v>
      </c>
      <c r="M397" s="355">
        <v>51.047609999999999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431.3</v>
      </c>
      <c r="D398" s="356">
        <v>432.84999999999997</v>
      </c>
      <c r="E398" s="356">
        <v>427.44999999999993</v>
      </c>
      <c r="F398" s="356">
        <v>423.59999999999997</v>
      </c>
      <c r="G398" s="356">
        <v>418.19999999999993</v>
      </c>
      <c r="H398" s="356">
        <v>436.69999999999993</v>
      </c>
      <c r="I398" s="356">
        <v>442.09999999999991</v>
      </c>
      <c r="J398" s="356">
        <v>445.94999999999993</v>
      </c>
      <c r="K398" s="355">
        <v>438.25</v>
      </c>
      <c r="L398" s="355">
        <v>429</v>
      </c>
      <c r="M398" s="355">
        <v>0.50897000000000003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263.3</v>
      </c>
      <c r="D399" s="356">
        <v>264.3</v>
      </c>
      <c r="E399" s="356">
        <v>261.70000000000005</v>
      </c>
      <c r="F399" s="356">
        <v>260.10000000000002</v>
      </c>
      <c r="G399" s="356">
        <v>257.50000000000006</v>
      </c>
      <c r="H399" s="356">
        <v>265.90000000000003</v>
      </c>
      <c r="I399" s="356">
        <v>268.50000000000006</v>
      </c>
      <c r="J399" s="356">
        <v>270.10000000000002</v>
      </c>
      <c r="K399" s="355">
        <v>266.89999999999998</v>
      </c>
      <c r="L399" s="355">
        <v>262.7</v>
      </c>
      <c r="M399" s="355">
        <v>1.1673199999999999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1214.0999999999999</v>
      </c>
      <c r="D400" s="356">
        <v>1216.4666666666667</v>
      </c>
      <c r="E400" s="356">
        <v>1199.2333333333333</v>
      </c>
      <c r="F400" s="356">
        <v>1184.3666666666666</v>
      </c>
      <c r="G400" s="356">
        <v>1167.1333333333332</v>
      </c>
      <c r="H400" s="356">
        <v>1231.3333333333335</v>
      </c>
      <c r="I400" s="356">
        <v>1248.5666666666671</v>
      </c>
      <c r="J400" s="356">
        <v>1263.4333333333336</v>
      </c>
      <c r="K400" s="355">
        <v>1233.7</v>
      </c>
      <c r="L400" s="355">
        <v>1201.5999999999999</v>
      </c>
      <c r="M400" s="355">
        <v>0.42657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1796.35</v>
      </c>
      <c r="D401" s="356">
        <v>1808.6333333333332</v>
      </c>
      <c r="E401" s="356">
        <v>1777.7166666666665</v>
      </c>
      <c r="F401" s="356">
        <v>1759.0833333333333</v>
      </c>
      <c r="G401" s="356">
        <v>1728.1666666666665</v>
      </c>
      <c r="H401" s="356">
        <v>1827.2666666666664</v>
      </c>
      <c r="I401" s="356">
        <v>1858.1833333333334</v>
      </c>
      <c r="J401" s="356">
        <v>1876.8166666666664</v>
      </c>
      <c r="K401" s="355">
        <v>1839.55</v>
      </c>
      <c r="L401" s="355">
        <v>1790</v>
      </c>
      <c r="M401" s="355">
        <v>2.0302099999999998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35.049999999999997</v>
      </c>
      <c r="D402" s="356">
        <v>35.233333333333327</v>
      </c>
      <c r="E402" s="356">
        <v>34.816666666666656</v>
      </c>
      <c r="F402" s="356">
        <v>34.583333333333329</v>
      </c>
      <c r="G402" s="356">
        <v>34.166666666666657</v>
      </c>
      <c r="H402" s="356">
        <v>35.466666666666654</v>
      </c>
      <c r="I402" s="356">
        <v>35.883333333333326</v>
      </c>
      <c r="J402" s="356">
        <v>36.116666666666653</v>
      </c>
      <c r="K402" s="355">
        <v>35.65</v>
      </c>
      <c r="L402" s="355">
        <v>35</v>
      </c>
      <c r="M402" s="355">
        <v>26.871220000000001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105.1</v>
      </c>
      <c r="D403" s="356">
        <v>105.21666666666665</v>
      </c>
      <c r="E403" s="356">
        <v>103.73333333333331</v>
      </c>
      <c r="F403" s="356">
        <v>102.36666666666665</v>
      </c>
      <c r="G403" s="356">
        <v>100.8833333333333</v>
      </c>
      <c r="H403" s="356">
        <v>106.58333333333331</v>
      </c>
      <c r="I403" s="356">
        <v>108.06666666666666</v>
      </c>
      <c r="J403" s="356">
        <v>109.43333333333332</v>
      </c>
      <c r="K403" s="355">
        <v>106.7</v>
      </c>
      <c r="L403" s="355">
        <v>103.85</v>
      </c>
      <c r="M403" s="355">
        <v>398.18819999999999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7457.8</v>
      </c>
      <c r="D404" s="356">
        <v>7437.5999999999995</v>
      </c>
      <c r="E404" s="356">
        <v>7370.1999999999989</v>
      </c>
      <c r="F404" s="356">
        <v>7282.5999999999995</v>
      </c>
      <c r="G404" s="356">
        <v>7215.1999999999989</v>
      </c>
      <c r="H404" s="356">
        <v>7525.1999999999989</v>
      </c>
      <c r="I404" s="356">
        <v>7592.5999999999985</v>
      </c>
      <c r="J404" s="356">
        <v>7680.1999999999989</v>
      </c>
      <c r="K404" s="355">
        <v>7505</v>
      </c>
      <c r="L404" s="355">
        <v>7350</v>
      </c>
      <c r="M404" s="355">
        <v>6.7909999999999998E-2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854.9</v>
      </c>
      <c r="D405" s="356">
        <v>863</v>
      </c>
      <c r="E405" s="356">
        <v>842</v>
      </c>
      <c r="F405" s="356">
        <v>829.1</v>
      </c>
      <c r="G405" s="356">
        <v>808.1</v>
      </c>
      <c r="H405" s="356">
        <v>875.9</v>
      </c>
      <c r="I405" s="356">
        <v>896.9</v>
      </c>
      <c r="J405" s="356">
        <v>909.8</v>
      </c>
      <c r="K405" s="355">
        <v>884</v>
      </c>
      <c r="L405" s="355">
        <v>850.1</v>
      </c>
      <c r="M405" s="355">
        <v>15.663600000000001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1172.0999999999999</v>
      </c>
      <c r="D406" s="356">
        <v>1177.0833333333333</v>
      </c>
      <c r="E406" s="356">
        <v>1160.1666666666665</v>
      </c>
      <c r="F406" s="356">
        <v>1148.2333333333333</v>
      </c>
      <c r="G406" s="356">
        <v>1131.3166666666666</v>
      </c>
      <c r="H406" s="356">
        <v>1189.0166666666664</v>
      </c>
      <c r="I406" s="356">
        <v>1205.9333333333329</v>
      </c>
      <c r="J406" s="356">
        <v>1217.8666666666663</v>
      </c>
      <c r="K406" s="355">
        <v>1194</v>
      </c>
      <c r="L406" s="355">
        <v>1165.1500000000001</v>
      </c>
      <c r="M406" s="355">
        <v>8.5645199999999999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530.29999999999995</v>
      </c>
      <c r="D407" s="356">
        <v>534.66666666666663</v>
      </c>
      <c r="E407" s="356">
        <v>522.93333333333328</v>
      </c>
      <c r="F407" s="356">
        <v>515.56666666666661</v>
      </c>
      <c r="G407" s="356">
        <v>503.83333333333326</v>
      </c>
      <c r="H407" s="356">
        <v>542.0333333333333</v>
      </c>
      <c r="I407" s="356">
        <v>553.76666666666665</v>
      </c>
      <c r="J407" s="356">
        <v>561.13333333333333</v>
      </c>
      <c r="K407" s="355">
        <v>546.4</v>
      </c>
      <c r="L407" s="355">
        <v>527.29999999999995</v>
      </c>
      <c r="M407" s="355">
        <v>253.32893999999999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9024.2999999999993</v>
      </c>
      <c r="D408" s="356">
        <v>9102.9166666666661</v>
      </c>
      <c r="E408" s="356">
        <v>8872.6833333333325</v>
      </c>
      <c r="F408" s="356">
        <v>8721.0666666666657</v>
      </c>
      <c r="G408" s="356">
        <v>8490.8333333333321</v>
      </c>
      <c r="H408" s="356">
        <v>9254.5333333333328</v>
      </c>
      <c r="I408" s="356">
        <v>9484.7666666666664</v>
      </c>
      <c r="J408" s="356">
        <v>9636.3833333333332</v>
      </c>
      <c r="K408" s="355">
        <v>9333.15</v>
      </c>
      <c r="L408" s="355">
        <v>8951.2999999999993</v>
      </c>
      <c r="M408" s="355">
        <v>0.14469000000000001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107.55</v>
      </c>
      <c r="D409" s="356">
        <v>107.91666666666667</v>
      </c>
      <c r="E409" s="356">
        <v>106.63333333333334</v>
      </c>
      <c r="F409" s="356">
        <v>105.71666666666667</v>
      </c>
      <c r="G409" s="356">
        <v>104.43333333333334</v>
      </c>
      <c r="H409" s="356">
        <v>108.83333333333334</v>
      </c>
      <c r="I409" s="356">
        <v>110.11666666666667</v>
      </c>
      <c r="J409" s="356">
        <v>111.03333333333335</v>
      </c>
      <c r="K409" s="355">
        <v>109.2</v>
      </c>
      <c r="L409" s="355">
        <v>107</v>
      </c>
      <c r="M409" s="355">
        <v>2.2303000000000002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130.1</v>
      </c>
      <c r="D410" s="356">
        <v>130.93333333333331</v>
      </c>
      <c r="E410" s="356">
        <v>128.56666666666661</v>
      </c>
      <c r="F410" s="356">
        <v>127.0333333333333</v>
      </c>
      <c r="G410" s="356">
        <v>124.6666666666666</v>
      </c>
      <c r="H410" s="356">
        <v>132.46666666666661</v>
      </c>
      <c r="I410" s="356">
        <v>134.83333333333334</v>
      </c>
      <c r="J410" s="356">
        <v>136.36666666666662</v>
      </c>
      <c r="K410" s="355">
        <v>133.30000000000001</v>
      </c>
      <c r="L410" s="355">
        <v>129.4</v>
      </c>
      <c r="M410" s="355">
        <v>20.357099999999999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160.85</v>
      </c>
      <c r="D411" s="356">
        <v>161.71666666666667</v>
      </c>
      <c r="E411" s="356">
        <v>158.43333333333334</v>
      </c>
      <c r="F411" s="356">
        <v>156.01666666666668</v>
      </c>
      <c r="G411" s="356">
        <v>152.73333333333335</v>
      </c>
      <c r="H411" s="356">
        <v>164.13333333333333</v>
      </c>
      <c r="I411" s="356">
        <v>167.41666666666669</v>
      </c>
      <c r="J411" s="356">
        <v>169.83333333333331</v>
      </c>
      <c r="K411" s="355">
        <v>165</v>
      </c>
      <c r="L411" s="355">
        <v>159.30000000000001</v>
      </c>
      <c r="M411" s="355">
        <v>10.689399999999999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3312.85</v>
      </c>
      <c r="D412" s="356">
        <v>3283.9666666666667</v>
      </c>
      <c r="E412" s="356">
        <v>3239.1333333333332</v>
      </c>
      <c r="F412" s="356">
        <v>3165.4166666666665</v>
      </c>
      <c r="G412" s="356">
        <v>3120.583333333333</v>
      </c>
      <c r="H412" s="356">
        <v>3357.6833333333334</v>
      </c>
      <c r="I412" s="356">
        <v>3402.5166666666664</v>
      </c>
      <c r="J412" s="356">
        <v>3476.2333333333336</v>
      </c>
      <c r="K412" s="355">
        <v>3328.8</v>
      </c>
      <c r="L412" s="355">
        <v>3210.25</v>
      </c>
      <c r="M412" s="355">
        <v>0.10249999999999999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657.85</v>
      </c>
      <c r="D413" s="356">
        <v>652.91666666666663</v>
      </c>
      <c r="E413" s="356">
        <v>634.83333333333326</v>
      </c>
      <c r="F413" s="356">
        <v>611.81666666666661</v>
      </c>
      <c r="G413" s="356">
        <v>593.73333333333323</v>
      </c>
      <c r="H413" s="356">
        <v>675.93333333333328</v>
      </c>
      <c r="I413" s="356">
        <v>694.01666666666654</v>
      </c>
      <c r="J413" s="356">
        <v>717.0333333333333</v>
      </c>
      <c r="K413" s="355">
        <v>671</v>
      </c>
      <c r="L413" s="355">
        <v>629.9</v>
      </c>
      <c r="M413" s="355">
        <v>22.44098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518.45000000000005</v>
      </c>
      <c r="D414" s="356">
        <v>520.75</v>
      </c>
      <c r="E414" s="356">
        <v>512.79999999999995</v>
      </c>
      <c r="F414" s="356">
        <v>507.15</v>
      </c>
      <c r="G414" s="356">
        <v>499.19999999999993</v>
      </c>
      <c r="H414" s="356">
        <v>526.4</v>
      </c>
      <c r="I414" s="356">
        <v>534.35</v>
      </c>
      <c r="J414" s="356">
        <v>540</v>
      </c>
      <c r="K414" s="355">
        <v>528.70000000000005</v>
      </c>
      <c r="L414" s="355">
        <v>515.1</v>
      </c>
      <c r="M414" s="355">
        <v>0.73014999999999997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24724.05</v>
      </c>
      <c r="D415" s="356">
        <v>24857.683333333334</v>
      </c>
      <c r="E415" s="356">
        <v>24491.366666666669</v>
      </c>
      <c r="F415" s="356">
        <v>24258.683333333334</v>
      </c>
      <c r="G415" s="356">
        <v>23892.366666666669</v>
      </c>
      <c r="H415" s="356">
        <v>25090.366666666669</v>
      </c>
      <c r="I415" s="356">
        <v>25456.683333333334</v>
      </c>
      <c r="J415" s="356">
        <v>25689.366666666669</v>
      </c>
      <c r="K415" s="355">
        <v>25224</v>
      </c>
      <c r="L415" s="355">
        <v>24625</v>
      </c>
      <c r="M415" s="355">
        <v>0.34121000000000001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1778.7</v>
      </c>
      <c r="D416" s="356">
        <v>1791.7333333333336</v>
      </c>
      <c r="E416" s="356">
        <v>1755.8166666666671</v>
      </c>
      <c r="F416" s="356">
        <v>1732.9333333333334</v>
      </c>
      <c r="G416" s="356">
        <v>1697.0166666666669</v>
      </c>
      <c r="H416" s="356">
        <v>1814.6166666666672</v>
      </c>
      <c r="I416" s="356">
        <v>1850.5333333333338</v>
      </c>
      <c r="J416" s="356">
        <v>1873.4166666666674</v>
      </c>
      <c r="K416" s="355">
        <v>1827.65</v>
      </c>
      <c r="L416" s="355">
        <v>1768.85</v>
      </c>
      <c r="M416" s="355">
        <v>0.21546999999999999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2422.8000000000002</v>
      </c>
      <c r="D417" s="356">
        <v>2432.6833333333334</v>
      </c>
      <c r="E417" s="356">
        <v>2400.3666666666668</v>
      </c>
      <c r="F417" s="356">
        <v>2377.9333333333334</v>
      </c>
      <c r="G417" s="356">
        <v>2345.6166666666668</v>
      </c>
      <c r="H417" s="356">
        <v>2455.1166666666668</v>
      </c>
      <c r="I417" s="356">
        <v>2487.4333333333334</v>
      </c>
      <c r="J417" s="356">
        <v>2509.8666666666668</v>
      </c>
      <c r="K417" s="355">
        <v>2465</v>
      </c>
      <c r="L417" s="355">
        <v>2410.25</v>
      </c>
      <c r="M417" s="355">
        <v>1.61131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525.29999999999995</v>
      </c>
      <c r="D418" s="356">
        <v>527.76666666666665</v>
      </c>
      <c r="E418" s="356">
        <v>517.5333333333333</v>
      </c>
      <c r="F418" s="356">
        <v>509.76666666666665</v>
      </c>
      <c r="G418" s="356">
        <v>499.5333333333333</v>
      </c>
      <c r="H418" s="356">
        <v>535.5333333333333</v>
      </c>
      <c r="I418" s="356">
        <v>545.76666666666665</v>
      </c>
      <c r="J418" s="356">
        <v>553.5333333333333</v>
      </c>
      <c r="K418" s="355">
        <v>538</v>
      </c>
      <c r="L418" s="355">
        <v>520</v>
      </c>
      <c r="M418" s="355">
        <v>2.4494099999999999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31.25</v>
      </c>
      <c r="D419" s="356">
        <v>31.383333333333336</v>
      </c>
      <c r="E419" s="356">
        <v>31.066666666666674</v>
      </c>
      <c r="F419" s="356">
        <v>30.883333333333336</v>
      </c>
      <c r="G419" s="356">
        <v>30.566666666666674</v>
      </c>
      <c r="H419" s="356">
        <v>31.566666666666674</v>
      </c>
      <c r="I419" s="356">
        <v>31.883333333333336</v>
      </c>
      <c r="J419" s="356">
        <v>32.066666666666677</v>
      </c>
      <c r="K419" s="355">
        <v>31.7</v>
      </c>
      <c r="L419" s="355">
        <v>31.2</v>
      </c>
      <c r="M419" s="355">
        <v>16.581620000000001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3667.35</v>
      </c>
      <c r="D420" s="356">
        <v>3699.8666666666668</v>
      </c>
      <c r="E420" s="356">
        <v>3619.7333333333336</v>
      </c>
      <c r="F420" s="356">
        <v>3572.1166666666668</v>
      </c>
      <c r="G420" s="356">
        <v>3491.9833333333336</v>
      </c>
      <c r="H420" s="356">
        <v>3747.4833333333336</v>
      </c>
      <c r="I420" s="356">
        <v>3827.6166666666668</v>
      </c>
      <c r="J420" s="356">
        <v>3875.2333333333336</v>
      </c>
      <c r="K420" s="355">
        <v>3780</v>
      </c>
      <c r="L420" s="355">
        <v>3652.25</v>
      </c>
      <c r="M420" s="355">
        <v>0.17838000000000001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857</v>
      </c>
      <c r="D421" s="356">
        <v>860.98333333333323</v>
      </c>
      <c r="E421" s="356">
        <v>847.26666666666642</v>
      </c>
      <c r="F421" s="356">
        <v>837.53333333333319</v>
      </c>
      <c r="G421" s="356">
        <v>823.81666666666638</v>
      </c>
      <c r="H421" s="356">
        <v>870.71666666666647</v>
      </c>
      <c r="I421" s="356">
        <v>884.43333333333339</v>
      </c>
      <c r="J421" s="356">
        <v>894.16666666666652</v>
      </c>
      <c r="K421" s="355">
        <v>874.7</v>
      </c>
      <c r="L421" s="355">
        <v>851.25</v>
      </c>
      <c r="M421" s="355">
        <v>1.47811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949.25</v>
      </c>
      <c r="D422" s="356">
        <v>954.66666666666663</v>
      </c>
      <c r="E422" s="356">
        <v>939.58333333333326</v>
      </c>
      <c r="F422" s="356">
        <v>929.91666666666663</v>
      </c>
      <c r="G422" s="356">
        <v>914.83333333333326</v>
      </c>
      <c r="H422" s="356">
        <v>964.33333333333326</v>
      </c>
      <c r="I422" s="356">
        <v>979.41666666666652</v>
      </c>
      <c r="J422" s="356">
        <v>989.08333333333326</v>
      </c>
      <c r="K422" s="355">
        <v>969.75</v>
      </c>
      <c r="L422" s="355">
        <v>945</v>
      </c>
      <c r="M422" s="355">
        <v>0.31917000000000001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2330.65</v>
      </c>
      <c r="D423" s="356">
        <v>2331.6</v>
      </c>
      <c r="E423" s="356">
        <v>2310.0499999999997</v>
      </c>
      <c r="F423" s="356">
        <v>2289.4499999999998</v>
      </c>
      <c r="G423" s="356">
        <v>2267.8999999999996</v>
      </c>
      <c r="H423" s="356">
        <v>2352.1999999999998</v>
      </c>
      <c r="I423" s="356">
        <v>2373.75</v>
      </c>
      <c r="J423" s="356">
        <v>2394.35</v>
      </c>
      <c r="K423" s="355">
        <v>2353.15</v>
      </c>
      <c r="L423" s="355">
        <v>2311</v>
      </c>
      <c r="M423" s="355">
        <v>0.12232999999999999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840.75</v>
      </c>
      <c r="D424" s="356">
        <v>841.83333333333337</v>
      </c>
      <c r="E424" s="356">
        <v>832.91666666666674</v>
      </c>
      <c r="F424" s="356">
        <v>825.08333333333337</v>
      </c>
      <c r="G424" s="356">
        <v>816.16666666666674</v>
      </c>
      <c r="H424" s="356">
        <v>849.66666666666674</v>
      </c>
      <c r="I424" s="356">
        <v>858.58333333333348</v>
      </c>
      <c r="J424" s="356">
        <v>866.41666666666674</v>
      </c>
      <c r="K424" s="355">
        <v>850.75</v>
      </c>
      <c r="L424" s="355">
        <v>834</v>
      </c>
      <c r="M424" s="355">
        <v>0.57740000000000002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415.75</v>
      </c>
      <c r="D425" s="356">
        <v>406.98333333333335</v>
      </c>
      <c r="E425" s="356">
        <v>380.06666666666672</v>
      </c>
      <c r="F425" s="356">
        <v>344.38333333333338</v>
      </c>
      <c r="G425" s="356">
        <v>317.46666666666675</v>
      </c>
      <c r="H425" s="356">
        <v>442.66666666666669</v>
      </c>
      <c r="I425" s="356">
        <v>469.58333333333331</v>
      </c>
      <c r="J425" s="356">
        <v>505.26666666666665</v>
      </c>
      <c r="K425" s="355">
        <v>433.9</v>
      </c>
      <c r="L425" s="355">
        <v>371.3</v>
      </c>
      <c r="M425" s="355">
        <v>49.214730000000003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334.85</v>
      </c>
      <c r="D426" s="356">
        <v>337.75</v>
      </c>
      <c r="E426" s="356">
        <v>327.10000000000002</v>
      </c>
      <c r="F426" s="356">
        <v>319.35000000000002</v>
      </c>
      <c r="G426" s="356">
        <v>308.70000000000005</v>
      </c>
      <c r="H426" s="356">
        <v>345.5</v>
      </c>
      <c r="I426" s="356">
        <v>356.15</v>
      </c>
      <c r="J426" s="356">
        <v>363.9</v>
      </c>
      <c r="K426" s="355">
        <v>348.4</v>
      </c>
      <c r="L426" s="355">
        <v>330</v>
      </c>
      <c r="M426" s="355">
        <v>15.390560000000001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60.35</v>
      </c>
      <c r="D427" s="356">
        <v>60.583333333333336</v>
      </c>
      <c r="E427" s="356">
        <v>59.966666666666669</v>
      </c>
      <c r="F427" s="356">
        <v>59.583333333333336</v>
      </c>
      <c r="G427" s="356">
        <v>58.966666666666669</v>
      </c>
      <c r="H427" s="356">
        <v>60.966666666666669</v>
      </c>
      <c r="I427" s="356">
        <v>61.583333333333329</v>
      </c>
      <c r="J427" s="356">
        <v>61.966666666666669</v>
      </c>
      <c r="K427" s="355">
        <v>61.2</v>
      </c>
      <c r="L427" s="355">
        <v>60.2</v>
      </c>
      <c r="M427" s="355">
        <v>13.46476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2435.9</v>
      </c>
      <c r="D428" s="356">
        <v>2445.5666666666671</v>
      </c>
      <c r="E428" s="356">
        <v>2416.3333333333339</v>
      </c>
      <c r="F428" s="356">
        <v>2396.7666666666669</v>
      </c>
      <c r="G428" s="356">
        <v>2367.5333333333338</v>
      </c>
      <c r="H428" s="356">
        <v>2465.1333333333341</v>
      </c>
      <c r="I428" s="356">
        <v>2494.3666666666668</v>
      </c>
      <c r="J428" s="356">
        <v>2513.9333333333343</v>
      </c>
      <c r="K428" s="355">
        <v>2474.8000000000002</v>
      </c>
      <c r="L428" s="355">
        <v>2426</v>
      </c>
      <c r="M428" s="355">
        <v>3.4895499999999999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1233.2</v>
      </c>
      <c r="D429" s="356">
        <v>1243.2833333333335</v>
      </c>
      <c r="E429" s="356">
        <v>1218.9666666666672</v>
      </c>
      <c r="F429" s="356">
        <v>1204.7333333333336</v>
      </c>
      <c r="G429" s="356">
        <v>1180.4166666666672</v>
      </c>
      <c r="H429" s="356">
        <v>1257.5166666666671</v>
      </c>
      <c r="I429" s="356">
        <v>1281.8333333333333</v>
      </c>
      <c r="J429" s="356">
        <v>1296.0666666666671</v>
      </c>
      <c r="K429" s="355">
        <v>1267.5999999999999</v>
      </c>
      <c r="L429" s="355">
        <v>1229.05</v>
      </c>
      <c r="M429" s="355">
        <v>5.26797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403.85</v>
      </c>
      <c r="D430" s="356">
        <v>405</v>
      </c>
      <c r="E430" s="356">
        <v>399.9</v>
      </c>
      <c r="F430" s="356">
        <v>395.95</v>
      </c>
      <c r="G430" s="356">
        <v>390.84999999999997</v>
      </c>
      <c r="H430" s="356">
        <v>408.95</v>
      </c>
      <c r="I430" s="356">
        <v>414.05</v>
      </c>
      <c r="J430" s="356">
        <v>418</v>
      </c>
      <c r="K430" s="355">
        <v>410.1</v>
      </c>
      <c r="L430" s="355">
        <v>401.05</v>
      </c>
      <c r="M430" s="355">
        <v>2.8438500000000002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94.05</v>
      </c>
      <c r="D431" s="356">
        <v>94.45</v>
      </c>
      <c r="E431" s="356">
        <v>93.100000000000009</v>
      </c>
      <c r="F431" s="356">
        <v>92.15</v>
      </c>
      <c r="G431" s="356">
        <v>90.800000000000011</v>
      </c>
      <c r="H431" s="356">
        <v>95.4</v>
      </c>
      <c r="I431" s="356">
        <v>96.75</v>
      </c>
      <c r="J431" s="356">
        <v>97.7</v>
      </c>
      <c r="K431" s="355">
        <v>95.8</v>
      </c>
      <c r="L431" s="355">
        <v>93.5</v>
      </c>
      <c r="M431" s="355">
        <v>1.3443099999999999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216.05</v>
      </c>
      <c r="D432" s="356">
        <v>216.96666666666667</v>
      </c>
      <c r="E432" s="356">
        <v>212.08333333333334</v>
      </c>
      <c r="F432" s="356">
        <v>208.11666666666667</v>
      </c>
      <c r="G432" s="356">
        <v>203.23333333333335</v>
      </c>
      <c r="H432" s="356">
        <v>220.93333333333334</v>
      </c>
      <c r="I432" s="356">
        <v>225.81666666666666</v>
      </c>
      <c r="J432" s="356">
        <v>229.78333333333333</v>
      </c>
      <c r="K432" s="355">
        <v>221.85</v>
      </c>
      <c r="L432" s="355">
        <v>213</v>
      </c>
      <c r="M432" s="355">
        <v>22.733450000000001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619.15</v>
      </c>
      <c r="D433" s="356">
        <v>625.38333333333333</v>
      </c>
      <c r="E433" s="356">
        <v>610.76666666666665</v>
      </c>
      <c r="F433" s="356">
        <v>602.38333333333333</v>
      </c>
      <c r="G433" s="356">
        <v>587.76666666666665</v>
      </c>
      <c r="H433" s="356">
        <v>633.76666666666665</v>
      </c>
      <c r="I433" s="356">
        <v>648.38333333333321</v>
      </c>
      <c r="J433" s="356">
        <v>656.76666666666665</v>
      </c>
      <c r="K433" s="355">
        <v>640</v>
      </c>
      <c r="L433" s="355">
        <v>617</v>
      </c>
      <c r="M433" s="355">
        <v>1.85067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418.45</v>
      </c>
      <c r="D434" s="356">
        <v>413.63333333333338</v>
      </c>
      <c r="E434" s="356">
        <v>407.26666666666677</v>
      </c>
      <c r="F434" s="356">
        <v>396.08333333333337</v>
      </c>
      <c r="G434" s="356">
        <v>389.71666666666675</v>
      </c>
      <c r="H434" s="356">
        <v>424.81666666666678</v>
      </c>
      <c r="I434" s="356">
        <v>431.18333333333345</v>
      </c>
      <c r="J434" s="356">
        <v>442.36666666666679</v>
      </c>
      <c r="K434" s="355">
        <v>420</v>
      </c>
      <c r="L434" s="355">
        <v>402.45</v>
      </c>
      <c r="M434" s="355">
        <v>30.15972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2250.0500000000002</v>
      </c>
      <c r="D435" s="356">
        <v>2241.5333333333333</v>
      </c>
      <c r="E435" s="356">
        <v>2225.0166666666664</v>
      </c>
      <c r="F435" s="356">
        <v>2199.9833333333331</v>
      </c>
      <c r="G435" s="356">
        <v>2183.4666666666662</v>
      </c>
      <c r="H435" s="356">
        <v>2266.5666666666666</v>
      </c>
      <c r="I435" s="356">
        <v>2283.0833333333339</v>
      </c>
      <c r="J435" s="356">
        <v>2308.1166666666668</v>
      </c>
      <c r="K435" s="355">
        <v>2258.0500000000002</v>
      </c>
      <c r="L435" s="355">
        <v>2216.5</v>
      </c>
      <c r="M435" s="355">
        <v>0.17196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841.1</v>
      </c>
      <c r="D436" s="356">
        <v>845.81666666666661</v>
      </c>
      <c r="E436" s="356">
        <v>833.08333333333326</v>
      </c>
      <c r="F436" s="356">
        <v>825.06666666666661</v>
      </c>
      <c r="G436" s="356">
        <v>812.33333333333326</v>
      </c>
      <c r="H436" s="356">
        <v>853.83333333333326</v>
      </c>
      <c r="I436" s="356">
        <v>866.56666666666661</v>
      </c>
      <c r="J436" s="356">
        <v>874.58333333333326</v>
      </c>
      <c r="K436" s="355">
        <v>858.55</v>
      </c>
      <c r="L436" s="355">
        <v>837.8</v>
      </c>
      <c r="M436" s="355">
        <v>0.17235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893.95</v>
      </c>
      <c r="D437" s="356">
        <v>892.7166666666667</v>
      </c>
      <c r="E437" s="356">
        <v>882.58333333333337</v>
      </c>
      <c r="F437" s="356">
        <v>871.2166666666667</v>
      </c>
      <c r="G437" s="356">
        <v>861.08333333333337</v>
      </c>
      <c r="H437" s="356">
        <v>904.08333333333337</v>
      </c>
      <c r="I437" s="356">
        <v>914.21666666666658</v>
      </c>
      <c r="J437" s="356">
        <v>925.58333333333337</v>
      </c>
      <c r="K437" s="355">
        <v>902.85</v>
      </c>
      <c r="L437" s="355">
        <v>881.35</v>
      </c>
      <c r="M437" s="355">
        <v>42.224919999999997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523.6</v>
      </c>
      <c r="D438" s="356">
        <v>529.58333333333337</v>
      </c>
      <c r="E438" s="356">
        <v>514.16666666666674</v>
      </c>
      <c r="F438" s="356">
        <v>504.73333333333335</v>
      </c>
      <c r="G438" s="356">
        <v>489.31666666666672</v>
      </c>
      <c r="H438" s="356">
        <v>539.01666666666677</v>
      </c>
      <c r="I438" s="356">
        <v>554.43333333333351</v>
      </c>
      <c r="J438" s="356">
        <v>563.86666666666679</v>
      </c>
      <c r="K438" s="355">
        <v>545</v>
      </c>
      <c r="L438" s="355">
        <v>520.15</v>
      </c>
      <c r="M438" s="355">
        <v>4.3389300000000004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505.45</v>
      </c>
      <c r="D439" s="356">
        <v>507.63333333333338</v>
      </c>
      <c r="E439" s="356">
        <v>500.26666666666677</v>
      </c>
      <c r="F439" s="356">
        <v>495.08333333333337</v>
      </c>
      <c r="G439" s="356">
        <v>487.71666666666675</v>
      </c>
      <c r="H439" s="356">
        <v>512.81666666666683</v>
      </c>
      <c r="I439" s="356">
        <v>520.18333333333339</v>
      </c>
      <c r="J439" s="356">
        <v>525.36666666666679</v>
      </c>
      <c r="K439" s="355">
        <v>515</v>
      </c>
      <c r="L439" s="355">
        <v>502.45</v>
      </c>
      <c r="M439" s="355">
        <v>5.4444499999999998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691.35</v>
      </c>
      <c r="D440" s="356">
        <v>695.58333333333337</v>
      </c>
      <c r="E440" s="356">
        <v>681.31666666666672</v>
      </c>
      <c r="F440" s="356">
        <v>671.2833333333333</v>
      </c>
      <c r="G440" s="356">
        <v>657.01666666666665</v>
      </c>
      <c r="H440" s="356">
        <v>705.61666666666679</v>
      </c>
      <c r="I440" s="356">
        <v>719.88333333333344</v>
      </c>
      <c r="J440" s="356">
        <v>729.91666666666686</v>
      </c>
      <c r="K440" s="355">
        <v>709.85</v>
      </c>
      <c r="L440" s="355">
        <v>685.55</v>
      </c>
      <c r="M440" s="355">
        <v>0.28154000000000001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412.3</v>
      </c>
      <c r="D441" s="356">
        <v>412.48333333333335</v>
      </c>
      <c r="E441" s="356">
        <v>407.56666666666672</v>
      </c>
      <c r="F441" s="356">
        <v>402.83333333333337</v>
      </c>
      <c r="G441" s="356">
        <v>397.91666666666674</v>
      </c>
      <c r="H441" s="356">
        <v>417.2166666666667</v>
      </c>
      <c r="I441" s="356">
        <v>422.13333333333333</v>
      </c>
      <c r="J441" s="356">
        <v>426.86666666666667</v>
      </c>
      <c r="K441" s="355">
        <v>417.4</v>
      </c>
      <c r="L441" s="355">
        <v>407.75</v>
      </c>
      <c r="M441" s="355">
        <v>0.56559000000000004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2016.25</v>
      </c>
      <c r="D442" s="356">
        <v>2020.05</v>
      </c>
      <c r="E442" s="356">
        <v>2001.1499999999999</v>
      </c>
      <c r="F442" s="356">
        <v>1986.05</v>
      </c>
      <c r="G442" s="356">
        <v>1967.1499999999999</v>
      </c>
      <c r="H442" s="356">
        <v>2035.1499999999999</v>
      </c>
      <c r="I442" s="356">
        <v>2054.0500000000002</v>
      </c>
      <c r="J442" s="356">
        <v>2069.1499999999996</v>
      </c>
      <c r="K442" s="355">
        <v>2038.95</v>
      </c>
      <c r="L442" s="355">
        <v>2004.95</v>
      </c>
      <c r="M442" s="355">
        <v>1.179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558.95000000000005</v>
      </c>
      <c r="D443" s="356">
        <v>558.33333333333337</v>
      </c>
      <c r="E443" s="356">
        <v>551.61666666666679</v>
      </c>
      <c r="F443" s="356">
        <v>544.28333333333342</v>
      </c>
      <c r="G443" s="356">
        <v>537.56666666666683</v>
      </c>
      <c r="H443" s="356">
        <v>565.66666666666674</v>
      </c>
      <c r="I443" s="356">
        <v>572.38333333333321</v>
      </c>
      <c r="J443" s="356">
        <v>579.7166666666667</v>
      </c>
      <c r="K443" s="355">
        <v>565.04999999999995</v>
      </c>
      <c r="L443" s="355">
        <v>551</v>
      </c>
      <c r="M443" s="355">
        <v>1.62992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11.6</v>
      </c>
      <c r="D444" s="356">
        <v>11.699999999999998</v>
      </c>
      <c r="E444" s="356">
        <v>11.449999999999996</v>
      </c>
      <c r="F444" s="356">
        <v>11.299999999999999</v>
      </c>
      <c r="G444" s="356">
        <v>11.049999999999997</v>
      </c>
      <c r="H444" s="356">
        <v>11.849999999999994</v>
      </c>
      <c r="I444" s="356">
        <v>12.099999999999998</v>
      </c>
      <c r="J444" s="356">
        <v>12.249999999999993</v>
      </c>
      <c r="K444" s="355">
        <v>11.95</v>
      </c>
      <c r="L444" s="355">
        <v>11.55</v>
      </c>
      <c r="M444" s="355">
        <v>361.60244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387.6</v>
      </c>
      <c r="D445" s="356">
        <v>389.7833333333333</v>
      </c>
      <c r="E445" s="356">
        <v>384.06666666666661</v>
      </c>
      <c r="F445" s="356">
        <v>380.5333333333333</v>
      </c>
      <c r="G445" s="356">
        <v>374.81666666666661</v>
      </c>
      <c r="H445" s="356">
        <v>393.31666666666661</v>
      </c>
      <c r="I445" s="356">
        <v>399.0333333333333</v>
      </c>
      <c r="J445" s="356">
        <v>402.56666666666661</v>
      </c>
      <c r="K445" s="355">
        <v>395.5</v>
      </c>
      <c r="L445" s="355">
        <v>386.25</v>
      </c>
      <c r="M445" s="355">
        <v>3.0947800000000001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994.05</v>
      </c>
      <c r="D446" s="356">
        <v>994.29999999999984</v>
      </c>
      <c r="E446" s="356">
        <v>983.79999999999973</v>
      </c>
      <c r="F446" s="356">
        <v>973.54999999999984</v>
      </c>
      <c r="G446" s="356">
        <v>963.04999999999973</v>
      </c>
      <c r="H446" s="356">
        <v>1004.5499999999997</v>
      </c>
      <c r="I446" s="356">
        <v>1015.05</v>
      </c>
      <c r="J446" s="356">
        <v>1025.2999999999997</v>
      </c>
      <c r="K446" s="355">
        <v>1004.8</v>
      </c>
      <c r="L446" s="355">
        <v>984.05</v>
      </c>
      <c r="M446" s="355">
        <v>0.26830999999999999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567.54999999999995</v>
      </c>
      <c r="D447" s="356">
        <v>572.68333333333328</v>
      </c>
      <c r="E447" s="356">
        <v>560.81666666666661</v>
      </c>
      <c r="F447" s="356">
        <v>554.08333333333337</v>
      </c>
      <c r="G447" s="356">
        <v>542.2166666666667</v>
      </c>
      <c r="H447" s="356">
        <v>579.41666666666652</v>
      </c>
      <c r="I447" s="356">
        <v>591.28333333333308</v>
      </c>
      <c r="J447" s="356">
        <v>598.01666666666642</v>
      </c>
      <c r="K447" s="355">
        <v>584.54999999999995</v>
      </c>
      <c r="L447" s="355">
        <v>565.95000000000005</v>
      </c>
      <c r="M447" s="355">
        <v>2.43581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1738.35</v>
      </c>
      <c r="D448" s="356">
        <v>1752.9833333333333</v>
      </c>
      <c r="E448" s="356">
        <v>1711.9666666666667</v>
      </c>
      <c r="F448" s="356">
        <v>1685.5833333333333</v>
      </c>
      <c r="G448" s="356">
        <v>1644.5666666666666</v>
      </c>
      <c r="H448" s="356">
        <v>1779.3666666666668</v>
      </c>
      <c r="I448" s="356">
        <v>1820.3833333333337</v>
      </c>
      <c r="J448" s="356">
        <v>1846.7666666666669</v>
      </c>
      <c r="K448" s="355">
        <v>1794</v>
      </c>
      <c r="L448" s="355">
        <v>1726.6</v>
      </c>
      <c r="M448" s="355">
        <v>1.0923799999999999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12934.75</v>
      </c>
      <c r="D449" s="356">
        <v>12961.583333333334</v>
      </c>
      <c r="E449" s="356">
        <v>12773.166666666668</v>
      </c>
      <c r="F449" s="356">
        <v>12611.583333333334</v>
      </c>
      <c r="G449" s="356">
        <v>12423.166666666668</v>
      </c>
      <c r="H449" s="356">
        <v>13123.166666666668</v>
      </c>
      <c r="I449" s="356">
        <v>13311.583333333336</v>
      </c>
      <c r="J449" s="356">
        <v>13473.166666666668</v>
      </c>
      <c r="K449" s="355">
        <v>13150</v>
      </c>
      <c r="L449" s="355">
        <v>12800</v>
      </c>
      <c r="M449" s="355">
        <v>7.1300000000000001E-3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957.7</v>
      </c>
      <c r="D450" s="356">
        <v>960.1</v>
      </c>
      <c r="E450" s="356">
        <v>948.2</v>
      </c>
      <c r="F450" s="356">
        <v>938.7</v>
      </c>
      <c r="G450" s="356">
        <v>926.80000000000007</v>
      </c>
      <c r="H450" s="356">
        <v>969.6</v>
      </c>
      <c r="I450" s="356">
        <v>981.49999999999989</v>
      </c>
      <c r="J450" s="356">
        <v>991</v>
      </c>
      <c r="K450" s="355">
        <v>972</v>
      </c>
      <c r="L450" s="355">
        <v>950.6</v>
      </c>
      <c r="M450" s="355">
        <v>9.3567900000000002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213.55</v>
      </c>
      <c r="D451" s="356">
        <v>214.73333333333335</v>
      </c>
      <c r="E451" s="356">
        <v>211.81666666666669</v>
      </c>
      <c r="F451" s="356">
        <v>210.08333333333334</v>
      </c>
      <c r="G451" s="356">
        <v>207.16666666666669</v>
      </c>
      <c r="H451" s="356">
        <v>216.4666666666667</v>
      </c>
      <c r="I451" s="356">
        <v>219.38333333333333</v>
      </c>
      <c r="J451" s="356">
        <v>221.1166666666667</v>
      </c>
      <c r="K451" s="355">
        <v>217.65</v>
      </c>
      <c r="L451" s="355">
        <v>213</v>
      </c>
      <c r="M451" s="355">
        <v>8.9420500000000001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1311.75</v>
      </c>
      <c r="D452" s="356">
        <v>1306.8833333333334</v>
      </c>
      <c r="E452" s="356">
        <v>1292.8666666666668</v>
      </c>
      <c r="F452" s="356">
        <v>1273.9833333333333</v>
      </c>
      <c r="G452" s="356">
        <v>1259.9666666666667</v>
      </c>
      <c r="H452" s="356">
        <v>1325.7666666666669</v>
      </c>
      <c r="I452" s="356">
        <v>1339.7833333333338</v>
      </c>
      <c r="J452" s="356">
        <v>1358.666666666667</v>
      </c>
      <c r="K452" s="355">
        <v>1320.9</v>
      </c>
      <c r="L452" s="355">
        <v>1288</v>
      </c>
      <c r="M452" s="355">
        <v>4.6133499999999996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733.8</v>
      </c>
      <c r="D453" s="356">
        <v>734.18333333333339</v>
      </c>
      <c r="E453" s="356">
        <v>721.81666666666683</v>
      </c>
      <c r="F453" s="356">
        <v>709.83333333333348</v>
      </c>
      <c r="G453" s="356">
        <v>697.46666666666692</v>
      </c>
      <c r="H453" s="356">
        <v>746.16666666666674</v>
      </c>
      <c r="I453" s="356">
        <v>758.5333333333333</v>
      </c>
      <c r="J453" s="356">
        <v>770.51666666666665</v>
      </c>
      <c r="K453" s="355">
        <v>746.55</v>
      </c>
      <c r="L453" s="355">
        <v>722.2</v>
      </c>
      <c r="M453" s="355">
        <v>19.316579999999998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7424.8</v>
      </c>
      <c r="D454" s="356">
        <v>7374.3666666666659</v>
      </c>
      <c r="E454" s="356">
        <v>7255.7333333333318</v>
      </c>
      <c r="F454" s="356">
        <v>7086.6666666666661</v>
      </c>
      <c r="G454" s="356">
        <v>6968.0333333333319</v>
      </c>
      <c r="H454" s="356">
        <v>7543.4333333333316</v>
      </c>
      <c r="I454" s="356">
        <v>7662.0666666666648</v>
      </c>
      <c r="J454" s="356">
        <v>7831.1333333333314</v>
      </c>
      <c r="K454" s="355">
        <v>7493</v>
      </c>
      <c r="L454" s="355">
        <v>7205.3</v>
      </c>
      <c r="M454" s="355">
        <v>3.2778499999999999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500.6</v>
      </c>
      <c r="D455" s="356">
        <v>502.4666666666667</v>
      </c>
      <c r="E455" s="356">
        <v>497.13333333333338</v>
      </c>
      <c r="F455" s="356">
        <v>493.66666666666669</v>
      </c>
      <c r="G455" s="356">
        <v>488.33333333333337</v>
      </c>
      <c r="H455" s="356">
        <v>505.93333333333339</v>
      </c>
      <c r="I455" s="356">
        <v>511.26666666666665</v>
      </c>
      <c r="J455" s="356">
        <v>514.73333333333335</v>
      </c>
      <c r="K455" s="355">
        <v>507.8</v>
      </c>
      <c r="L455" s="355">
        <v>499</v>
      </c>
      <c r="M455" s="355">
        <v>126.63199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238.15</v>
      </c>
      <c r="D456" s="356">
        <v>239.98333333333335</v>
      </c>
      <c r="E456" s="356">
        <v>234.56666666666669</v>
      </c>
      <c r="F456" s="356">
        <v>230.98333333333335</v>
      </c>
      <c r="G456" s="356">
        <v>225.56666666666669</v>
      </c>
      <c r="H456" s="356">
        <v>243.56666666666669</v>
      </c>
      <c r="I456" s="356">
        <v>248.98333333333332</v>
      </c>
      <c r="J456" s="356">
        <v>252.56666666666669</v>
      </c>
      <c r="K456" s="355">
        <v>245.4</v>
      </c>
      <c r="L456" s="355">
        <v>236.4</v>
      </c>
      <c r="M456" s="355">
        <v>29.986270000000001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254.35</v>
      </c>
      <c r="D457" s="356">
        <v>255.08333333333334</v>
      </c>
      <c r="E457" s="356">
        <v>252.26666666666671</v>
      </c>
      <c r="F457" s="356">
        <v>250.18333333333337</v>
      </c>
      <c r="G457" s="356">
        <v>247.36666666666673</v>
      </c>
      <c r="H457" s="356">
        <v>257.16666666666669</v>
      </c>
      <c r="I457" s="356">
        <v>259.98333333333335</v>
      </c>
      <c r="J457" s="356">
        <v>262.06666666666666</v>
      </c>
      <c r="K457" s="355">
        <v>257.89999999999998</v>
      </c>
      <c r="L457" s="355">
        <v>253</v>
      </c>
      <c r="M457" s="355">
        <v>393.0942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1176.3</v>
      </c>
      <c r="D458" s="356">
        <v>1181.4333333333334</v>
      </c>
      <c r="E458" s="356">
        <v>1165.1166666666668</v>
      </c>
      <c r="F458" s="356">
        <v>1153.9333333333334</v>
      </c>
      <c r="G458" s="356">
        <v>1137.6166666666668</v>
      </c>
      <c r="H458" s="356">
        <v>1192.6166666666668</v>
      </c>
      <c r="I458" s="356">
        <v>1208.9333333333334</v>
      </c>
      <c r="J458" s="356">
        <v>1220.1166666666668</v>
      </c>
      <c r="K458" s="355">
        <v>1197.75</v>
      </c>
      <c r="L458" s="355">
        <v>1170.25</v>
      </c>
      <c r="M458" s="355">
        <v>93.174180000000007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744.05</v>
      </c>
      <c r="D459" s="356">
        <v>750.76666666666677</v>
      </c>
      <c r="E459" s="356">
        <v>733.53333333333353</v>
      </c>
      <c r="F459" s="356">
        <v>723.01666666666677</v>
      </c>
      <c r="G459" s="356">
        <v>705.78333333333353</v>
      </c>
      <c r="H459" s="356">
        <v>761.28333333333353</v>
      </c>
      <c r="I459" s="356">
        <v>778.51666666666688</v>
      </c>
      <c r="J459" s="356">
        <v>789.03333333333353</v>
      </c>
      <c r="K459" s="355">
        <v>768</v>
      </c>
      <c r="L459" s="355">
        <v>740.25</v>
      </c>
      <c r="M459" s="355">
        <v>1.1371500000000001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1875.35</v>
      </c>
      <c r="D460" s="356">
        <v>1907.45</v>
      </c>
      <c r="E460" s="356">
        <v>1834.9</v>
      </c>
      <c r="F460" s="356">
        <v>1794.45</v>
      </c>
      <c r="G460" s="356">
        <v>1721.9</v>
      </c>
      <c r="H460" s="356">
        <v>1947.9</v>
      </c>
      <c r="I460" s="356">
        <v>2020.4499999999998</v>
      </c>
      <c r="J460" s="356">
        <v>2060.9</v>
      </c>
      <c r="K460" s="355">
        <v>1980</v>
      </c>
      <c r="L460" s="355">
        <v>1867</v>
      </c>
      <c r="M460" s="355">
        <v>0.43974000000000002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748.6</v>
      </c>
      <c r="D461" s="356">
        <v>751.19999999999993</v>
      </c>
      <c r="E461" s="356">
        <v>742.89999999999986</v>
      </c>
      <c r="F461" s="356">
        <v>737.19999999999993</v>
      </c>
      <c r="G461" s="356">
        <v>728.89999999999986</v>
      </c>
      <c r="H461" s="356">
        <v>756.89999999999986</v>
      </c>
      <c r="I461" s="356">
        <v>765.19999999999982</v>
      </c>
      <c r="J461" s="356">
        <v>770.89999999999986</v>
      </c>
      <c r="K461" s="355">
        <v>759.5</v>
      </c>
      <c r="L461" s="355">
        <v>745.5</v>
      </c>
      <c r="M461" s="355">
        <v>5.5329999999999997E-2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3814.9</v>
      </c>
      <c r="D462" s="356">
        <v>3802.8666666666668</v>
      </c>
      <c r="E462" s="356">
        <v>3781.0333333333338</v>
      </c>
      <c r="F462" s="356">
        <v>3747.166666666667</v>
      </c>
      <c r="G462" s="356">
        <v>3725.3333333333339</v>
      </c>
      <c r="H462" s="356">
        <v>3836.7333333333336</v>
      </c>
      <c r="I462" s="356">
        <v>3858.5666666666666</v>
      </c>
      <c r="J462" s="356">
        <v>3892.4333333333334</v>
      </c>
      <c r="K462" s="355">
        <v>3824.7</v>
      </c>
      <c r="L462" s="355">
        <v>3769</v>
      </c>
      <c r="M462" s="355">
        <v>23.07366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4365.05</v>
      </c>
      <c r="D463" s="356">
        <v>4465.2</v>
      </c>
      <c r="E463" s="356">
        <v>4242.3999999999996</v>
      </c>
      <c r="F463" s="356">
        <v>4119.75</v>
      </c>
      <c r="G463" s="356">
        <v>3896.95</v>
      </c>
      <c r="H463" s="356">
        <v>4587.8499999999995</v>
      </c>
      <c r="I463" s="356">
        <v>4810.6500000000005</v>
      </c>
      <c r="J463" s="356">
        <v>4933.2999999999993</v>
      </c>
      <c r="K463" s="355">
        <v>4688</v>
      </c>
      <c r="L463" s="355">
        <v>4342.55</v>
      </c>
      <c r="M463" s="355">
        <v>0.36403999999999997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1448.2</v>
      </c>
      <c r="D464" s="356">
        <v>1449.3833333333332</v>
      </c>
      <c r="E464" s="356">
        <v>1433.8166666666664</v>
      </c>
      <c r="F464" s="356">
        <v>1419.4333333333332</v>
      </c>
      <c r="G464" s="356">
        <v>1403.8666666666663</v>
      </c>
      <c r="H464" s="356">
        <v>1463.7666666666664</v>
      </c>
      <c r="I464" s="356">
        <v>1479.333333333333</v>
      </c>
      <c r="J464" s="356">
        <v>1493.7166666666665</v>
      </c>
      <c r="K464" s="355">
        <v>1464.95</v>
      </c>
      <c r="L464" s="355">
        <v>1435</v>
      </c>
      <c r="M464" s="355">
        <v>24.062719999999999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2008.1</v>
      </c>
      <c r="D465" s="356">
        <v>2011.6333333333332</v>
      </c>
      <c r="E465" s="356">
        <v>1957.2666666666664</v>
      </c>
      <c r="F465" s="356">
        <v>1906.4333333333332</v>
      </c>
      <c r="G465" s="356">
        <v>1852.0666666666664</v>
      </c>
      <c r="H465" s="356">
        <v>2062.4666666666662</v>
      </c>
      <c r="I465" s="356">
        <v>2116.833333333333</v>
      </c>
      <c r="J465" s="356">
        <v>2167.6666666666665</v>
      </c>
      <c r="K465" s="355">
        <v>2066</v>
      </c>
      <c r="L465" s="355">
        <v>1960.8</v>
      </c>
      <c r="M465" s="355">
        <v>0.48143000000000002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969.5</v>
      </c>
      <c r="D466" s="356">
        <v>969.29999999999984</v>
      </c>
      <c r="E466" s="356">
        <v>960.74999999999966</v>
      </c>
      <c r="F466" s="356">
        <v>951.99999999999977</v>
      </c>
      <c r="G466" s="356">
        <v>943.44999999999959</v>
      </c>
      <c r="H466" s="356">
        <v>978.04999999999973</v>
      </c>
      <c r="I466" s="356">
        <v>986.59999999999991</v>
      </c>
      <c r="J466" s="356">
        <v>995.3499999999998</v>
      </c>
      <c r="K466" s="355">
        <v>977.85</v>
      </c>
      <c r="L466" s="355">
        <v>960.55</v>
      </c>
      <c r="M466" s="355">
        <v>0.29577999999999999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1796.5</v>
      </c>
      <c r="D467" s="356">
        <v>1788.8333333333333</v>
      </c>
      <c r="E467" s="356">
        <v>1758.6666666666665</v>
      </c>
      <c r="F467" s="356">
        <v>1720.8333333333333</v>
      </c>
      <c r="G467" s="356">
        <v>1690.6666666666665</v>
      </c>
      <c r="H467" s="356">
        <v>1826.6666666666665</v>
      </c>
      <c r="I467" s="356">
        <v>1856.833333333333</v>
      </c>
      <c r="J467" s="356">
        <v>1894.6666666666665</v>
      </c>
      <c r="K467" s="355">
        <v>1819</v>
      </c>
      <c r="L467" s="355">
        <v>1751</v>
      </c>
      <c r="M467" s="355">
        <v>1.0206299999999999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1982.6</v>
      </c>
      <c r="D468" s="356">
        <v>2002.5</v>
      </c>
      <c r="E468" s="356">
        <v>1956.25</v>
      </c>
      <c r="F468" s="356">
        <v>1929.9</v>
      </c>
      <c r="G468" s="356">
        <v>1883.65</v>
      </c>
      <c r="H468" s="356">
        <v>2028.85</v>
      </c>
      <c r="I468" s="356">
        <v>2075.1</v>
      </c>
      <c r="J468" s="356">
        <v>2101.4499999999998</v>
      </c>
      <c r="K468" s="355">
        <v>2048.75</v>
      </c>
      <c r="L468" s="355">
        <v>1976.15</v>
      </c>
      <c r="M468" s="355">
        <v>0.18615000000000001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2471.15</v>
      </c>
      <c r="D469" s="356">
        <v>2473.7166666666667</v>
      </c>
      <c r="E469" s="356">
        <v>2427.4333333333334</v>
      </c>
      <c r="F469" s="356">
        <v>2383.7166666666667</v>
      </c>
      <c r="G469" s="356">
        <v>2337.4333333333334</v>
      </c>
      <c r="H469" s="356">
        <v>2517.4333333333334</v>
      </c>
      <c r="I469" s="356">
        <v>2563.7166666666672</v>
      </c>
      <c r="J469" s="356">
        <v>2607.4333333333334</v>
      </c>
      <c r="K469" s="355">
        <v>2520</v>
      </c>
      <c r="L469" s="355">
        <v>2430</v>
      </c>
      <c r="M469" s="355">
        <v>27.180689999999998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2682.9</v>
      </c>
      <c r="D470" s="356">
        <v>2690.0666666666671</v>
      </c>
      <c r="E470" s="356">
        <v>2660.8333333333339</v>
      </c>
      <c r="F470" s="356">
        <v>2638.7666666666669</v>
      </c>
      <c r="G470" s="356">
        <v>2609.5333333333338</v>
      </c>
      <c r="H470" s="356">
        <v>2712.1333333333341</v>
      </c>
      <c r="I470" s="356">
        <v>2741.3666666666668</v>
      </c>
      <c r="J470" s="356">
        <v>2763.4333333333343</v>
      </c>
      <c r="K470" s="355">
        <v>2719.3</v>
      </c>
      <c r="L470" s="355">
        <v>2668</v>
      </c>
      <c r="M470" s="355">
        <v>1.7644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580.35</v>
      </c>
      <c r="D471" s="356">
        <v>571.11666666666667</v>
      </c>
      <c r="E471" s="356">
        <v>552.33333333333337</v>
      </c>
      <c r="F471" s="356">
        <v>524.31666666666672</v>
      </c>
      <c r="G471" s="356">
        <v>505.53333333333342</v>
      </c>
      <c r="H471" s="356">
        <v>599.13333333333333</v>
      </c>
      <c r="I471" s="356">
        <v>617.91666666666663</v>
      </c>
      <c r="J471" s="356">
        <v>645.93333333333328</v>
      </c>
      <c r="K471" s="355">
        <v>589.9</v>
      </c>
      <c r="L471" s="355">
        <v>543.1</v>
      </c>
      <c r="M471" s="355">
        <v>77.705690000000004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1057.4000000000001</v>
      </c>
      <c r="D472" s="356">
        <v>1066.4666666666667</v>
      </c>
      <c r="E472" s="356">
        <v>1042.9333333333334</v>
      </c>
      <c r="F472" s="356">
        <v>1028.4666666666667</v>
      </c>
      <c r="G472" s="356">
        <v>1004.9333333333334</v>
      </c>
      <c r="H472" s="356">
        <v>1080.9333333333334</v>
      </c>
      <c r="I472" s="356">
        <v>1104.4666666666667</v>
      </c>
      <c r="J472" s="356">
        <v>1118.9333333333334</v>
      </c>
      <c r="K472" s="355">
        <v>1090</v>
      </c>
      <c r="L472" s="355">
        <v>1052</v>
      </c>
      <c r="M472" s="355">
        <v>3.0552700000000002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62.3</v>
      </c>
      <c r="D473" s="356">
        <v>62.216666666666669</v>
      </c>
      <c r="E473" s="356">
        <v>60.583333333333336</v>
      </c>
      <c r="F473" s="356">
        <v>58.866666666666667</v>
      </c>
      <c r="G473" s="356">
        <v>57.233333333333334</v>
      </c>
      <c r="H473" s="356">
        <v>63.933333333333337</v>
      </c>
      <c r="I473" s="356">
        <v>65.566666666666663</v>
      </c>
      <c r="J473" s="356">
        <v>67.283333333333331</v>
      </c>
      <c r="K473" s="355">
        <v>63.85</v>
      </c>
      <c r="L473" s="355">
        <v>60.5</v>
      </c>
      <c r="M473" s="355">
        <v>56.209620000000001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209.9</v>
      </c>
      <c r="D474" s="356">
        <v>209.51666666666665</v>
      </c>
      <c r="E474" s="356">
        <v>206.0333333333333</v>
      </c>
      <c r="F474" s="356">
        <v>202.16666666666666</v>
      </c>
      <c r="G474" s="356">
        <v>198.68333333333331</v>
      </c>
      <c r="H474" s="356">
        <v>213.3833333333333</v>
      </c>
      <c r="I474" s="356">
        <v>216.86666666666665</v>
      </c>
      <c r="J474" s="356">
        <v>220.73333333333329</v>
      </c>
      <c r="K474" s="355">
        <v>213</v>
      </c>
      <c r="L474" s="355">
        <v>205.65</v>
      </c>
      <c r="M474" s="355">
        <v>8.9128900000000009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916.95</v>
      </c>
      <c r="D475" s="356">
        <v>924.91666666666663</v>
      </c>
      <c r="E475" s="356">
        <v>904.83333333333326</v>
      </c>
      <c r="F475" s="356">
        <v>892.71666666666658</v>
      </c>
      <c r="G475" s="356">
        <v>872.63333333333321</v>
      </c>
      <c r="H475" s="356">
        <v>937.0333333333333</v>
      </c>
      <c r="I475" s="356">
        <v>957.11666666666656</v>
      </c>
      <c r="J475" s="356">
        <v>969.23333333333335</v>
      </c>
      <c r="K475" s="355">
        <v>945</v>
      </c>
      <c r="L475" s="355">
        <v>912.8</v>
      </c>
      <c r="M475" s="355">
        <v>1.1379900000000001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164</v>
      </c>
      <c r="D476" s="356">
        <v>164</v>
      </c>
      <c r="E476" s="356">
        <v>164</v>
      </c>
      <c r="F476" s="356">
        <v>164</v>
      </c>
      <c r="G476" s="356">
        <v>164</v>
      </c>
      <c r="H476" s="356">
        <v>164</v>
      </c>
      <c r="I476" s="356">
        <v>164</v>
      </c>
      <c r="J476" s="356">
        <v>164</v>
      </c>
      <c r="K476" s="355">
        <v>164</v>
      </c>
      <c r="L476" s="355">
        <v>164</v>
      </c>
      <c r="M476" s="355">
        <v>2.9921099999999998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65</v>
      </c>
      <c r="D477" s="356">
        <v>65.466666666666654</v>
      </c>
      <c r="E477" s="356">
        <v>63.083333333333314</v>
      </c>
      <c r="F477" s="356">
        <v>61.166666666666657</v>
      </c>
      <c r="G477" s="356">
        <v>58.783333333333317</v>
      </c>
      <c r="H477" s="356">
        <v>67.383333333333312</v>
      </c>
      <c r="I477" s="356">
        <v>69.766666666666666</v>
      </c>
      <c r="J477" s="356">
        <v>71.683333333333309</v>
      </c>
      <c r="K477" s="355">
        <v>67.849999999999994</v>
      </c>
      <c r="L477" s="355">
        <v>63.55</v>
      </c>
      <c r="M477" s="355">
        <v>234.77902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653</v>
      </c>
      <c r="D478" s="356">
        <v>650.5</v>
      </c>
      <c r="E478" s="356">
        <v>646</v>
      </c>
      <c r="F478" s="356">
        <v>639</v>
      </c>
      <c r="G478" s="356">
        <v>634.5</v>
      </c>
      <c r="H478" s="356">
        <v>657.5</v>
      </c>
      <c r="I478" s="356">
        <v>662</v>
      </c>
      <c r="J478" s="356">
        <v>669</v>
      </c>
      <c r="K478" s="355">
        <v>655</v>
      </c>
      <c r="L478" s="355">
        <v>643.5</v>
      </c>
      <c r="M478" s="355">
        <v>13.76064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1659.55</v>
      </c>
      <c r="D479" s="356">
        <v>1659.7333333333333</v>
      </c>
      <c r="E479" s="356">
        <v>1646.8666666666668</v>
      </c>
      <c r="F479" s="356">
        <v>1634.1833333333334</v>
      </c>
      <c r="G479" s="356">
        <v>1621.3166666666668</v>
      </c>
      <c r="H479" s="356">
        <v>1672.4166666666667</v>
      </c>
      <c r="I479" s="356">
        <v>1685.2833333333331</v>
      </c>
      <c r="J479" s="356">
        <v>1697.9666666666667</v>
      </c>
      <c r="K479" s="355">
        <v>1672.6</v>
      </c>
      <c r="L479" s="355">
        <v>1647.05</v>
      </c>
      <c r="M479" s="355">
        <v>1.0505800000000001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13.45</v>
      </c>
      <c r="D480" s="356">
        <v>13.533333333333333</v>
      </c>
      <c r="E480" s="356">
        <v>13.316666666666666</v>
      </c>
      <c r="F480" s="356">
        <v>13.183333333333334</v>
      </c>
      <c r="G480" s="356">
        <v>12.966666666666667</v>
      </c>
      <c r="H480" s="356">
        <v>13.666666666666666</v>
      </c>
      <c r="I480" s="356">
        <v>13.883333333333331</v>
      </c>
      <c r="J480" s="356">
        <v>14.016666666666666</v>
      </c>
      <c r="K480" s="355">
        <v>13.75</v>
      </c>
      <c r="L480" s="355">
        <v>13.4</v>
      </c>
      <c r="M480" s="355">
        <v>44.797789999999999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515.54999999999995</v>
      </c>
      <c r="D481" s="356">
        <v>519.4</v>
      </c>
      <c r="E481" s="356">
        <v>510.19999999999993</v>
      </c>
      <c r="F481" s="356">
        <v>504.84999999999991</v>
      </c>
      <c r="G481" s="356">
        <v>495.64999999999986</v>
      </c>
      <c r="H481" s="356">
        <v>524.75</v>
      </c>
      <c r="I481" s="356">
        <v>533.95000000000005</v>
      </c>
      <c r="J481" s="356">
        <v>539.30000000000007</v>
      </c>
      <c r="K481" s="355">
        <v>528.6</v>
      </c>
      <c r="L481" s="355">
        <v>514.04999999999995</v>
      </c>
      <c r="M481" s="355">
        <v>2.4719000000000002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136</v>
      </c>
      <c r="D482" s="356">
        <v>137.70000000000002</v>
      </c>
      <c r="E482" s="356">
        <v>133.90000000000003</v>
      </c>
      <c r="F482" s="356">
        <v>131.80000000000001</v>
      </c>
      <c r="G482" s="356">
        <v>128.00000000000003</v>
      </c>
      <c r="H482" s="356">
        <v>139.80000000000004</v>
      </c>
      <c r="I482" s="356">
        <v>143.60000000000005</v>
      </c>
      <c r="J482" s="356">
        <v>145.70000000000005</v>
      </c>
      <c r="K482" s="355">
        <v>141.5</v>
      </c>
      <c r="L482" s="355">
        <v>135.6</v>
      </c>
      <c r="M482" s="355">
        <v>6.1525100000000004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19.649999999999999</v>
      </c>
      <c r="D483" s="356">
        <v>19.633333333333333</v>
      </c>
      <c r="E483" s="356">
        <v>19.416666666666664</v>
      </c>
      <c r="F483" s="356">
        <v>19.18333333333333</v>
      </c>
      <c r="G483" s="356">
        <v>18.966666666666661</v>
      </c>
      <c r="H483" s="356">
        <v>19.866666666666667</v>
      </c>
      <c r="I483" s="356">
        <v>20.083333333333336</v>
      </c>
      <c r="J483" s="356">
        <v>20.31666666666667</v>
      </c>
      <c r="K483" s="355">
        <v>19.850000000000001</v>
      </c>
      <c r="L483" s="355">
        <v>19.399999999999999</v>
      </c>
      <c r="M483" s="355">
        <v>21.174029999999998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7439.65</v>
      </c>
      <c r="D484" s="356">
        <v>7449.8999999999987</v>
      </c>
      <c r="E484" s="356">
        <v>7369.8999999999978</v>
      </c>
      <c r="F484" s="356">
        <v>7300.1499999999987</v>
      </c>
      <c r="G484" s="356">
        <v>7220.1499999999978</v>
      </c>
      <c r="H484" s="356">
        <v>7519.6499999999978</v>
      </c>
      <c r="I484" s="356">
        <v>7599.65</v>
      </c>
      <c r="J484" s="356">
        <v>7669.3999999999978</v>
      </c>
      <c r="K484" s="355">
        <v>7529.9</v>
      </c>
      <c r="L484" s="355">
        <v>7380.15</v>
      </c>
      <c r="M484" s="355">
        <v>4.6249099999999999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48</v>
      </c>
      <c r="D485" s="356">
        <v>48.1</v>
      </c>
      <c r="E485" s="356">
        <v>47.25</v>
      </c>
      <c r="F485" s="356">
        <v>46.5</v>
      </c>
      <c r="G485" s="356">
        <v>45.65</v>
      </c>
      <c r="H485" s="356">
        <v>48.85</v>
      </c>
      <c r="I485" s="356">
        <v>49.70000000000001</v>
      </c>
      <c r="J485" s="356">
        <v>50.45</v>
      </c>
      <c r="K485" s="355">
        <v>48.95</v>
      </c>
      <c r="L485" s="355">
        <v>47.35</v>
      </c>
      <c r="M485" s="355">
        <v>200.89680000000001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767.2</v>
      </c>
      <c r="D486" s="356">
        <v>769.66666666666663</v>
      </c>
      <c r="E486" s="356">
        <v>762.5333333333333</v>
      </c>
      <c r="F486" s="356">
        <v>757.86666666666667</v>
      </c>
      <c r="G486" s="356">
        <v>750.73333333333335</v>
      </c>
      <c r="H486" s="356">
        <v>774.33333333333326</v>
      </c>
      <c r="I486" s="356">
        <v>781.4666666666667</v>
      </c>
      <c r="J486" s="356">
        <v>786.13333333333321</v>
      </c>
      <c r="K486" s="355">
        <v>776.8</v>
      </c>
      <c r="L486" s="355">
        <v>765</v>
      </c>
      <c r="M486" s="355">
        <v>9.9205199999999998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842.25</v>
      </c>
      <c r="D487" s="356">
        <v>855.5333333333333</v>
      </c>
      <c r="E487" s="356">
        <v>821.06666666666661</v>
      </c>
      <c r="F487" s="356">
        <v>799.88333333333333</v>
      </c>
      <c r="G487" s="356">
        <v>765.41666666666663</v>
      </c>
      <c r="H487" s="356">
        <v>876.71666666666658</v>
      </c>
      <c r="I487" s="356">
        <v>911.18333333333328</v>
      </c>
      <c r="J487" s="356">
        <v>932.36666666666656</v>
      </c>
      <c r="K487" s="355">
        <v>890</v>
      </c>
      <c r="L487" s="355">
        <v>834.35</v>
      </c>
      <c r="M487" s="355">
        <v>8.4596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460.65</v>
      </c>
      <c r="D488" s="356">
        <v>458.9666666666667</v>
      </c>
      <c r="E488" s="356">
        <v>449.93333333333339</v>
      </c>
      <c r="F488" s="356">
        <v>439.2166666666667</v>
      </c>
      <c r="G488" s="356">
        <v>430.18333333333339</v>
      </c>
      <c r="H488" s="356">
        <v>469.68333333333339</v>
      </c>
      <c r="I488" s="356">
        <v>478.7166666666667</v>
      </c>
      <c r="J488" s="356">
        <v>489.43333333333339</v>
      </c>
      <c r="K488" s="355">
        <v>468</v>
      </c>
      <c r="L488" s="355">
        <v>448.25</v>
      </c>
      <c r="M488" s="355">
        <v>2.3665799999999999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39</v>
      </c>
      <c r="D489" s="356">
        <v>39</v>
      </c>
      <c r="E489" s="356">
        <v>38.65</v>
      </c>
      <c r="F489" s="356">
        <v>38.299999999999997</v>
      </c>
      <c r="G489" s="356">
        <v>37.949999999999996</v>
      </c>
      <c r="H489" s="356">
        <v>39.35</v>
      </c>
      <c r="I489" s="356">
        <v>39.699999999999996</v>
      </c>
      <c r="J489" s="356">
        <v>40.050000000000004</v>
      </c>
      <c r="K489" s="355">
        <v>39.35</v>
      </c>
      <c r="L489" s="355">
        <v>38.65</v>
      </c>
      <c r="M489" s="355">
        <v>22.364409999999999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1162.3</v>
      </c>
      <c r="D490" s="356">
        <v>1162.1833333333334</v>
      </c>
      <c r="E490" s="356">
        <v>1144.1166666666668</v>
      </c>
      <c r="F490" s="356">
        <v>1125.9333333333334</v>
      </c>
      <c r="G490" s="356">
        <v>1107.8666666666668</v>
      </c>
      <c r="H490" s="356">
        <v>1180.3666666666668</v>
      </c>
      <c r="I490" s="356">
        <v>1198.4333333333334</v>
      </c>
      <c r="J490" s="356">
        <v>1216.6166666666668</v>
      </c>
      <c r="K490" s="355">
        <v>1180.25</v>
      </c>
      <c r="L490" s="355">
        <v>1144</v>
      </c>
      <c r="M490" s="355">
        <v>0.31034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414.7</v>
      </c>
      <c r="D491" s="356">
        <v>419.65000000000003</v>
      </c>
      <c r="E491" s="356">
        <v>406.30000000000007</v>
      </c>
      <c r="F491" s="356">
        <v>397.90000000000003</v>
      </c>
      <c r="G491" s="356">
        <v>384.55000000000007</v>
      </c>
      <c r="H491" s="356">
        <v>428.05000000000007</v>
      </c>
      <c r="I491" s="356">
        <v>441.40000000000009</v>
      </c>
      <c r="J491" s="356">
        <v>449.80000000000007</v>
      </c>
      <c r="K491" s="355">
        <v>433</v>
      </c>
      <c r="L491" s="355">
        <v>411.25</v>
      </c>
      <c r="M491" s="355">
        <v>2.1837499999999999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950.2</v>
      </c>
      <c r="D492" s="356">
        <v>943.83333333333337</v>
      </c>
      <c r="E492" s="356">
        <v>933.41666666666674</v>
      </c>
      <c r="F492" s="356">
        <v>916.63333333333333</v>
      </c>
      <c r="G492" s="356">
        <v>906.2166666666667</v>
      </c>
      <c r="H492" s="356">
        <v>960.61666666666679</v>
      </c>
      <c r="I492" s="356">
        <v>971.03333333333353</v>
      </c>
      <c r="J492" s="356">
        <v>987.81666666666683</v>
      </c>
      <c r="K492" s="355">
        <v>954.25</v>
      </c>
      <c r="L492" s="355">
        <v>927.05</v>
      </c>
      <c r="M492" s="355">
        <v>3.2715000000000001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356.35</v>
      </c>
      <c r="D493" s="356">
        <v>354.23333333333335</v>
      </c>
      <c r="E493" s="356">
        <v>345.7166666666667</v>
      </c>
      <c r="F493" s="356">
        <v>335.08333333333337</v>
      </c>
      <c r="G493" s="356">
        <v>326.56666666666672</v>
      </c>
      <c r="H493" s="356">
        <v>364.86666666666667</v>
      </c>
      <c r="I493" s="356">
        <v>373.38333333333333</v>
      </c>
      <c r="J493" s="356">
        <v>384.01666666666665</v>
      </c>
      <c r="K493" s="355">
        <v>362.75</v>
      </c>
      <c r="L493" s="355">
        <v>343.6</v>
      </c>
      <c r="M493" s="355">
        <v>201.84671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2398.8000000000002</v>
      </c>
      <c r="D494" s="356">
        <v>2476.9333333333334</v>
      </c>
      <c r="E494" s="356">
        <v>2296.8666666666668</v>
      </c>
      <c r="F494" s="356">
        <v>2194.9333333333334</v>
      </c>
      <c r="G494" s="356">
        <v>2014.8666666666668</v>
      </c>
      <c r="H494" s="356">
        <v>2578.8666666666668</v>
      </c>
      <c r="I494" s="356">
        <v>2758.9333333333334</v>
      </c>
      <c r="J494" s="356">
        <v>2860.8666666666668</v>
      </c>
      <c r="K494" s="355">
        <v>2657</v>
      </c>
      <c r="L494" s="355">
        <v>2375</v>
      </c>
      <c r="M494" s="355">
        <v>4.7385700000000002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214.75</v>
      </c>
      <c r="D495" s="356">
        <v>215.29999999999998</v>
      </c>
      <c r="E495" s="356">
        <v>213.84999999999997</v>
      </c>
      <c r="F495" s="356">
        <v>212.95</v>
      </c>
      <c r="G495" s="356">
        <v>211.49999999999997</v>
      </c>
      <c r="H495" s="356">
        <v>216.19999999999996</v>
      </c>
      <c r="I495" s="356">
        <v>217.64999999999995</v>
      </c>
      <c r="J495" s="356">
        <v>218.54999999999995</v>
      </c>
      <c r="K495" s="355">
        <v>216.75</v>
      </c>
      <c r="L495" s="355">
        <v>214.4</v>
      </c>
      <c r="M495" s="355">
        <v>1.3511299999999999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1900.2</v>
      </c>
      <c r="D496" s="356">
        <v>1906.3833333333332</v>
      </c>
      <c r="E496" s="356">
        <v>1887.8166666666664</v>
      </c>
      <c r="F496" s="356">
        <v>1875.4333333333332</v>
      </c>
      <c r="G496" s="356">
        <v>1856.8666666666663</v>
      </c>
      <c r="H496" s="356">
        <v>1918.7666666666664</v>
      </c>
      <c r="I496" s="356">
        <v>1937.333333333333</v>
      </c>
      <c r="J496" s="356">
        <v>1949.7166666666665</v>
      </c>
      <c r="K496" s="355">
        <v>1924.95</v>
      </c>
      <c r="L496" s="355">
        <v>1894</v>
      </c>
      <c r="M496" s="355">
        <v>0.3402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648.20000000000005</v>
      </c>
      <c r="D497" s="356">
        <v>651.75</v>
      </c>
      <c r="E497" s="356">
        <v>637.95000000000005</v>
      </c>
      <c r="F497" s="356">
        <v>627.70000000000005</v>
      </c>
      <c r="G497" s="356">
        <v>613.90000000000009</v>
      </c>
      <c r="H497" s="356">
        <v>662</v>
      </c>
      <c r="I497" s="356">
        <v>675.8</v>
      </c>
      <c r="J497" s="356">
        <v>686.05</v>
      </c>
      <c r="K497" s="355">
        <v>665.55</v>
      </c>
      <c r="L497" s="355">
        <v>641.5</v>
      </c>
      <c r="M497" s="355">
        <v>7.1185200000000002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3750.2</v>
      </c>
      <c r="D498" s="356">
        <v>3745.75</v>
      </c>
      <c r="E498" s="356">
        <v>3704.45</v>
      </c>
      <c r="F498" s="356">
        <v>3658.7</v>
      </c>
      <c r="G498" s="356">
        <v>3617.3999999999996</v>
      </c>
      <c r="H498" s="356">
        <v>3791.5</v>
      </c>
      <c r="I498" s="356">
        <v>3832.8</v>
      </c>
      <c r="J498" s="356">
        <v>3878.55</v>
      </c>
      <c r="K498" s="355">
        <v>3787.05</v>
      </c>
      <c r="L498" s="355">
        <v>3700</v>
      </c>
      <c r="M498" s="355">
        <v>9.4399999999999998E-2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1234.7</v>
      </c>
      <c r="D499" s="356">
        <v>1232.8499999999999</v>
      </c>
      <c r="E499" s="356">
        <v>1220.6999999999998</v>
      </c>
      <c r="F499" s="356">
        <v>1206.6999999999998</v>
      </c>
      <c r="G499" s="356">
        <v>1194.5499999999997</v>
      </c>
      <c r="H499" s="356">
        <v>1246.8499999999999</v>
      </c>
      <c r="I499" s="356">
        <v>1259</v>
      </c>
      <c r="J499" s="356">
        <v>1273</v>
      </c>
      <c r="K499" s="355">
        <v>1245</v>
      </c>
      <c r="L499" s="355">
        <v>1218.8499999999999</v>
      </c>
      <c r="M499" s="355">
        <v>7.1233000000000004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2551.5500000000002</v>
      </c>
      <c r="D500" s="356">
        <v>2517.8166666666671</v>
      </c>
      <c r="E500" s="356">
        <v>2458.6333333333341</v>
      </c>
      <c r="F500" s="356">
        <v>2365.7166666666672</v>
      </c>
      <c r="G500" s="356">
        <v>2306.5333333333342</v>
      </c>
      <c r="H500" s="356">
        <v>2610.733333333334</v>
      </c>
      <c r="I500" s="356">
        <v>2669.9166666666674</v>
      </c>
      <c r="J500" s="356">
        <v>2762.8333333333339</v>
      </c>
      <c r="K500" s="355">
        <v>2577</v>
      </c>
      <c r="L500" s="355">
        <v>2424.9</v>
      </c>
      <c r="M500" s="355">
        <v>3.4437000000000002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8091.6</v>
      </c>
      <c r="D501" s="356">
        <v>8115.4666666666672</v>
      </c>
      <c r="E501" s="356">
        <v>8050.1333333333341</v>
      </c>
      <c r="F501" s="356">
        <v>8008.666666666667</v>
      </c>
      <c r="G501" s="356">
        <v>7943.3333333333339</v>
      </c>
      <c r="H501" s="356">
        <v>8156.9333333333343</v>
      </c>
      <c r="I501" s="356">
        <v>8222.2666666666664</v>
      </c>
      <c r="J501" s="356">
        <v>8263.7333333333336</v>
      </c>
      <c r="K501" s="355">
        <v>8180.8</v>
      </c>
      <c r="L501" s="355">
        <v>8074</v>
      </c>
      <c r="M501" s="355">
        <v>1.044E-2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190.3</v>
      </c>
      <c r="D502" s="356">
        <v>190.51666666666668</v>
      </c>
      <c r="E502" s="356">
        <v>187.13333333333335</v>
      </c>
      <c r="F502" s="356">
        <v>183.96666666666667</v>
      </c>
      <c r="G502" s="356">
        <v>180.58333333333334</v>
      </c>
      <c r="H502" s="356">
        <v>193.68333333333337</v>
      </c>
      <c r="I502" s="356">
        <v>197.06666666666669</v>
      </c>
      <c r="J502" s="356">
        <v>200.23333333333338</v>
      </c>
      <c r="K502" s="355">
        <v>193.9</v>
      </c>
      <c r="L502" s="355">
        <v>187.35</v>
      </c>
      <c r="M502" s="355">
        <v>22.584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129.25</v>
      </c>
      <c r="D503" s="356">
        <v>130.83333333333334</v>
      </c>
      <c r="E503" s="356">
        <v>125.81666666666669</v>
      </c>
      <c r="F503" s="356">
        <v>122.38333333333335</v>
      </c>
      <c r="G503" s="356">
        <v>117.3666666666667</v>
      </c>
      <c r="H503" s="356">
        <v>134.26666666666668</v>
      </c>
      <c r="I503" s="356">
        <v>139.28333333333333</v>
      </c>
      <c r="J503" s="356">
        <v>142.71666666666667</v>
      </c>
      <c r="K503" s="355">
        <v>135.85</v>
      </c>
      <c r="L503" s="355">
        <v>127.4</v>
      </c>
      <c r="M503" s="355">
        <v>45.739600000000003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496.75</v>
      </c>
      <c r="D504" s="356">
        <v>505.2166666666667</v>
      </c>
      <c r="E504" s="356">
        <v>484.43333333333339</v>
      </c>
      <c r="F504" s="356">
        <v>472.11666666666667</v>
      </c>
      <c r="G504" s="356">
        <v>451.33333333333337</v>
      </c>
      <c r="H504" s="356">
        <v>517.53333333333342</v>
      </c>
      <c r="I504" s="356">
        <v>538.31666666666672</v>
      </c>
      <c r="J504" s="356">
        <v>550.63333333333344</v>
      </c>
      <c r="K504" s="355">
        <v>526</v>
      </c>
      <c r="L504" s="355">
        <v>492.9</v>
      </c>
      <c r="M504" s="355">
        <v>9.9839400000000005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1799.55</v>
      </c>
      <c r="D505" s="356">
        <v>1808.8</v>
      </c>
      <c r="E505" s="356">
        <v>1782.75</v>
      </c>
      <c r="F505" s="356">
        <v>1765.95</v>
      </c>
      <c r="G505" s="356">
        <v>1739.9</v>
      </c>
      <c r="H505" s="356">
        <v>1825.6</v>
      </c>
      <c r="I505" s="356">
        <v>1851.6499999999996</v>
      </c>
      <c r="J505" s="356">
        <v>1868.4499999999998</v>
      </c>
      <c r="K505" s="355">
        <v>1834.85</v>
      </c>
      <c r="L505" s="355">
        <v>1792</v>
      </c>
      <c r="M505" s="355">
        <v>1.0458499999999999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571.75</v>
      </c>
      <c r="D506" s="356">
        <v>572.5333333333333</v>
      </c>
      <c r="E506" s="356">
        <v>567.26666666666665</v>
      </c>
      <c r="F506" s="356">
        <v>562.7833333333333</v>
      </c>
      <c r="G506" s="356">
        <v>557.51666666666665</v>
      </c>
      <c r="H506" s="356">
        <v>577.01666666666665</v>
      </c>
      <c r="I506" s="356">
        <v>582.2833333333333</v>
      </c>
      <c r="J506" s="356">
        <v>586.76666666666665</v>
      </c>
      <c r="K506" s="355">
        <v>577.79999999999995</v>
      </c>
      <c r="L506" s="355">
        <v>568.04999999999995</v>
      </c>
      <c r="M506" s="355">
        <v>68.167789999999997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394.9</v>
      </c>
      <c r="D507" s="356">
        <v>394.91666666666669</v>
      </c>
      <c r="E507" s="356">
        <v>391.68333333333339</v>
      </c>
      <c r="F507" s="356">
        <v>388.4666666666667</v>
      </c>
      <c r="G507" s="356">
        <v>385.23333333333341</v>
      </c>
      <c r="H507" s="356">
        <v>398.13333333333338</v>
      </c>
      <c r="I507" s="356">
        <v>401.36666666666662</v>
      </c>
      <c r="J507" s="356">
        <v>404.58333333333337</v>
      </c>
      <c r="K507" s="355">
        <v>398.15</v>
      </c>
      <c r="L507" s="355">
        <v>391.7</v>
      </c>
      <c r="M507" s="355">
        <v>2.44136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13.7</v>
      </c>
      <c r="D508" s="356">
        <v>13.699999999999998</v>
      </c>
      <c r="E508" s="356">
        <v>13.549999999999995</v>
      </c>
      <c r="F508" s="356">
        <v>13.399999999999999</v>
      </c>
      <c r="G508" s="356">
        <v>13.249999999999996</v>
      </c>
      <c r="H508" s="356">
        <v>13.849999999999994</v>
      </c>
      <c r="I508" s="356">
        <v>13.999999999999996</v>
      </c>
      <c r="J508" s="356">
        <v>14.149999999999993</v>
      </c>
      <c r="K508" s="355">
        <v>13.85</v>
      </c>
      <c r="L508" s="355">
        <v>13.55</v>
      </c>
      <c r="M508" s="355">
        <v>1022.60941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278.3</v>
      </c>
      <c r="D509" s="356">
        <v>281.21666666666664</v>
      </c>
      <c r="E509" s="356">
        <v>273.68333333333328</v>
      </c>
      <c r="F509" s="356">
        <v>269.06666666666666</v>
      </c>
      <c r="G509" s="356">
        <v>261.5333333333333</v>
      </c>
      <c r="H509" s="356">
        <v>285.83333333333326</v>
      </c>
      <c r="I509" s="356">
        <v>293.36666666666667</v>
      </c>
      <c r="J509" s="356">
        <v>297.98333333333323</v>
      </c>
      <c r="K509" s="355">
        <v>288.75</v>
      </c>
      <c r="L509" s="355">
        <v>276.60000000000002</v>
      </c>
      <c r="M509" s="355">
        <v>104.66445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414.95</v>
      </c>
      <c r="D510" s="356">
        <v>419.3</v>
      </c>
      <c r="E510" s="356">
        <v>409.65000000000003</v>
      </c>
      <c r="F510" s="356">
        <v>404.35</v>
      </c>
      <c r="G510" s="356">
        <v>394.70000000000005</v>
      </c>
      <c r="H510" s="356">
        <v>424.6</v>
      </c>
      <c r="I510" s="356">
        <v>434.25</v>
      </c>
      <c r="J510" s="356">
        <v>439.55</v>
      </c>
      <c r="K510" s="355">
        <v>428.95</v>
      </c>
      <c r="L510" s="355">
        <v>414</v>
      </c>
      <c r="M510" s="355">
        <v>13.96419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1672.55</v>
      </c>
      <c r="D511" s="356">
        <v>1676.6000000000001</v>
      </c>
      <c r="E511" s="356">
        <v>1657.5000000000002</v>
      </c>
      <c r="F511" s="356">
        <v>1642.45</v>
      </c>
      <c r="G511" s="356">
        <v>1623.3500000000001</v>
      </c>
      <c r="H511" s="356">
        <v>1691.6500000000003</v>
      </c>
      <c r="I511" s="356">
        <v>1710.7500000000002</v>
      </c>
      <c r="J511" s="356">
        <v>1725.8000000000004</v>
      </c>
      <c r="K511" s="355">
        <v>1695.7</v>
      </c>
      <c r="L511" s="355">
        <v>1661.55</v>
      </c>
      <c r="M511" s="355">
        <v>0.59197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3"/>
      <c r="B5" s="454"/>
      <c r="C5" s="453"/>
      <c r="D5" s="45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55" t="s">
        <v>567</v>
      </c>
      <c r="C7" s="454"/>
      <c r="D7" s="7">
        <f>Main!B10</f>
        <v>44599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44596</v>
      </c>
      <c r="B10" s="29">
        <v>543377</v>
      </c>
      <c r="C10" s="28" t="s">
        <v>996</v>
      </c>
      <c r="D10" s="28" t="s">
        <v>997</v>
      </c>
      <c r="E10" s="28" t="s">
        <v>577</v>
      </c>
      <c r="F10" s="87">
        <v>30000</v>
      </c>
      <c r="G10" s="29">
        <v>8.19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44596</v>
      </c>
      <c r="B11" s="29">
        <v>543377</v>
      </c>
      <c r="C11" s="28" t="s">
        <v>996</v>
      </c>
      <c r="D11" s="28" t="s">
        <v>998</v>
      </c>
      <c r="E11" s="28" t="s">
        <v>576</v>
      </c>
      <c r="F11" s="87">
        <v>30000</v>
      </c>
      <c r="G11" s="29">
        <v>8.19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44596</v>
      </c>
      <c r="B12" s="29">
        <v>543377</v>
      </c>
      <c r="C12" s="28" t="s">
        <v>996</v>
      </c>
      <c r="D12" s="28" t="s">
        <v>998</v>
      </c>
      <c r="E12" s="28" t="s">
        <v>577</v>
      </c>
      <c r="F12" s="87">
        <v>20000</v>
      </c>
      <c r="G12" s="29">
        <v>8.19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44596</v>
      </c>
      <c r="B13" s="29">
        <v>530889</v>
      </c>
      <c r="C13" s="28" t="s">
        <v>999</v>
      </c>
      <c r="D13" s="28" t="s">
        <v>861</v>
      </c>
      <c r="E13" s="28" t="s">
        <v>576</v>
      </c>
      <c r="F13" s="87">
        <v>51818</v>
      </c>
      <c r="G13" s="29">
        <v>4.16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44596</v>
      </c>
      <c r="B14" s="29">
        <v>530889</v>
      </c>
      <c r="C14" s="28" t="s">
        <v>999</v>
      </c>
      <c r="D14" s="28" t="s">
        <v>924</v>
      </c>
      <c r="E14" s="28" t="s">
        <v>577</v>
      </c>
      <c r="F14" s="87">
        <v>2210875</v>
      </c>
      <c r="G14" s="29">
        <v>4.04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44596</v>
      </c>
      <c r="B15" s="29">
        <v>530889</v>
      </c>
      <c r="C15" s="28" t="s">
        <v>999</v>
      </c>
      <c r="D15" s="28" t="s">
        <v>861</v>
      </c>
      <c r="E15" s="28" t="s">
        <v>577</v>
      </c>
      <c r="F15" s="87">
        <v>3333096</v>
      </c>
      <c r="G15" s="29">
        <v>4.0999999999999996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44596</v>
      </c>
      <c r="B16" s="29">
        <v>530889</v>
      </c>
      <c r="C16" s="28" t="s">
        <v>999</v>
      </c>
      <c r="D16" s="28" t="s">
        <v>1000</v>
      </c>
      <c r="E16" s="28" t="s">
        <v>576</v>
      </c>
      <c r="F16" s="87">
        <v>2143421</v>
      </c>
      <c r="G16" s="29">
        <v>4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44596</v>
      </c>
      <c r="B17" s="29">
        <v>531991</v>
      </c>
      <c r="C17" s="28" t="s">
        <v>951</v>
      </c>
      <c r="D17" s="28" t="s">
        <v>952</v>
      </c>
      <c r="E17" s="28" t="s">
        <v>576</v>
      </c>
      <c r="F17" s="87">
        <v>10000</v>
      </c>
      <c r="G17" s="29">
        <v>2.2799999999999998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44596</v>
      </c>
      <c r="B18" s="29">
        <v>531991</v>
      </c>
      <c r="C18" s="28" t="s">
        <v>951</v>
      </c>
      <c r="D18" s="28" t="s">
        <v>952</v>
      </c>
      <c r="E18" s="28" t="s">
        <v>577</v>
      </c>
      <c r="F18" s="87">
        <v>905321</v>
      </c>
      <c r="G18" s="29">
        <v>2.41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44596</v>
      </c>
      <c r="B19" s="29">
        <v>531878</v>
      </c>
      <c r="C19" s="28" t="s">
        <v>1001</v>
      </c>
      <c r="D19" s="28" t="s">
        <v>1002</v>
      </c>
      <c r="E19" s="28" t="s">
        <v>576</v>
      </c>
      <c r="F19" s="87">
        <v>60300</v>
      </c>
      <c r="G19" s="29">
        <v>6.62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44596</v>
      </c>
      <c r="B20" s="29">
        <v>531878</v>
      </c>
      <c r="C20" s="28" t="s">
        <v>1001</v>
      </c>
      <c r="D20" s="28" t="s">
        <v>1003</v>
      </c>
      <c r="E20" s="28" t="s">
        <v>577</v>
      </c>
      <c r="F20" s="87">
        <v>51751</v>
      </c>
      <c r="G20" s="29">
        <v>6.62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44596</v>
      </c>
      <c r="B21" s="29">
        <v>532645</v>
      </c>
      <c r="C21" s="28" t="s">
        <v>1004</v>
      </c>
      <c r="D21" s="28" t="s">
        <v>1005</v>
      </c>
      <c r="E21" s="28" t="s">
        <v>577</v>
      </c>
      <c r="F21" s="87">
        <v>400000</v>
      </c>
      <c r="G21" s="29">
        <v>6.19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44596</v>
      </c>
      <c r="B22" s="29">
        <v>540545</v>
      </c>
      <c r="C22" s="28" t="s">
        <v>1006</v>
      </c>
      <c r="D22" s="28" t="s">
        <v>1007</v>
      </c>
      <c r="E22" s="28" t="s">
        <v>576</v>
      </c>
      <c r="F22" s="87">
        <v>63698</v>
      </c>
      <c r="G22" s="29">
        <v>34.51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44596</v>
      </c>
      <c r="B23" s="29">
        <v>540545</v>
      </c>
      <c r="C23" s="28" t="s">
        <v>1006</v>
      </c>
      <c r="D23" s="28" t="s">
        <v>1007</v>
      </c>
      <c r="E23" s="28" t="s">
        <v>577</v>
      </c>
      <c r="F23" s="87">
        <v>139000</v>
      </c>
      <c r="G23" s="29">
        <v>34.130000000000003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44596</v>
      </c>
      <c r="B24" s="29">
        <v>540545</v>
      </c>
      <c r="C24" s="28" t="s">
        <v>1006</v>
      </c>
      <c r="D24" s="28" t="s">
        <v>854</v>
      </c>
      <c r="E24" s="28" t="s">
        <v>576</v>
      </c>
      <c r="F24" s="87">
        <v>490720</v>
      </c>
      <c r="G24" s="29">
        <v>33.15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44596</v>
      </c>
      <c r="B25" s="29">
        <v>540545</v>
      </c>
      <c r="C25" s="28" t="s">
        <v>1006</v>
      </c>
      <c r="D25" s="28" t="s">
        <v>1008</v>
      </c>
      <c r="E25" s="28" t="s">
        <v>577</v>
      </c>
      <c r="F25" s="87">
        <v>142314</v>
      </c>
      <c r="G25" s="29">
        <v>36.549999999999997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44596</v>
      </c>
      <c r="B26" s="29">
        <v>531752</v>
      </c>
      <c r="C26" s="28" t="s">
        <v>910</v>
      </c>
      <c r="D26" s="28" t="s">
        <v>861</v>
      </c>
      <c r="E26" s="28" t="s">
        <v>576</v>
      </c>
      <c r="F26" s="87">
        <v>1324763</v>
      </c>
      <c r="G26" s="29">
        <v>1.45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44596</v>
      </c>
      <c r="B27" s="29">
        <v>531752</v>
      </c>
      <c r="C27" s="28" t="s">
        <v>910</v>
      </c>
      <c r="D27" s="28" t="s">
        <v>861</v>
      </c>
      <c r="E27" s="28" t="s">
        <v>577</v>
      </c>
      <c r="F27" s="87">
        <v>14300000</v>
      </c>
      <c r="G27" s="29">
        <v>1.43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44596</v>
      </c>
      <c r="B28" s="29">
        <v>531752</v>
      </c>
      <c r="C28" s="28" t="s">
        <v>910</v>
      </c>
      <c r="D28" s="28" t="s">
        <v>871</v>
      </c>
      <c r="E28" s="28" t="s">
        <v>577</v>
      </c>
      <c r="F28" s="87">
        <v>5100000</v>
      </c>
      <c r="G28" s="29">
        <v>1.41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44596</v>
      </c>
      <c r="B29" s="29">
        <v>543435</v>
      </c>
      <c r="C29" s="28" t="s">
        <v>1009</v>
      </c>
      <c r="D29" s="28" t="s">
        <v>1010</v>
      </c>
      <c r="E29" s="28" t="s">
        <v>577</v>
      </c>
      <c r="F29" s="87">
        <v>60000</v>
      </c>
      <c r="G29" s="29">
        <v>100.89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44596</v>
      </c>
      <c r="B30" s="29">
        <v>543435</v>
      </c>
      <c r="C30" s="28" t="s">
        <v>1009</v>
      </c>
      <c r="D30" s="28" t="s">
        <v>1011</v>
      </c>
      <c r="E30" s="28" t="s">
        <v>577</v>
      </c>
      <c r="F30" s="87">
        <v>18000</v>
      </c>
      <c r="G30" s="29">
        <v>101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44596</v>
      </c>
      <c r="B31" s="29">
        <v>543435</v>
      </c>
      <c r="C31" s="28" t="s">
        <v>1009</v>
      </c>
      <c r="D31" s="28" t="s">
        <v>925</v>
      </c>
      <c r="E31" s="28" t="s">
        <v>576</v>
      </c>
      <c r="F31" s="87">
        <v>9000</v>
      </c>
      <c r="G31" s="29">
        <v>99.6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44596</v>
      </c>
      <c r="B32" s="29">
        <v>543435</v>
      </c>
      <c r="C32" s="28" t="s">
        <v>1009</v>
      </c>
      <c r="D32" s="28" t="s">
        <v>925</v>
      </c>
      <c r="E32" s="28" t="s">
        <v>577</v>
      </c>
      <c r="F32" s="87">
        <v>18000</v>
      </c>
      <c r="G32" s="29">
        <v>101.1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44596</v>
      </c>
      <c r="B33" s="29">
        <v>543435</v>
      </c>
      <c r="C33" s="28" t="s">
        <v>1009</v>
      </c>
      <c r="D33" s="28" t="s">
        <v>1012</v>
      </c>
      <c r="E33" s="28" t="s">
        <v>576</v>
      </c>
      <c r="F33" s="87">
        <v>18000</v>
      </c>
      <c r="G33" s="29">
        <v>99.65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44596</v>
      </c>
      <c r="B34" s="29">
        <v>532960</v>
      </c>
      <c r="C34" s="28" t="s">
        <v>253</v>
      </c>
      <c r="D34" s="28" t="s">
        <v>1013</v>
      </c>
      <c r="E34" s="28" t="s">
        <v>576</v>
      </c>
      <c r="F34" s="87">
        <v>9753962</v>
      </c>
      <c r="G34" s="29">
        <v>153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44596</v>
      </c>
      <c r="B35" s="29">
        <v>532960</v>
      </c>
      <c r="C35" s="28" t="s">
        <v>253</v>
      </c>
      <c r="D35" s="28" t="s">
        <v>985</v>
      </c>
      <c r="E35" s="28" t="s">
        <v>577</v>
      </c>
      <c r="F35" s="87">
        <v>10000000</v>
      </c>
      <c r="G35" s="29">
        <v>153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44596</v>
      </c>
      <c r="B36" s="29">
        <v>540811</v>
      </c>
      <c r="C36" s="28" t="s">
        <v>953</v>
      </c>
      <c r="D36" s="28" t="s">
        <v>954</v>
      </c>
      <c r="E36" s="28" t="s">
        <v>577</v>
      </c>
      <c r="F36" s="87">
        <v>50000</v>
      </c>
      <c r="G36" s="29">
        <v>17.66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44596</v>
      </c>
      <c r="B37" s="29">
        <v>533149</v>
      </c>
      <c r="C37" s="28" t="s">
        <v>1014</v>
      </c>
      <c r="D37" s="28" t="s">
        <v>1015</v>
      </c>
      <c r="E37" s="28" t="s">
        <v>576</v>
      </c>
      <c r="F37" s="87">
        <v>12005</v>
      </c>
      <c r="G37" s="29">
        <v>7.02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44596</v>
      </c>
      <c r="B38" s="29">
        <v>533149</v>
      </c>
      <c r="C38" s="28" t="s">
        <v>1014</v>
      </c>
      <c r="D38" s="28" t="s">
        <v>1015</v>
      </c>
      <c r="E38" s="28" t="s">
        <v>577</v>
      </c>
      <c r="F38" s="87">
        <v>85608</v>
      </c>
      <c r="G38" s="29">
        <v>7.22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44596</v>
      </c>
      <c r="B39" s="29">
        <v>532022</v>
      </c>
      <c r="C39" s="28" t="s">
        <v>1016</v>
      </c>
      <c r="D39" s="28" t="s">
        <v>926</v>
      </c>
      <c r="E39" s="28" t="s">
        <v>576</v>
      </c>
      <c r="F39" s="87">
        <v>500000</v>
      </c>
      <c r="G39" s="29">
        <v>8.3800000000000008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44596</v>
      </c>
      <c r="B40" s="29">
        <v>539839</v>
      </c>
      <c r="C40" s="28" t="s">
        <v>1017</v>
      </c>
      <c r="D40" s="28" t="s">
        <v>1018</v>
      </c>
      <c r="E40" s="28" t="s">
        <v>577</v>
      </c>
      <c r="F40" s="87">
        <v>128000</v>
      </c>
      <c r="G40" s="29">
        <v>7.67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44596</v>
      </c>
      <c r="B41" s="29">
        <v>538319</v>
      </c>
      <c r="C41" s="28" t="s">
        <v>1019</v>
      </c>
      <c r="D41" s="28" t="s">
        <v>1020</v>
      </c>
      <c r="E41" s="28" t="s">
        <v>576</v>
      </c>
      <c r="F41" s="87">
        <v>100000</v>
      </c>
      <c r="G41" s="29">
        <v>6.55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44596</v>
      </c>
      <c r="B42" s="29">
        <v>535431</v>
      </c>
      <c r="C42" s="28" t="s">
        <v>1021</v>
      </c>
      <c r="D42" s="28" t="s">
        <v>1022</v>
      </c>
      <c r="E42" s="28" t="s">
        <v>576</v>
      </c>
      <c r="F42" s="87">
        <v>1616000</v>
      </c>
      <c r="G42" s="29">
        <v>7.45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44596</v>
      </c>
      <c r="B43" s="29">
        <v>535431</v>
      </c>
      <c r="C43" s="28" t="s">
        <v>1021</v>
      </c>
      <c r="D43" s="28" t="s">
        <v>1022</v>
      </c>
      <c r="E43" s="28" t="s">
        <v>577</v>
      </c>
      <c r="F43" s="87">
        <v>1616000</v>
      </c>
      <c r="G43" s="29">
        <v>7.47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44596</v>
      </c>
      <c r="B44" s="29">
        <v>540936</v>
      </c>
      <c r="C44" s="28" t="s">
        <v>881</v>
      </c>
      <c r="D44" s="28" t="s">
        <v>1023</v>
      </c>
      <c r="E44" s="28" t="s">
        <v>576</v>
      </c>
      <c r="F44" s="87">
        <v>56000</v>
      </c>
      <c r="G44" s="29">
        <v>18.559999999999999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44596</v>
      </c>
      <c r="B45" s="29">
        <v>506640</v>
      </c>
      <c r="C45" s="28" t="s">
        <v>1024</v>
      </c>
      <c r="D45" s="28" t="s">
        <v>1025</v>
      </c>
      <c r="E45" s="28" t="s">
        <v>577</v>
      </c>
      <c r="F45" s="87">
        <v>1088</v>
      </c>
      <c r="G45" s="29">
        <v>295.61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44596</v>
      </c>
      <c r="B46" s="29">
        <v>506640</v>
      </c>
      <c r="C46" s="28" t="s">
        <v>1024</v>
      </c>
      <c r="D46" s="28" t="s">
        <v>1026</v>
      </c>
      <c r="E46" s="28" t="s">
        <v>576</v>
      </c>
      <c r="F46" s="87">
        <v>1009</v>
      </c>
      <c r="G46" s="29">
        <v>285.51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44596</v>
      </c>
      <c r="B47" s="29">
        <v>523277</v>
      </c>
      <c r="C47" s="28" t="s">
        <v>955</v>
      </c>
      <c r="D47" s="28" t="s">
        <v>956</v>
      </c>
      <c r="E47" s="28" t="s">
        <v>576</v>
      </c>
      <c r="F47" s="87">
        <v>2923380</v>
      </c>
      <c r="G47" s="29">
        <v>1.34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44596</v>
      </c>
      <c r="B48" s="29">
        <v>523277</v>
      </c>
      <c r="C48" s="28" t="s">
        <v>955</v>
      </c>
      <c r="D48" s="28" t="s">
        <v>956</v>
      </c>
      <c r="E48" s="28" t="s">
        <v>577</v>
      </c>
      <c r="F48" s="87">
        <v>6830406</v>
      </c>
      <c r="G48" s="29">
        <v>1.35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44596</v>
      </c>
      <c r="B49" s="29">
        <v>540134</v>
      </c>
      <c r="C49" s="28" t="s">
        <v>1027</v>
      </c>
      <c r="D49" s="28" t="s">
        <v>1028</v>
      </c>
      <c r="E49" s="28" t="s">
        <v>577</v>
      </c>
      <c r="F49" s="87">
        <v>39427</v>
      </c>
      <c r="G49" s="29">
        <v>3.85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44596</v>
      </c>
      <c r="B50" s="29">
        <v>541983</v>
      </c>
      <c r="C50" s="28" t="s">
        <v>957</v>
      </c>
      <c r="D50" s="28" t="s">
        <v>923</v>
      </c>
      <c r="E50" s="28" t="s">
        <v>576</v>
      </c>
      <c r="F50" s="87">
        <v>62000</v>
      </c>
      <c r="G50" s="29">
        <v>8.7799999999999994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44596</v>
      </c>
      <c r="B51" s="29">
        <v>541983</v>
      </c>
      <c r="C51" s="28" t="s">
        <v>957</v>
      </c>
      <c r="D51" s="28" t="s">
        <v>923</v>
      </c>
      <c r="E51" s="28" t="s">
        <v>577</v>
      </c>
      <c r="F51" s="87">
        <v>62000</v>
      </c>
      <c r="G51" s="29">
        <v>8.82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44596</v>
      </c>
      <c r="B52" s="29">
        <v>526859</v>
      </c>
      <c r="C52" s="28" t="s">
        <v>1029</v>
      </c>
      <c r="D52" s="28" t="s">
        <v>1030</v>
      </c>
      <c r="E52" s="28" t="s">
        <v>577</v>
      </c>
      <c r="F52" s="87">
        <v>1500000</v>
      </c>
      <c r="G52" s="29">
        <v>9.14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44596</v>
      </c>
      <c r="B53" s="29">
        <v>542924</v>
      </c>
      <c r="C53" s="28" t="s">
        <v>958</v>
      </c>
      <c r="D53" s="28" t="s">
        <v>959</v>
      </c>
      <c r="E53" s="28" t="s">
        <v>576</v>
      </c>
      <c r="F53" s="87">
        <v>51000</v>
      </c>
      <c r="G53" s="29">
        <v>18.7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44596</v>
      </c>
      <c r="B54" s="29">
        <v>542924</v>
      </c>
      <c r="C54" s="28" t="s">
        <v>958</v>
      </c>
      <c r="D54" s="28" t="s">
        <v>959</v>
      </c>
      <c r="E54" s="28" t="s">
        <v>577</v>
      </c>
      <c r="F54" s="87">
        <v>21000</v>
      </c>
      <c r="G54" s="29">
        <v>18.7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44596</v>
      </c>
      <c r="B55" s="29">
        <v>532154</v>
      </c>
      <c r="C55" s="28" t="s">
        <v>960</v>
      </c>
      <c r="D55" s="28" t="s">
        <v>956</v>
      </c>
      <c r="E55" s="28" t="s">
        <v>576</v>
      </c>
      <c r="F55" s="87">
        <v>785000</v>
      </c>
      <c r="G55" s="29">
        <v>1.39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44596</v>
      </c>
      <c r="B56" s="29">
        <v>532154</v>
      </c>
      <c r="C56" s="28" t="s">
        <v>960</v>
      </c>
      <c r="D56" s="28" t="s">
        <v>956</v>
      </c>
      <c r="E56" s="28" t="s">
        <v>577</v>
      </c>
      <c r="F56" s="87">
        <v>11240300</v>
      </c>
      <c r="G56" s="29">
        <v>1.38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44596</v>
      </c>
      <c r="B57" s="29">
        <v>532154</v>
      </c>
      <c r="C57" s="28" t="s">
        <v>960</v>
      </c>
      <c r="D57" s="28" t="s">
        <v>1031</v>
      </c>
      <c r="E57" s="28" t="s">
        <v>577</v>
      </c>
      <c r="F57" s="87">
        <v>2700000</v>
      </c>
      <c r="G57" s="29">
        <v>1.38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44596</v>
      </c>
      <c r="B58" s="29">
        <v>532154</v>
      </c>
      <c r="C58" s="28" t="s">
        <v>960</v>
      </c>
      <c r="D58" s="28" t="s">
        <v>854</v>
      </c>
      <c r="E58" s="28" t="s">
        <v>576</v>
      </c>
      <c r="F58" s="87">
        <v>4</v>
      </c>
      <c r="G58" s="29">
        <v>1.38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44596</v>
      </c>
      <c r="B59" s="29">
        <v>532154</v>
      </c>
      <c r="C59" s="28" t="s">
        <v>960</v>
      </c>
      <c r="D59" s="28" t="s">
        <v>854</v>
      </c>
      <c r="E59" s="28" t="s">
        <v>577</v>
      </c>
      <c r="F59" s="87">
        <v>5075127</v>
      </c>
      <c r="G59" s="29">
        <v>1.39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44596</v>
      </c>
      <c r="B60" s="29">
        <v>540515</v>
      </c>
      <c r="C60" s="28" t="s">
        <v>1032</v>
      </c>
      <c r="D60" s="28" t="s">
        <v>1033</v>
      </c>
      <c r="E60" s="28" t="s">
        <v>577</v>
      </c>
      <c r="F60" s="87">
        <v>64300</v>
      </c>
      <c r="G60" s="29">
        <v>16.850000000000001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44596</v>
      </c>
      <c r="B61" s="29">
        <v>540515</v>
      </c>
      <c r="C61" s="28" t="s">
        <v>1032</v>
      </c>
      <c r="D61" s="28" t="s">
        <v>1034</v>
      </c>
      <c r="E61" s="28" t="s">
        <v>577</v>
      </c>
      <c r="F61" s="87">
        <v>123140</v>
      </c>
      <c r="G61" s="29">
        <v>16.850000000000001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44596</v>
      </c>
      <c r="B62" s="29">
        <v>540515</v>
      </c>
      <c r="C62" s="18" t="s">
        <v>1032</v>
      </c>
      <c r="D62" s="18" t="s">
        <v>1035</v>
      </c>
      <c r="E62" s="28" t="s">
        <v>576</v>
      </c>
      <c r="F62" s="87">
        <v>268194</v>
      </c>
      <c r="G62" s="29">
        <v>16.850000000000001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44596</v>
      </c>
      <c r="B63" s="29">
        <v>540515</v>
      </c>
      <c r="C63" s="28" t="s">
        <v>1032</v>
      </c>
      <c r="D63" s="28" t="s">
        <v>1036</v>
      </c>
      <c r="E63" s="28" t="s">
        <v>577</v>
      </c>
      <c r="F63" s="87">
        <v>35370</v>
      </c>
      <c r="G63" s="29">
        <v>16.850000000000001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44596</v>
      </c>
      <c r="B64" s="29">
        <v>540515</v>
      </c>
      <c r="C64" s="28" t="s">
        <v>1032</v>
      </c>
      <c r="D64" s="28" t="s">
        <v>1037</v>
      </c>
      <c r="E64" s="28" t="s">
        <v>577</v>
      </c>
      <c r="F64" s="87">
        <v>35384</v>
      </c>
      <c r="G64" s="29">
        <v>16.850000000000001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44596</v>
      </c>
      <c r="B65" s="29">
        <v>535730</v>
      </c>
      <c r="C65" s="28" t="s">
        <v>1038</v>
      </c>
      <c r="D65" s="28" t="s">
        <v>1039</v>
      </c>
      <c r="E65" s="28" t="s">
        <v>576</v>
      </c>
      <c r="F65" s="87">
        <v>706067</v>
      </c>
      <c r="G65" s="29">
        <v>1.39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44596</v>
      </c>
      <c r="B66" s="29">
        <v>531328</v>
      </c>
      <c r="C66" s="28" t="s">
        <v>1040</v>
      </c>
      <c r="D66" s="28" t="s">
        <v>1022</v>
      </c>
      <c r="E66" s="28" t="s">
        <v>576</v>
      </c>
      <c r="F66" s="87">
        <v>174999</v>
      </c>
      <c r="G66" s="29">
        <v>7.2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44596</v>
      </c>
      <c r="B67" s="29">
        <v>531328</v>
      </c>
      <c r="C67" s="28" t="s">
        <v>1040</v>
      </c>
      <c r="D67" s="28" t="s">
        <v>1041</v>
      </c>
      <c r="E67" s="28" t="s">
        <v>577</v>
      </c>
      <c r="F67" s="87">
        <v>90434</v>
      </c>
      <c r="G67" s="29">
        <v>7.17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44596</v>
      </c>
      <c r="B68" s="29">
        <v>531328</v>
      </c>
      <c r="C68" s="28" t="s">
        <v>1040</v>
      </c>
      <c r="D68" s="28" t="s">
        <v>1042</v>
      </c>
      <c r="E68" s="28" t="s">
        <v>577</v>
      </c>
      <c r="F68" s="87">
        <v>100000</v>
      </c>
      <c r="G68" s="29">
        <v>7.17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44596</v>
      </c>
      <c r="B69" s="29">
        <v>511000</v>
      </c>
      <c r="C69" s="28" t="s">
        <v>1043</v>
      </c>
      <c r="D69" s="28" t="s">
        <v>861</v>
      </c>
      <c r="E69" s="28" t="s">
        <v>577</v>
      </c>
      <c r="F69" s="87">
        <v>90000</v>
      </c>
      <c r="G69" s="29">
        <v>4.91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44596</v>
      </c>
      <c r="B70" s="29">
        <v>511000</v>
      </c>
      <c r="C70" s="28" t="s">
        <v>1043</v>
      </c>
      <c r="D70" s="28" t="s">
        <v>1026</v>
      </c>
      <c r="E70" s="28" t="s">
        <v>577</v>
      </c>
      <c r="F70" s="87">
        <v>50000</v>
      </c>
      <c r="G70" s="29">
        <v>4.93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44596</v>
      </c>
      <c r="B71" s="29">
        <v>511000</v>
      </c>
      <c r="C71" s="28" t="s">
        <v>1043</v>
      </c>
      <c r="D71" s="28" t="s">
        <v>854</v>
      </c>
      <c r="E71" s="28" t="s">
        <v>576</v>
      </c>
      <c r="F71" s="87">
        <v>100000</v>
      </c>
      <c r="G71" s="29">
        <v>4.93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44596</v>
      </c>
      <c r="B72" s="29">
        <v>511000</v>
      </c>
      <c r="C72" s="28" t="s">
        <v>1043</v>
      </c>
      <c r="D72" s="28" t="s">
        <v>1044</v>
      </c>
      <c r="E72" s="28" t="s">
        <v>576</v>
      </c>
      <c r="F72" s="87">
        <v>54000</v>
      </c>
      <c r="G72" s="29">
        <v>4.8499999999999996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44596</v>
      </c>
      <c r="B73" s="29">
        <v>505523</v>
      </c>
      <c r="C73" s="28" t="s">
        <v>928</v>
      </c>
      <c r="D73" s="28" t="s">
        <v>1045</v>
      </c>
      <c r="E73" s="28" t="s">
        <v>576</v>
      </c>
      <c r="F73" s="87">
        <v>810000</v>
      </c>
      <c r="G73" s="29">
        <v>2.27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44596</v>
      </c>
      <c r="B74" s="29">
        <v>531648</v>
      </c>
      <c r="C74" s="28" t="s">
        <v>929</v>
      </c>
      <c r="D74" s="28" t="s">
        <v>935</v>
      </c>
      <c r="E74" s="28" t="s">
        <v>576</v>
      </c>
      <c r="F74" s="87">
        <v>100163</v>
      </c>
      <c r="G74" s="29">
        <v>3.39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44596</v>
      </c>
      <c r="B75" s="29">
        <v>531648</v>
      </c>
      <c r="C75" s="28" t="s">
        <v>929</v>
      </c>
      <c r="D75" s="28" t="s">
        <v>935</v>
      </c>
      <c r="E75" s="28" t="s">
        <v>577</v>
      </c>
      <c r="F75" s="87">
        <v>450000</v>
      </c>
      <c r="G75" s="29">
        <v>3.39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44596</v>
      </c>
      <c r="B76" s="29">
        <v>531648</v>
      </c>
      <c r="C76" s="28" t="s">
        <v>929</v>
      </c>
      <c r="D76" s="28" t="s">
        <v>1046</v>
      </c>
      <c r="E76" s="28" t="s">
        <v>576</v>
      </c>
      <c r="F76" s="87">
        <v>119202</v>
      </c>
      <c r="G76" s="29">
        <v>3.39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44596</v>
      </c>
      <c r="B77" s="29">
        <v>531648</v>
      </c>
      <c r="C77" s="28" t="s">
        <v>929</v>
      </c>
      <c r="D77" s="28" t="s">
        <v>1047</v>
      </c>
      <c r="E77" s="28" t="s">
        <v>576</v>
      </c>
      <c r="F77" s="87">
        <v>200000</v>
      </c>
      <c r="G77" s="29">
        <v>3.39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44596</v>
      </c>
      <c r="B78" s="29">
        <v>531648</v>
      </c>
      <c r="C78" s="28" t="s">
        <v>929</v>
      </c>
      <c r="D78" s="28" t="s">
        <v>1048</v>
      </c>
      <c r="E78" s="28" t="s">
        <v>576</v>
      </c>
      <c r="F78" s="87">
        <v>200000</v>
      </c>
      <c r="G78" s="29">
        <v>3.39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44596</v>
      </c>
      <c r="B79" s="29">
        <v>539519</v>
      </c>
      <c r="C79" s="28" t="s">
        <v>930</v>
      </c>
      <c r="D79" s="28" t="s">
        <v>931</v>
      </c>
      <c r="E79" s="28" t="s">
        <v>576</v>
      </c>
      <c r="F79" s="87">
        <v>44471</v>
      </c>
      <c r="G79" s="29">
        <v>16.899999999999999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44596</v>
      </c>
      <c r="B80" s="29">
        <v>539519</v>
      </c>
      <c r="C80" s="28" t="s">
        <v>930</v>
      </c>
      <c r="D80" s="28" t="s">
        <v>961</v>
      </c>
      <c r="E80" s="28" t="s">
        <v>577</v>
      </c>
      <c r="F80" s="87">
        <v>61452</v>
      </c>
      <c r="G80" s="29">
        <v>16.86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44596</v>
      </c>
      <c r="B81" s="29">
        <v>541352</v>
      </c>
      <c r="C81" s="28" t="s">
        <v>1049</v>
      </c>
      <c r="D81" s="28" t="s">
        <v>1050</v>
      </c>
      <c r="E81" s="28" t="s">
        <v>576</v>
      </c>
      <c r="F81" s="87">
        <v>106000</v>
      </c>
      <c r="G81" s="29">
        <v>73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44596</v>
      </c>
      <c r="B82" s="29">
        <v>541352</v>
      </c>
      <c r="C82" s="28" t="s">
        <v>1049</v>
      </c>
      <c r="D82" s="28" t="s">
        <v>1051</v>
      </c>
      <c r="E82" s="28" t="s">
        <v>577</v>
      </c>
      <c r="F82" s="87">
        <v>110000</v>
      </c>
      <c r="G82" s="29">
        <v>73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44596</v>
      </c>
      <c r="B83" s="29">
        <v>526622</v>
      </c>
      <c r="C83" s="28" t="s">
        <v>962</v>
      </c>
      <c r="D83" s="28" t="s">
        <v>1052</v>
      </c>
      <c r="E83" s="28" t="s">
        <v>576</v>
      </c>
      <c r="F83" s="87">
        <v>9000000</v>
      </c>
      <c r="G83" s="29">
        <v>1.97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44596</v>
      </c>
      <c r="B84" s="29">
        <v>526622</v>
      </c>
      <c r="C84" s="28" t="s">
        <v>962</v>
      </c>
      <c r="D84" s="28" t="s">
        <v>924</v>
      </c>
      <c r="E84" s="28" t="s">
        <v>577</v>
      </c>
      <c r="F84" s="87">
        <v>2500000</v>
      </c>
      <c r="G84" s="29">
        <v>2.0299999999999998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44596</v>
      </c>
      <c r="B85" s="29">
        <v>526622</v>
      </c>
      <c r="C85" s="28" t="s">
        <v>962</v>
      </c>
      <c r="D85" s="28" t="s">
        <v>861</v>
      </c>
      <c r="E85" s="28" t="s">
        <v>577</v>
      </c>
      <c r="F85" s="87">
        <v>10670325</v>
      </c>
      <c r="G85" s="29">
        <v>2.13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44596</v>
      </c>
      <c r="B86" s="29">
        <v>526622</v>
      </c>
      <c r="C86" s="28" t="s">
        <v>962</v>
      </c>
      <c r="D86" s="28" t="s">
        <v>854</v>
      </c>
      <c r="E86" s="28" t="s">
        <v>577</v>
      </c>
      <c r="F86" s="87">
        <v>5000000</v>
      </c>
      <c r="G86" s="29">
        <v>1.97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44596</v>
      </c>
      <c r="B87" s="29">
        <v>530557</v>
      </c>
      <c r="C87" s="28" t="s">
        <v>1053</v>
      </c>
      <c r="D87" s="28" t="s">
        <v>1054</v>
      </c>
      <c r="E87" s="28" t="s">
        <v>577</v>
      </c>
      <c r="F87" s="87">
        <v>23700000</v>
      </c>
      <c r="G87" s="29">
        <v>2.1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44596</v>
      </c>
      <c r="B88" s="29">
        <v>530557</v>
      </c>
      <c r="C88" s="28" t="s">
        <v>1053</v>
      </c>
      <c r="D88" s="28" t="s">
        <v>861</v>
      </c>
      <c r="E88" s="28" t="s">
        <v>576</v>
      </c>
      <c r="F88" s="87">
        <v>6300002</v>
      </c>
      <c r="G88" s="29">
        <v>2.1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44596</v>
      </c>
      <c r="B89" s="29">
        <v>530557</v>
      </c>
      <c r="C89" s="28" t="s">
        <v>1053</v>
      </c>
      <c r="D89" s="28" t="s">
        <v>861</v>
      </c>
      <c r="E89" s="28" t="s">
        <v>577</v>
      </c>
      <c r="F89" s="87">
        <v>2700002</v>
      </c>
      <c r="G89" s="29">
        <v>2.2200000000000002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44596</v>
      </c>
      <c r="B90" s="29">
        <v>530557</v>
      </c>
      <c r="C90" s="28" t="s">
        <v>1053</v>
      </c>
      <c r="D90" s="28" t="s">
        <v>1052</v>
      </c>
      <c r="E90" s="28" t="s">
        <v>576</v>
      </c>
      <c r="F90" s="87">
        <v>5000006</v>
      </c>
      <c r="G90" s="29">
        <v>2.08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44596</v>
      </c>
      <c r="B91" s="29">
        <v>530557</v>
      </c>
      <c r="C91" s="28" t="s">
        <v>1053</v>
      </c>
      <c r="D91" s="28" t="s">
        <v>1052</v>
      </c>
      <c r="E91" s="28" t="s">
        <v>577</v>
      </c>
      <c r="F91" s="87">
        <v>1</v>
      </c>
      <c r="G91" s="29">
        <v>2.25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44596</v>
      </c>
      <c r="B92" s="29">
        <v>538537</v>
      </c>
      <c r="C92" s="28" t="s">
        <v>1055</v>
      </c>
      <c r="D92" s="28" t="s">
        <v>854</v>
      </c>
      <c r="E92" s="28" t="s">
        <v>577</v>
      </c>
      <c r="F92" s="87">
        <v>497892</v>
      </c>
      <c r="G92" s="29">
        <v>2.9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44596</v>
      </c>
      <c r="B93" s="29">
        <v>538537</v>
      </c>
      <c r="C93" s="28" t="s">
        <v>1055</v>
      </c>
      <c r="D93" s="28" t="s">
        <v>1056</v>
      </c>
      <c r="E93" s="28" t="s">
        <v>576</v>
      </c>
      <c r="F93" s="87">
        <v>297773</v>
      </c>
      <c r="G93" s="29">
        <v>2.9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44596</v>
      </c>
      <c r="B94" s="29">
        <v>540386</v>
      </c>
      <c r="C94" s="28" t="s">
        <v>932</v>
      </c>
      <c r="D94" s="28" t="s">
        <v>1057</v>
      </c>
      <c r="E94" s="28" t="s">
        <v>577</v>
      </c>
      <c r="F94" s="87">
        <v>50000</v>
      </c>
      <c r="G94" s="29">
        <v>29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44596</v>
      </c>
      <c r="B95" s="29">
        <v>538860</v>
      </c>
      <c r="C95" s="28" t="s">
        <v>963</v>
      </c>
      <c r="D95" s="28" t="s">
        <v>1058</v>
      </c>
      <c r="E95" s="28" t="s">
        <v>576</v>
      </c>
      <c r="F95" s="87">
        <v>429261</v>
      </c>
      <c r="G95" s="29">
        <v>3.8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44596</v>
      </c>
      <c r="B96" s="29">
        <v>538860</v>
      </c>
      <c r="C96" s="28" t="s">
        <v>963</v>
      </c>
      <c r="D96" s="28" t="s">
        <v>854</v>
      </c>
      <c r="E96" s="28" t="s">
        <v>577</v>
      </c>
      <c r="F96" s="87">
        <v>1100000</v>
      </c>
      <c r="G96" s="29">
        <v>3.8</v>
      </c>
      <c r="H96" s="29" t="s">
        <v>312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44596</v>
      </c>
      <c r="B97" s="29">
        <v>538860</v>
      </c>
      <c r="C97" s="28" t="s">
        <v>963</v>
      </c>
      <c r="D97" s="28" t="s">
        <v>935</v>
      </c>
      <c r="E97" s="28" t="s">
        <v>577</v>
      </c>
      <c r="F97" s="87">
        <v>580000</v>
      </c>
      <c r="G97" s="29">
        <v>3.79</v>
      </c>
      <c r="H97" s="29" t="s">
        <v>312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44596</v>
      </c>
      <c r="B98" s="29">
        <v>511525</v>
      </c>
      <c r="C98" s="28" t="s">
        <v>1059</v>
      </c>
      <c r="D98" s="28" t="s">
        <v>861</v>
      </c>
      <c r="E98" s="28" t="s">
        <v>576</v>
      </c>
      <c r="F98" s="87">
        <v>990000</v>
      </c>
      <c r="G98" s="29">
        <v>7.62</v>
      </c>
      <c r="H98" s="29" t="s">
        <v>312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44596</v>
      </c>
      <c r="B99" s="29">
        <v>530095</v>
      </c>
      <c r="C99" s="28" t="s">
        <v>1060</v>
      </c>
      <c r="D99" s="28" t="s">
        <v>1061</v>
      </c>
      <c r="E99" s="28" t="s">
        <v>577</v>
      </c>
      <c r="F99" s="87">
        <v>25000</v>
      </c>
      <c r="G99" s="29">
        <v>55.24</v>
      </c>
      <c r="H99" s="29" t="s">
        <v>312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44596</v>
      </c>
      <c r="B100" s="29">
        <v>541601</v>
      </c>
      <c r="C100" s="28" t="s">
        <v>964</v>
      </c>
      <c r="D100" s="28" t="s">
        <v>1062</v>
      </c>
      <c r="E100" s="28" t="s">
        <v>576</v>
      </c>
      <c r="F100" s="87">
        <v>67500</v>
      </c>
      <c r="G100" s="29">
        <v>40.549999999999997</v>
      </c>
      <c r="H100" s="29" t="s">
        <v>312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44596</v>
      </c>
      <c r="B101" s="29">
        <v>541634</v>
      </c>
      <c r="C101" s="28" t="s">
        <v>965</v>
      </c>
      <c r="D101" s="28" t="s">
        <v>998</v>
      </c>
      <c r="E101" s="28" t="s">
        <v>576</v>
      </c>
      <c r="F101" s="87">
        <v>110100</v>
      </c>
      <c r="G101" s="29">
        <v>42.2</v>
      </c>
      <c r="H101" s="29" t="s">
        <v>312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44596</v>
      </c>
      <c r="B102" s="29">
        <v>541634</v>
      </c>
      <c r="C102" s="28" t="s">
        <v>965</v>
      </c>
      <c r="D102" s="28" t="s">
        <v>998</v>
      </c>
      <c r="E102" s="28" t="s">
        <v>577</v>
      </c>
      <c r="F102" s="87">
        <v>10100</v>
      </c>
      <c r="G102" s="29">
        <v>43.57</v>
      </c>
      <c r="H102" s="29" t="s">
        <v>312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44596</v>
      </c>
      <c r="B103" s="29">
        <v>531869</v>
      </c>
      <c r="C103" s="28" t="s">
        <v>966</v>
      </c>
      <c r="D103" s="28" t="s">
        <v>854</v>
      </c>
      <c r="E103" s="28" t="s">
        <v>577</v>
      </c>
      <c r="F103" s="87">
        <v>334661</v>
      </c>
      <c r="G103" s="29">
        <v>38.35</v>
      </c>
      <c r="H103" s="29" t="s">
        <v>312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44596</v>
      </c>
      <c r="B104" s="29">
        <v>516110</v>
      </c>
      <c r="C104" s="28" t="s">
        <v>1063</v>
      </c>
      <c r="D104" s="28" t="s">
        <v>933</v>
      </c>
      <c r="E104" s="28" t="s">
        <v>576</v>
      </c>
      <c r="F104" s="87">
        <v>194606</v>
      </c>
      <c r="G104" s="29">
        <v>23.95</v>
      </c>
      <c r="H104" s="29" t="s">
        <v>312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44596</v>
      </c>
      <c r="B105" s="29">
        <v>516110</v>
      </c>
      <c r="C105" s="28" t="s">
        <v>1063</v>
      </c>
      <c r="D105" s="28" t="s">
        <v>933</v>
      </c>
      <c r="E105" s="28" t="s">
        <v>577</v>
      </c>
      <c r="F105" s="87">
        <v>194606</v>
      </c>
      <c r="G105" s="29">
        <v>24.02</v>
      </c>
      <c r="H105" s="29" t="s">
        <v>312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44596</v>
      </c>
      <c r="B106" s="29">
        <v>516110</v>
      </c>
      <c r="C106" s="28" t="s">
        <v>1063</v>
      </c>
      <c r="D106" s="28" t="s">
        <v>878</v>
      </c>
      <c r="E106" s="28" t="s">
        <v>576</v>
      </c>
      <c r="F106" s="87">
        <v>2600</v>
      </c>
      <c r="G106" s="29">
        <v>25.6</v>
      </c>
      <c r="H106" s="29" t="s">
        <v>312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44596</v>
      </c>
      <c r="B107" s="29">
        <v>516110</v>
      </c>
      <c r="C107" s="28" t="s">
        <v>1063</v>
      </c>
      <c r="D107" s="28" t="s">
        <v>878</v>
      </c>
      <c r="E107" s="28" t="s">
        <v>577</v>
      </c>
      <c r="F107" s="87">
        <v>252164</v>
      </c>
      <c r="G107" s="29">
        <v>24.12</v>
      </c>
      <c r="H107" s="29" t="s">
        <v>312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44596</v>
      </c>
      <c r="B108" s="29">
        <v>539526</v>
      </c>
      <c r="C108" s="28" t="s">
        <v>967</v>
      </c>
      <c r="D108" s="28" t="s">
        <v>861</v>
      </c>
      <c r="E108" s="28" t="s">
        <v>577</v>
      </c>
      <c r="F108" s="87">
        <v>1331895</v>
      </c>
      <c r="G108" s="29">
        <v>2.64</v>
      </c>
      <c r="H108" s="29" t="s">
        <v>312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44596</v>
      </c>
      <c r="B109" s="29">
        <v>542753</v>
      </c>
      <c r="C109" s="28" t="s">
        <v>968</v>
      </c>
      <c r="D109" s="28" t="s">
        <v>1064</v>
      </c>
      <c r="E109" s="28" t="s">
        <v>577</v>
      </c>
      <c r="F109" s="87">
        <v>1701730</v>
      </c>
      <c r="G109" s="29">
        <v>17.920000000000002</v>
      </c>
      <c r="H109" s="29" t="s">
        <v>312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44596</v>
      </c>
      <c r="B110" s="29">
        <v>540786</v>
      </c>
      <c r="C110" s="28" t="s">
        <v>969</v>
      </c>
      <c r="D110" s="28" t="s">
        <v>854</v>
      </c>
      <c r="E110" s="28" t="s">
        <v>577</v>
      </c>
      <c r="F110" s="87">
        <v>995640</v>
      </c>
      <c r="G110" s="29">
        <v>27.75</v>
      </c>
      <c r="H110" s="29" t="s">
        <v>312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44596</v>
      </c>
      <c r="B111" s="29">
        <v>531982</v>
      </c>
      <c r="C111" s="28" t="s">
        <v>970</v>
      </c>
      <c r="D111" s="28" t="s">
        <v>971</v>
      </c>
      <c r="E111" s="28" t="s">
        <v>577</v>
      </c>
      <c r="F111" s="87">
        <v>29270</v>
      </c>
      <c r="G111" s="29">
        <v>21.61</v>
      </c>
      <c r="H111" s="29" t="s">
        <v>312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44596</v>
      </c>
      <c r="B112" s="29">
        <v>542025</v>
      </c>
      <c r="C112" s="28" t="s">
        <v>972</v>
      </c>
      <c r="D112" s="28" t="s">
        <v>854</v>
      </c>
      <c r="E112" s="28" t="s">
        <v>577</v>
      </c>
      <c r="F112" s="87">
        <v>960000</v>
      </c>
      <c r="G112" s="29">
        <v>1.49</v>
      </c>
      <c r="H112" s="29" t="s">
        <v>312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44596</v>
      </c>
      <c r="B113" s="29">
        <v>539835</v>
      </c>
      <c r="C113" s="28" t="s">
        <v>1065</v>
      </c>
      <c r="D113" s="28" t="s">
        <v>854</v>
      </c>
      <c r="E113" s="28" t="s">
        <v>577</v>
      </c>
      <c r="F113" s="87">
        <v>337277</v>
      </c>
      <c r="G113" s="29">
        <v>3.57</v>
      </c>
      <c r="H113" s="29" t="s">
        <v>312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44596</v>
      </c>
      <c r="B114" s="29">
        <v>539835</v>
      </c>
      <c r="C114" s="28" t="s">
        <v>1065</v>
      </c>
      <c r="D114" s="28" t="s">
        <v>1066</v>
      </c>
      <c r="E114" s="28" t="s">
        <v>577</v>
      </c>
      <c r="F114" s="87">
        <v>400000</v>
      </c>
      <c r="G114" s="29">
        <v>3.57</v>
      </c>
      <c r="H114" s="29" t="s">
        <v>312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44596</v>
      </c>
      <c r="B115" s="29">
        <v>539835</v>
      </c>
      <c r="C115" s="28" t="s">
        <v>1065</v>
      </c>
      <c r="D115" s="28" t="s">
        <v>1067</v>
      </c>
      <c r="E115" s="28" t="s">
        <v>576</v>
      </c>
      <c r="F115" s="87">
        <v>1200000</v>
      </c>
      <c r="G115" s="29">
        <v>3.57</v>
      </c>
      <c r="H115" s="29" t="s">
        <v>312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44596</v>
      </c>
      <c r="B116" s="29">
        <v>539835</v>
      </c>
      <c r="C116" s="28" t="s">
        <v>1065</v>
      </c>
      <c r="D116" s="28" t="s">
        <v>1067</v>
      </c>
      <c r="E116" s="28" t="s">
        <v>577</v>
      </c>
      <c r="F116" s="87">
        <v>44383</v>
      </c>
      <c r="G116" s="29">
        <v>3.72</v>
      </c>
      <c r="H116" s="29" t="s">
        <v>312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44596</v>
      </c>
      <c r="B117" s="29">
        <v>539835</v>
      </c>
      <c r="C117" s="28" t="s">
        <v>1065</v>
      </c>
      <c r="D117" s="28" t="s">
        <v>861</v>
      </c>
      <c r="E117" s="28" t="s">
        <v>576</v>
      </c>
      <c r="F117" s="87">
        <v>1388002</v>
      </c>
      <c r="G117" s="29">
        <v>3.58</v>
      </c>
      <c r="H117" s="29" t="s">
        <v>312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44596</v>
      </c>
      <c r="B118" s="29">
        <v>539835</v>
      </c>
      <c r="C118" s="28" t="s">
        <v>1065</v>
      </c>
      <c r="D118" s="28" t="s">
        <v>861</v>
      </c>
      <c r="E118" s="28" t="s">
        <v>577</v>
      </c>
      <c r="F118" s="87">
        <v>1158058</v>
      </c>
      <c r="G118" s="29">
        <v>3.71</v>
      </c>
      <c r="H118" s="29" t="s">
        <v>312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44596</v>
      </c>
      <c r="B119" s="29">
        <v>539835</v>
      </c>
      <c r="C119" s="28" t="s">
        <v>1065</v>
      </c>
      <c r="D119" s="28" t="s">
        <v>1068</v>
      </c>
      <c r="E119" s="28" t="s">
        <v>577</v>
      </c>
      <c r="F119" s="87">
        <v>300000</v>
      </c>
      <c r="G119" s="29">
        <v>3.57</v>
      </c>
      <c r="H119" s="29" t="s">
        <v>312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44596</v>
      </c>
      <c r="B120" s="29">
        <v>539835</v>
      </c>
      <c r="C120" s="28" t="s">
        <v>1065</v>
      </c>
      <c r="D120" s="28" t="s">
        <v>1069</v>
      </c>
      <c r="E120" s="28" t="s">
        <v>577</v>
      </c>
      <c r="F120" s="87">
        <v>1100000</v>
      </c>
      <c r="G120" s="29">
        <v>3.58</v>
      </c>
      <c r="H120" s="29" t="s">
        <v>312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44596</v>
      </c>
      <c r="B121" s="29">
        <v>534733</v>
      </c>
      <c r="C121" s="28" t="s">
        <v>934</v>
      </c>
      <c r="D121" s="28" t="s">
        <v>973</v>
      </c>
      <c r="E121" s="28" t="s">
        <v>577</v>
      </c>
      <c r="F121" s="87">
        <v>1029000</v>
      </c>
      <c r="G121" s="29">
        <v>4.92</v>
      </c>
      <c r="H121" s="29" t="s">
        <v>312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44596</v>
      </c>
      <c r="B122" s="29">
        <v>523558</v>
      </c>
      <c r="C122" s="28" t="s">
        <v>1070</v>
      </c>
      <c r="D122" s="28" t="s">
        <v>854</v>
      </c>
      <c r="E122" s="28" t="s">
        <v>576</v>
      </c>
      <c r="F122" s="87">
        <v>1500000</v>
      </c>
      <c r="G122" s="29">
        <v>24.93</v>
      </c>
      <c r="H122" s="29" t="s">
        <v>312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44596</v>
      </c>
      <c r="B123" s="29">
        <v>523558</v>
      </c>
      <c r="C123" s="28" t="s">
        <v>1070</v>
      </c>
      <c r="D123" s="28" t="s">
        <v>854</v>
      </c>
      <c r="E123" s="28" t="s">
        <v>577</v>
      </c>
      <c r="F123" s="87">
        <v>86038</v>
      </c>
      <c r="G123" s="29">
        <v>24.9</v>
      </c>
      <c r="H123" s="29" t="s">
        <v>312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44596</v>
      </c>
      <c r="B124" s="29">
        <v>539402</v>
      </c>
      <c r="C124" s="28" t="s">
        <v>1071</v>
      </c>
      <c r="D124" s="28" t="s">
        <v>1072</v>
      </c>
      <c r="E124" s="28" t="s">
        <v>576</v>
      </c>
      <c r="F124" s="87">
        <v>76414</v>
      </c>
      <c r="G124" s="29">
        <v>39.15</v>
      </c>
      <c r="H124" s="29" t="s">
        <v>312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44596</v>
      </c>
      <c r="B125" s="29">
        <v>539402</v>
      </c>
      <c r="C125" s="28" t="s">
        <v>1071</v>
      </c>
      <c r="D125" s="28" t="s">
        <v>1072</v>
      </c>
      <c r="E125" s="28" t="s">
        <v>577</v>
      </c>
      <c r="F125" s="87">
        <v>76414</v>
      </c>
      <c r="G125" s="29">
        <v>38.96</v>
      </c>
      <c r="H125" s="29" t="s">
        <v>312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44596</v>
      </c>
      <c r="B126" s="29">
        <v>526775</v>
      </c>
      <c r="C126" s="28" t="s">
        <v>1073</v>
      </c>
      <c r="D126" s="28" t="s">
        <v>1074</v>
      </c>
      <c r="E126" s="28" t="s">
        <v>576</v>
      </c>
      <c r="F126" s="87">
        <v>68000</v>
      </c>
      <c r="G126" s="29">
        <v>73.2</v>
      </c>
      <c r="H126" s="29" t="s">
        <v>312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44596</v>
      </c>
      <c r="B127" s="29">
        <v>511523</v>
      </c>
      <c r="C127" s="28" t="s">
        <v>1075</v>
      </c>
      <c r="D127" s="28" t="s">
        <v>1076</v>
      </c>
      <c r="E127" s="28" t="s">
        <v>577</v>
      </c>
      <c r="F127" s="87">
        <v>100000</v>
      </c>
      <c r="G127" s="29">
        <v>11.04</v>
      </c>
      <c r="H127" s="29" t="s">
        <v>312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44596</v>
      </c>
      <c r="B128" s="29">
        <v>511523</v>
      </c>
      <c r="C128" s="28" t="s">
        <v>1075</v>
      </c>
      <c r="D128" s="28" t="s">
        <v>1077</v>
      </c>
      <c r="E128" s="28" t="s">
        <v>576</v>
      </c>
      <c r="F128" s="87">
        <v>39874</v>
      </c>
      <c r="G128" s="29">
        <v>11.05</v>
      </c>
      <c r="H128" s="29" t="s">
        <v>312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44596</v>
      </c>
      <c r="B129" s="29">
        <v>511509</v>
      </c>
      <c r="C129" s="28" t="s">
        <v>1078</v>
      </c>
      <c r="D129" s="28" t="s">
        <v>1079</v>
      </c>
      <c r="E129" s="28" t="s">
        <v>577</v>
      </c>
      <c r="F129" s="87">
        <v>157499</v>
      </c>
      <c r="G129" s="29">
        <v>57.83</v>
      </c>
      <c r="H129" s="29" t="s">
        <v>312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44596</v>
      </c>
      <c r="B130" s="29">
        <v>511012</v>
      </c>
      <c r="C130" s="28" t="s">
        <v>974</v>
      </c>
      <c r="D130" s="28" t="s">
        <v>975</v>
      </c>
      <c r="E130" s="28" t="s">
        <v>577</v>
      </c>
      <c r="F130" s="87">
        <v>5486194</v>
      </c>
      <c r="G130" s="29">
        <v>2.06</v>
      </c>
      <c r="H130" s="29" t="s">
        <v>312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44596</v>
      </c>
      <c r="B131" s="29">
        <v>511012</v>
      </c>
      <c r="C131" s="28" t="s">
        <v>974</v>
      </c>
      <c r="D131" s="28" t="s">
        <v>861</v>
      </c>
      <c r="E131" s="28" t="s">
        <v>576</v>
      </c>
      <c r="F131" s="87">
        <v>500000</v>
      </c>
      <c r="G131" s="29">
        <v>1.97</v>
      </c>
      <c r="H131" s="29" t="s">
        <v>312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44596</v>
      </c>
      <c r="B132" s="29">
        <v>511012</v>
      </c>
      <c r="C132" s="28" t="s">
        <v>974</v>
      </c>
      <c r="D132" s="28" t="s">
        <v>861</v>
      </c>
      <c r="E132" s="28" t="s">
        <v>577</v>
      </c>
      <c r="F132" s="87">
        <v>4500000</v>
      </c>
      <c r="G132" s="29">
        <v>2.16</v>
      </c>
      <c r="H132" s="29" t="s">
        <v>312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44596</v>
      </c>
      <c r="B133" s="29" t="s">
        <v>976</v>
      </c>
      <c r="C133" s="28" t="s">
        <v>977</v>
      </c>
      <c r="D133" s="28" t="s">
        <v>978</v>
      </c>
      <c r="E133" s="28" t="s">
        <v>576</v>
      </c>
      <c r="F133" s="87">
        <v>30256</v>
      </c>
      <c r="G133" s="29">
        <v>2585.37</v>
      </c>
      <c r="H133" s="29" t="s">
        <v>862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44596</v>
      </c>
      <c r="B134" s="29" t="s">
        <v>1080</v>
      </c>
      <c r="C134" s="28" t="s">
        <v>1081</v>
      </c>
      <c r="D134" s="28" t="s">
        <v>854</v>
      </c>
      <c r="E134" s="28" t="s">
        <v>576</v>
      </c>
      <c r="F134" s="87">
        <v>2000000</v>
      </c>
      <c r="G134" s="29">
        <v>2.7</v>
      </c>
      <c r="H134" s="29" t="s">
        <v>862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44596</v>
      </c>
      <c r="B135" s="29" t="s">
        <v>1082</v>
      </c>
      <c r="C135" s="28" t="s">
        <v>1083</v>
      </c>
      <c r="D135" s="28" t="s">
        <v>1084</v>
      </c>
      <c r="E135" s="28" t="s">
        <v>576</v>
      </c>
      <c r="F135" s="87">
        <v>40000</v>
      </c>
      <c r="G135" s="29">
        <v>104.46</v>
      </c>
      <c r="H135" s="29" t="s">
        <v>862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44596</v>
      </c>
      <c r="B136" s="29" t="s">
        <v>1082</v>
      </c>
      <c r="C136" s="28" t="s">
        <v>1083</v>
      </c>
      <c r="D136" s="28" t="s">
        <v>912</v>
      </c>
      <c r="E136" s="28" t="s">
        <v>576</v>
      </c>
      <c r="F136" s="87">
        <v>39806</v>
      </c>
      <c r="G136" s="29">
        <v>103.45</v>
      </c>
      <c r="H136" s="29" t="s">
        <v>862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44596</v>
      </c>
      <c r="B137" s="29" t="s">
        <v>1085</v>
      </c>
      <c r="C137" s="28" t="s">
        <v>1086</v>
      </c>
      <c r="D137" s="28" t="s">
        <v>1087</v>
      </c>
      <c r="E137" s="28" t="s">
        <v>576</v>
      </c>
      <c r="F137" s="87">
        <v>994141</v>
      </c>
      <c r="G137" s="29">
        <v>80.75</v>
      </c>
      <c r="H137" s="29" t="s">
        <v>862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44596</v>
      </c>
      <c r="B138" s="29" t="s">
        <v>1088</v>
      </c>
      <c r="C138" s="28" t="s">
        <v>1089</v>
      </c>
      <c r="D138" s="28" t="s">
        <v>1090</v>
      </c>
      <c r="E138" s="28" t="s">
        <v>576</v>
      </c>
      <c r="F138" s="87">
        <v>86400</v>
      </c>
      <c r="G138" s="29">
        <v>75</v>
      </c>
      <c r="H138" s="29" t="s">
        <v>862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44596</v>
      </c>
      <c r="B139" s="29" t="s">
        <v>1091</v>
      </c>
      <c r="C139" s="28" t="s">
        <v>1092</v>
      </c>
      <c r="D139" s="28" t="s">
        <v>1093</v>
      </c>
      <c r="E139" s="28" t="s">
        <v>576</v>
      </c>
      <c r="F139" s="87">
        <v>150000</v>
      </c>
      <c r="G139" s="29">
        <v>95.1</v>
      </c>
      <c r="H139" s="29" t="s">
        <v>862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44596</v>
      </c>
      <c r="B140" s="29" t="s">
        <v>986</v>
      </c>
      <c r="C140" s="28" t="s">
        <v>987</v>
      </c>
      <c r="D140" s="28" t="s">
        <v>854</v>
      </c>
      <c r="E140" s="28" t="s">
        <v>576</v>
      </c>
      <c r="F140" s="87">
        <v>4015001</v>
      </c>
      <c r="G140" s="29">
        <v>15.51</v>
      </c>
      <c r="H140" s="29" t="s">
        <v>862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44596</v>
      </c>
      <c r="B141" s="29" t="s">
        <v>986</v>
      </c>
      <c r="C141" s="28" t="s">
        <v>987</v>
      </c>
      <c r="D141" s="28" t="s">
        <v>1094</v>
      </c>
      <c r="E141" s="28" t="s">
        <v>576</v>
      </c>
      <c r="F141" s="87">
        <v>5000000</v>
      </c>
      <c r="G141" s="29">
        <v>15.5</v>
      </c>
      <c r="H141" s="29" t="s">
        <v>862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44596</v>
      </c>
      <c r="B142" s="29" t="s">
        <v>1095</v>
      </c>
      <c r="C142" s="28" t="s">
        <v>1096</v>
      </c>
      <c r="D142" s="28" t="s">
        <v>1097</v>
      </c>
      <c r="E142" s="28" t="s">
        <v>576</v>
      </c>
      <c r="F142" s="87">
        <v>135000</v>
      </c>
      <c r="G142" s="29">
        <v>395.03</v>
      </c>
      <c r="H142" s="29" t="s">
        <v>862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44596</v>
      </c>
      <c r="B143" s="29" t="s">
        <v>979</v>
      </c>
      <c r="C143" s="28" t="s">
        <v>980</v>
      </c>
      <c r="D143" s="28" t="s">
        <v>978</v>
      </c>
      <c r="E143" s="28" t="s">
        <v>576</v>
      </c>
      <c r="F143" s="87">
        <v>2738752</v>
      </c>
      <c r="G143" s="29">
        <v>64.489999999999995</v>
      </c>
      <c r="H143" s="29" t="s">
        <v>862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44596</v>
      </c>
      <c r="B144" s="29" t="s">
        <v>927</v>
      </c>
      <c r="C144" s="28" t="s">
        <v>936</v>
      </c>
      <c r="D144" s="28" t="s">
        <v>861</v>
      </c>
      <c r="E144" s="28" t="s">
        <v>576</v>
      </c>
      <c r="F144" s="87">
        <v>2879507</v>
      </c>
      <c r="G144" s="29">
        <v>4.49</v>
      </c>
      <c r="H144" s="29" t="s">
        <v>862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44596</v>
      </c>
      <c r="B145" s="29" t="s">
        <v>927</v>
      </c>
      <c r="C145" s="28" t="s">
        <v>936</v>
      </c>
      <c r="D145" s="28" t="s">
        <v>911</v>
      </c>
      <c r="E145" s="28" t="s">
        <v>576</v>
      </c>
      <c r="F145" s="87">
        <v>8007832</v>
      </c>
      <c r="G145" s="29">
        <v>4.43</v>
      </c>
      <c r="H145" s="29" t="s">
        <v>862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44596</v>
      </c>
      <c r="B146" s="29" t="s">
        <v>981</v>
      </c>
      <c r="C146" s="28" t="s">
        <v>982</v>
      </c>
      <c r="D146" s="28" t="s">
        <v>978</v>
      </c>
      <c r="E146" s="28" t="s">
        <v>576</v>
      </c>
      <c r="F146" s="87">
        <v>153884</v>
      </c>
      <c r="G146" s="29">
        <v>204.27</v>
      </c>
      <c r="H146" s="29" t="s">
        <v>862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44596</v>
      </c>
      <c r="B147" s="29" t="s">
        <v>1098</v>
      </c>
      <c r="C147" s="28" t="s">
        <v>1099</v>
      </c>
      <c r="D147" s="28" t="s">
        <v>978</v>
      </c>
      <c r="E147" s="28" t="s">
        <v>576</v>
      </c>
      <c r="F147" s="87">
        <v>309170</v>
      </c>
      <c r="G147" s="29">
        <v>623.16999999999996</v>
      </c>
      <c r="H147" s="29" t="s">
        <v>862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44596</v>
      </c>
      <c r="B148" s="29" t="s">
        <v>983</v>
      </c>
      <c r="C148" s="28" t="s">
        <v>984</v>
      </c>
      <c r="D148" s="28" t="s">
        <v>1100</v>
      </c>
      <c r="E148" s="28" t="s">
        <v>576</v>
      </c>
      <c r="F148" s="87">
        <v>89</v>
      </c>
      <c r="G148" s="29">
        <v>28.07</v>
      </c>
      <c r="H148" s="29" t="s">
        <v>862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44596</v>
      </c>
      <c r="B149" s="29" t="s">
        <v>1101</v>
      </c>
      <c r="C149" s="28" t="s">
        <v>1102</v>
      </c>
      <c r="D149" s="28" t="s">
        <v>912</v>
      </c>
      <c r="E149" s="28" t="s">
        <v>576</v>
      </c>
      <c r="F149" s="87">
        <v>1321190</v>
      </c>
      <c r="G149" s="29">
        <v>34.99</v>
      </c>
      <c r="H149" s="29" t="s">
        <v>862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44596</v>
      </c>
      <c r="B150" s="29" t="s">
        <v>509</v>
      </c>
      <c r="C150" s="28" t="s">
        <v>1103</v>
      </c>
      <c r="D150" s="28" t="s">
        <v>865</v>
      </c>
      <c r="E150" s="28" t="s">
        <v>576</v>
      </c>
      <c r="F150" s="87">
        <v>396548</v>
      </c>
      <c r="G150" s="29">
        <v>415.27</v>
      </c>
      <c r="H150" s="29" t="s">
        <v>862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44596</v>
      </c>
      <c r="B151" s="29" t="s">
        <v>913</v>
      </c>
      <c r="C151" s="28" t="s">
        <v>914</v>
      </c>
      <c r="D151" s="28" t="s">
        <v>1104</v>
      </c>
      <c r="E151" s="28" t="s">
        <v>576</v>
      </c>
      <c r="F151" s="87">
        <v>1000000</v>
      </c>
      <c r="G151" s="29">
        <v>22</v>
      </c>
      <c r="H151" s="29" t="s">
        <v>862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44596</v>
      </c>
      <c r="B152" s="29" t="s">
        <v>976</v>
      </c>
      <c r="C152" s="28" t="s">
        <v>977</v>
      </c>
      <c r="D152" s="28" t="s">
        <v>978</v>
      </c>
      <c r="E152" s="28" t="s">
        <v>577</v>
      </c>
      <c r="F152" s="87">
        <v>30256</v>
      </c>
      <c r="G152" s="29">
        <v>2589.19</v>
      </c>
      <c r="H152" s="29" t="s">
        <v>862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44596</v>
      </c>
      <c r="B153" s="29" t="s">
        <v>1105</v>
      </c>
      <c r="C153" s="28" t="s">
        <v>1106</v>
      </c>
      <c r="D153" s="28" t="s">
        <v>1107</v>
      </c>
      <c r="E153" s="28" t="s">
        <v>577</v>
      </c>
      <c r="F153" s="87">
        <v>115000</v>
      </c>
      <c r="G153" s="29">
        <v>69.94</v>
      </c>
      <c r="H153" s="29" t="s">
        <v>862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44596</v>
      </c>
      <c r="B154" s="29" t="s">
        <v>1082</v>
      </c>
      <c r="C154" s="28" t="s">
        <v>1083</v>
      </c>
      <c r="D154" s="28" t="s">
        <v>912</v>
      </c>
      <c r="E154" s="28" t="s">
        <v>577</v>
      </c>
      <c r="F154" s="87">
        <v>39806</v>
      </c>
      <c r="G154" s="29">
        <v>104.19</v>
      </c>
      <c r="H154" s="29" t="s">
        <v>862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44596</v>
      </c>
      <c r="B155" s="29" t="s">
        <v>1085</v>
      </c>
      <c r="C155" s="28" t="s">
        <v>1086</v>
      </c>
      <c r="D155" s="28" t="s">
        <v>1108</v>
      </c>
      <c r="E155" s="28" t="s">
        <v>577</v>
      </c>
      <c r="F155" s="87">
        <v>994141</v>
      </c>
      <c r="G155" s="29">
        <v>80.75</v>
      </c>
      <c r="H155" s="29" t="s">
        <v>862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44596</v>
      </c>
      <c r="B156" s="29" t="s">
        <v>1088</v>
      </c>
      <c r="C156" s="28" t="s">
        <v>1089</v>
      </c>
      <c r="D156" s="28" t="s">
        <v>1109</v>
      </c>
      <c r="E156" s="28" t="s">
        <v>577</v>
      </c>
      <c r="F156" s="87">
        <v>86400</v>
      </c>
      <c r="G156" s="29">
        <v>75</v>
      </c>
      <c r="H156" s="29" t="s">
        <v>862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44596</v>
      </c>
      <c r="B157" s="29" t="s">
        <v>986</v>
      </c>
      <c r="C157" s="28" t="s">
        <v>987</v>
      </c>
      <c r="D157" s="28" t="s">
        <v>988</v>
      </c>
      <c r="E157" s="28" t="s">
        <v>577</v>
      </c>
      <c r="F157" s="87">
        <v>10202393</v>
      </c>
      <c r="G157" s="29">
        <v>15.58</v>
      </c>
      <c r="H157" s="29" t="s">
        <v>862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44596</v>
      </c>
      <c r="B158" s="29" t="s">
        <v>986</v>
      </c>
      <c r="C158" s="28" t="s">
        <v>987</v>
      </c>
      <c r="D158" s="28" t="s">
        <v>1094</v>
      </c>
      <c r="E158" s="28" t="s">
        <v>577</v>
      </c>
      <c r="F158" s="87">
        <v>1697162</v>
      </c>
      <c r="G158" s="29">
        <v>16.43</v>
      </c>
      <c r="H158" s="29" t="s">
        <v>862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44596</v>
      </c>
      <c r="B159" s="29" t="s">
        <v>979</v>
      </c>
      <c r="C159" s="28" t="s">
        <v>980</v>
      </c>
      <c r="D159" s="28" t="s">
        <v>978</v>
      </c>
      <c r="E159" s="28" t="s">
        <v>577</v>
      </c>
      <c r="F159" s="87">
        <v>2738752</v>
      </c>
      <c r="G159" s="29">
        <v>64.59</v>
      </c>
      <c r="H159" s="29" t="s">
        <v>862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44596</v>
      </c>
      <c r="B160" s="29" t="s">
        <v>957</v>
      </c>
      <c r="C160" s="28" t="s">
        <v>989</v>
      </c>
      <c r="D160" s="28" t="s">
        <v>1110</v>
      </c>
      <c r="E160" s="28" t="s">
        <v>577</v>
      </c>
      <c r="F160" s="87">
        <v>93000</v>
      </c>
      <c r="G160" s="29">
        <v>8.4700000000000006</v>
      </c>
      <c r="H160" s="29" t="s">
        <v>862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44596</v>
      </c>
      <c r="B161" s="29" t="s">
        <v>927</v>
      </c>
      <c r="C161" s="28" t="s">
        <v>936</v>
      </c>
      <c r="D161" s="28" t="s">
        <v>861</v>
      </c>
      <c r="E161" s="28" t="s">
        <v>577</v>
      </c>
      <c r="F161" s="87">
        <v>6092630</v>
      </c>
      <c r="G161" s="29">
        <v>4.43</v>
      </c>
      <c r="H161" s="29" t="s">
        <v>862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44596</v>
      </c>
      <c r="B162" s="29" t="s">
        <v>927</v>
      </c>
      <c r="C162" s="28" t="s">
        <v>936</v>
      </c>
      <c r="D162" s="28" t="s">
        <v>911</v>
      </c>
      <c r="E162" s="28" t="s">
        <v>577</v>
      </c>
      <c r="F162" s="87">
        <v>6505295</v>
      </c>
      <c r="G162" s="29">
        <v>4.42</v>
      </c>
      <c r="H162" s="29" t="s">
        <v>862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44596</v>
      </c>
      <c r="B163" s="29" t="s">
        <v>981</v>
      </c>
      <c r="C163" s="28" t="s">
        <v>982</v>
      </c>
      <c r="D163" s="28" t="s">
        <v>978</v>
      </c>
      <c r="E163" s="28" t="s">
        <v>577</v>
      </c>
      <c r="F163" s="87">
        <v>153884</v>
      </c>
      <c r="G163" s="29">
        <v>204.66</v>
      </c>
      <c r="H163" s="29" t="s">
        <v>862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44596</v>
      </c>
      <c r="B164" s="29" t="s">
        <v>1098</v>
      </c>
      <c r="C164" s="28" t="s">
        <v>1099</v>
      </c>
      <c r="D164" s="28" t="s">
        <v>978</v>
      </c>
      <c r="E164" s="28" t="s">
        <v>577</v>
      </c>
      <c r="F164" s="87">
        <v>309170</v>
      </c>
      <c r="G164" s="29">
        <v>623.6</v>
      </c>
      <c r="H164" s="29" t="s">
        <v>862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44596</v>
      </c>
      <c r="B165" s="29" t="s">
        <v>983</v>
      </c>
      <c r="C165" s="28" t="s">
        <v>984</v>
      </c>
      <c r="D165" s="28" t="s">
        <v>1100</v>
      </c>
      <c r="E165" s="28" t="s">
        <v>577</v>
      </c>
      <c r="F165" s="87">
        <v>455089</v>
      </c>
      <c r="G165" s="29">
        <v>27.43</v>
      </c>
      <c r="H165" s="29" t="s">
        <v>862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44596</v>
      </c>
      <c r="B166" s="29" t="s">
        <v>1101</v>
      </c>
      <c r="C166" s="28" t="s">
        <v>1102</v>
      </c>
      <c r="D166" s="28" t="s">
        <v>912</v>
      </c>
      <c r="E166" s="28" t="s">
        <v>577</v>
      </c>
      <c r="F166" s="87">
        <v>1321190</v>
      </c>
      <c r="G166" s="29">
        <v>35.19</v>
      </c>
      <c r="H166" s="29" t="s">
        <v>862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44596</v>
      </c>
      <c r="B167" s="29" t="s">
        <v>509</v>
      </c>
      <c r="C167" s="28" t="s">
        <v>1103</v>
      </c>
      <c r="D167" s="28" t="s">
        <v>865</v>
      </c>
      <c r="E167" s="28" t="s">
        <v>577</v>
      </c>
      <c r="F167" s="87">
        <v>400177</v>
      </c>
      <c r="G167" s="29">
        <v>415.67</v>
      </c>
      <c r="H167" s="29" t="s">
        <v>862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3"/>
  <sheetViews>
    <sheetView topLeftCell="A4" zoomScale="85" zoomScaleNormal="85" workbookViewId="0">
      <selection activeCell="K14" sqref="K1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44599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867</v>
      </c>
      <c r="G10" s="311">
        <v>1090</v>
      </c>
      <c r="H10" s="310"/>
      <c r="I10" s="312" t="s">
        <v>868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1163.8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869</v>
      </c>
      <c r="G11" s="311">
        <v>3590</v>
      </c>
      <c r="H11" s="310"/>
      <c r="I11" s="312" t="s">
        <v>870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3814.9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65">
        <v>3</v>
      </c>
      <c r="B12" s="250">
        <v>44586</v>
      </c>
      <c r="C12" s="366"/>
      <c r="D12" s="367" t="s">
        <v>534</v>
      </c>
      <c r="E12" s="368" t="s">
        <v>593</v>
      </c>
      <c r="F12" s="369">
        <v>1255</v>
      </c>
      <c r="G12" s="369">
        <v>1190</v>
      </c>
      <c r="H12" s="368">
        <v>1327.5</v>
      </c>
      <c r="I12" s="370" t="s">
        <v>872</v>
      </c>
      <c r="J12" s="99" t="s">
        <v>937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>
        <f>VLOOKUP(D12,'MidCap Intra'!B57:C550,2,0)</f>
        <v>1311.75</v>
      </c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873</v>
      </c>
      <c r="J13" s="99" t="s">
        <v>894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65">
        <v>5</v>
      </c>
      <c r="B14" s="250">
        <v>44586</v>
      </c>
      <c r="C14" s="366"/>
      <c r="D14" s="367" t="s">
        <v>333</v>
      </c>
      <c r="E14" s="368" t="s">
        <v>593</v>
      </c>
      <c r="F14" s="369">
        <v>855</v>
      </c>
      <c r="G14" s="369">
        <v>815</v>
      </c>
      <c r="H14" s="368">
        <v>905</v>
      </c>
      <c r="I14" s="370" t="s">
        <v>874</v>
      </c>
      <c r="J14" s="99" t="s">
        <v>995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71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>
        <v>1070</v>
      </c>
      <c r="G15" s="311">
        <v>995</v>
      </c>
      <c r="H15" s="310"/>
      <c r="I15" s="312" t="s">
        <v>877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1057.4000000000001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401">
        <v>7</v>
      </c>
      <c r="B16" s="411">
        <v>44588</v>
      </c>
      <c r="C16" s="402"/>
      <c r="D16" s="403" t="s">
        <v>193</v>
      </c>
      <c r="E16" s="404" t="s">
        <v>593</v>
      </c>
      <c r="F16" s="405">
        <v>2360</v>
      </c>
      <c r="G16" s="405">
        <v>2200</v>
      </c>
      <c r="H16" s="404">
        <v>2467.5</v>
      </c>
      <c r="I16" s="406" t="s">
        <v>880</v>
      </c>
      <c r="J16" s="407" t="s">
        <v>886</v>
      </c>
      <c r="K16" s="407">
        <f t="shared" ref="K16:K17" si="9">H16-F16</f>
        <v>107.5</v>
      </c>
      <c r="L16" s="408">
        <f t="shared" ref="L16:L17" si="10">(F16*-0.7)/100</f>
        <v>-16.52</v>
      </c>
      <c r="M16" s="409">
        <f t="shared" ref="M16:M17" si="11">(K16+L16)/F16</f>
        <v>3.8550847457627123E-2</v>
      </c>
      <c r="N16" s="407" t="s">
        <v>591</v>
      </c>
      <c r="O16" s="410">
        <v>44589</v>
      </c>
      <c r="P16" s="408">
        <f>VLOOKUP(D16,'MidCap Intra'!B61:C554,2,0)</f>
        <v>2435.9</v>
      </c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413">
        <v>8</v>
      </c>
      <c r="B17" s="250">
        <v>44589</v>
      </c>
      <c r="C17" s="414"/>
      <c r="D17" s="415" t="s">
        <v>132</v>
      </c>
      <c r="E17" s="416" t="s">
        <v>593</v>
      </c>
      <c r="F17" s="291">
        <v>1860</v>
      </c>
      <c r="G17" s="291">
        <v>1695</v>
      </c>
      <c r="H17" s="416">
        <v>1900</v>
      </c>
      <c r="I17" s="417" t="s">
        <v>882</v>
      </c>
      <c r="J17" s="424" t="s">
        <v>636</v>
      </c>
      <c r="K17" s="424">
        <f t="shared" si="9"/>
        <v>40</v>
      </c>
      <c r="L17" s="425">
        <f t="shared" si="10"/>
        <v>-13.02</v>
      </c>
      <c r="M17" s="426">
        <f t="shared" si="11"/>
        <v>1.4505376344086022E-2</v>
      </c>
      <c r="N17" s="424" t="s">
        <v>591</v>
      </c>
      <c r="O17" s="427">
        <v>44593</v>
      </c>
      <c r="P17" s="428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19">
        <v>9</v>
      </c>
      <c r="B18" s="253">
        <v>44595</v>
      </c>
      <c r="C18" s="420"/>
      <c r="D18" s="421" t="s">
        <v>54</v>
      </c>
      <c r="E18" s="422" t="s">
        <v>593</v>
      </c>
      <c r="F18" s="256" t="s">
        <v>942</v>
      </c>
      <c r="G18" s="256">
        <v>210</v>
      </c>
      <c r="H18" s="422"/>
      <c r="I18" s="423" t="s">
        <v>943</v>
      </c>
      <c r="J18" s="329" t="s">
        <v>594</v>
      </c>
      <c r="K18" s="329"/>
      <c r="L18" s="330"/>
      <c r="M18" s="331"/>
      <c r="N18" s="329"/>
      <c r="O18" s="381"/>
      <c r="P18" s="282">
        <f>VLOOKUP(D18,'MidCap Intra'!B1:C558,2,0)</f>
        <v>223.8</v>
      </c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19"/>
      <c r="B19" s="253"/>
      <c r="C19" s="420"/>
      <c r="D19" s="421"/>
      <c r="E19" s="422"/>
      <c r="F19" s="256"/>
      <c r="G19" s="256"/>
      <c r="H19" s="422"/>
      <c r="I19" s="423"/>
      <c r="J19" s="329"/>
      <c r="K19" s="329"/>
      <c r="L19" s="330"/>
      <c r="M19" s="331"/>
      <c r="N19" s="329"/>
      <c r="O19" s="381"/>
      <c r="P19" s="256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ht="13.9" customHeight="1">
      <c r="A20" s="393"/>
      <c r="B20" s="394"/>
      <c r="C20" s="395"/>
      <c r="D20" s="396"/>
      <c r="E20" s="397"/>
      <c r="F20" s="398"/>
      <c r="G20" s="398"/>
      <c r="H20" s="397"/>
      <c r="I20" s="399"/>
      <c r="J20" s="400"/>
      <c r="K20" s="393"/>
      <c r="L20" s="394"/>
      <c r="M20" s="395"/>
      <c r="N20" s="396"/>
      <c r="O20" s="397"/>
      <c r="P20" s="25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11"/>
      <c r="B21" s="112"/>
      <c r="C21" s="113"/>
      <c r="D21" s="114"/>
      <c r="E21" s="115"/>
      <c r="F21" s="115"/>
      <c r="H21" s="115"/>
      <c r="I21" s="116"/>
      <c r="J21" s="117"/>
      <c r="K21" s="117"/>
      <c r="L21" s="118"/>
      <c r="M21" s="119"/>
      <c r="N21" s="120"/>
      <c r="O21" s="121"/>
      <c r="P21" s="122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111"/>
      <c r="B22" s="112"/>
      <c r="C22" s="113"/>
      <c r="D22" s="114"/>
      <c r="E22" s="115"/>
      <c r="F22" s="115"/>
      <c r="G22" s="111"/>
      <c r="H22" s="115"/>
      <c r="I22" s="116"/>
      <c r="J22" s="117"/>
      <c r="K22" s="117"/>
      <c r="L22" s="118"/>
      <c r="M22" s="119"/>
      <c r="N22" s="120"/>
      <c r="O22" s="121"/>
      <c r="P22" s="122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3" t="s">
        <v>596</v>
      </c>
      <c r="B23" s="124"/>
      <c r="C23" s="125"/>
      <c r="D23" s="126"/>
      <c r="E23" s="127"/>
      <c r="F23" s="127"/>
      <c r="G23" s="127"/>
      <c r="H23" s="127"/>
      <c r="I23" s="127"/>
      <c r="J23" s="128"/>
      <c r="K23" s="127"/>
      <c r="L23" s="129"/>
      <c r="M23" s="56"/>
      <c r="N23" s="128"/>
      <c r="O23" s="125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30" t="s">
        <v>597</v>
      </c>
      <c r="B24" s="123"/>
      <c r="C24" s="123"/>
      <c r="D24" s="123"/>
      <c r="E24" s="41"/>
      <c r="F24" s="131" t="s">
        <v>598</v>
      </c>
      <c r="G24" s="6"/>
      <c r="H24" s="6"/>
      <c r="I24" s="6"/>
      <c r="J24" s="132"/>
      <c r="K24" s="133"/>
      <c r="L24" s="133"/>
      <c r="M24" s="134"/>
      <c r="N24" s="1"/>
      <c r="O24" s="135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3" t="s">
        <v>599</v>
      </c>
      <c r="B25" s="123"/>
      <c r="C25" s="123"/>
      <c r="D25" s="123" t="s">
        <v>860</v>
      </c>
      <c r="E25" s="6"/>
      <c r="F25" s="131" t="s">
        <v>600</v>
      </c>
      <c r="G25" s="6"/>
      <c r="H25" s="6"/>
      <c r="I25" s="6"/>
      <c r="J25" s="132"/>
      <c r="K25" s="133"/>
      <c r="L25" s="133"/>
      <c r="M25" s="134"/>
      <c r="N25" s="1"/>
      <c r="O25" s="135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23"/>
      <c r="B26" s="123"/>
      <c r="C26" s="123"/>
      <c r="D26" s="123"/>
      <c r="E26" s="6"/>
      <c r="F26" s="6"/>
      <c r="G26" s="6"/>
      <c r="H26" s="6"/>
      <c r="I26" s="6"/>
      <c r="J26" s="136"/>
      <c r="K26" s="133"/>
      <c r="L26" s="133"/>
      <c r="M26" s="6"/>
      <c r="N26" s="137"/>
      <c r="O26" s="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.75" customHeight="1">
      <c r="A27" s="1"/>
      <c r="B27" s="138" t="s">
        <v>601</v>
      </c>
      <c r="C27" s="138"/>
      <c r="D27" s="138"/>
      <c r="E27" s="138"/>
      <c r="F27" s="139"/>
      <c r="G27" s="6"/>
      <c r="H27" s="6"/>
      <c r="I27" s="140"/>
      <c r="J27" s="141"/>
      <c r="K27" s="142"/>
      <c r="L27" s="141"/>
      <c r="M27" s="6"/>
      <c r="N27" s="1"/>
      <c r="O27" s="1"/>
      <c r="P27" s="1"/>
      <c r="R27" s="56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5" t="s">
        <v>16</v>
      </c>
      <c r="B28" s="96" t="s">
        <v>568</v>
      </c>
      <c r="C28" s="98"/>
      <c r="D28" s="97" t="s">
        <v>579</v>
      </c>
      <c r="E28" s="96" t="s">
        <v>580</v>
      </c>
      <c r="F28" s="96" t="s">
        <v>581</v>
      </c>
      <c r="G28" s="96" t="s">
        <v>602</v>
      </c>
      <c r="H28" s="96" t="s">
        <v>583</v>
      </c>
      <c r="I28" s="96" t="s">
        <v>584</v>
      </c>
      <c r="J28" s="96" t="s">
        <v>585</v>
      </c>
      <c r="K28" s="96" t="s">
        <v>603</v>
      </c>
      <c r="L28" s="144" t="s">
        <v>587</v>
      </c>
      <c r="M28" s="98" t="s">
        <v>588</v>
      </c>
      <c r="N28" s="95" t="s">
        <v>589</v>
      </c>
      <c r="O28" s="336" t="s">
        <v>590</v>
      </c>
      <c r="P28" s="288"/>
      <c r="Q28" s="1"/>
      <c r="R28" s="333"/>
      <c r="S28" s="333"/>
      <c r="T28" s="333"/>
      <c r="U28" s="303"/>
      <c r="V28" s="303"/>
      <c r="W28" s="303"/>
      <c r="X28" s="303"/>
      <c r="Y28" s="303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s="263" customFormat="1" ht="15" customHeight="1">
      <c r="A29" s="430">
        <v>1</v>
      </c>
      <c r="B29" s="340">
        <v>44586</v>
      </c>
      <c r="C29" s="341"/>
      <c r="D29" s="431" t="s">
        <v>309</v>
      </c>
      <c r="E29" s="339" t="s">
        <v>593</v>
      </c>
      <c r="F29" s="339">
        <v>615</v>
      </c>
      <c r="G29" s="339">
        <v>595</v>
      </c>
      <c r="H29" s="339">
        <v>595</v>
      </c>
      <c r="I29" s="339" t="s">
        <v>863</v>
      </c>
      <c r="J29" s="432" t="s">
        <v>990</v>
      </c>
      <c r="K29" s="432">
        <f t="shared" ref="K29" si="12">H29-F29</f>
        <v>-20</v>
      </c>
      <c r="L29" s="433">
        <f>(F29*-0.7)/100</f>
        <v>-4.3049999999999997</v>
      </c>
      <c r="M29" s="434">
        <f t="shared" ref="M29" si="13">(K29+L29)/F29</f>
        <v>-3.9520325203252035E-2</v>
      </c>
      <c r="N29" s="432" t="s">
        <v>604</v>
      </c>
      <c r="O29" s="435">
        <v>44594</v>
      </c>
      <c r="P29" s="334"/>
      <c r="Q29" s="334"/>
      <c r="R29" s="335" t="s">
        <v>595</v>
      </c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332"/>
      <c r="AJ29" s="302"/>
      <c r="AK29" s="302"/>
      <c r="AL29" s="302"/>
    </row>
    <row r="30" spans="1:38" s="263" customFormat="1" ht="15" customHeight="1">
      <c r="A30" s="337">
        <v>2</v>
      </c>
      <c r="B30" s="250">
        <v>44589</v>
      </c>
      <c r="C30" s="292"/>
      <c r="D30" s="338" t="s">
        <v>180</v>
      </c>
      <c r="E30" s="291" t="s">
        <v>593</v>
      </c>
      <c r="F30" s="291">
        <v>41.15</v>
      </c>
      <c r="G30" s="291">
        <v>39.9</v>
      </c>
      <c r="H30" s="291">
        <v>42.7</v>
      </c>
      <c r="I30" s="291" t="s">
        <v>883</v>
      </c>
      <c r="J30" s="99" t="s">
        <v>921</v>
      </c>
      <c r="K30" s="99">
        <f t="shared" ref="K30" si="14">H30-F30</f>
        <v>1.5500000000000043</v>
      </c>
      <c r="L30" s="100">
        <f>(F30*-0.7)/100</f>
        <v>-0.28804999999999997</v>
      </c>
      <c r="M30" s="101">
        <f t="shared" ref="M30" si="15">(K30+L30)/F30</f>
        <v>3.0667071688942997E-2</v>
      </c>
      <c r="N30" s="99" t="s">
        <v>591</v>
      </c>
      <c r="O30" s="102">
        <v>44594</v>
      </c>
      <c r="P30" s="334"/>
      <c r="Q30" s="334"/>
      <c r="R30" s="335" t="s">
        <v>592</v>
      </c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332"/>
      <c r="AJ30" s="302"/>
      <c r="AK30" s="302"/>
      <c r="AL30" s="302"/>
    </row>
    <row r="31" spans="1:38" s="263" customFormat="1" ht="15" customHeight="1">
      <c r="A31" s="337">
        <v>3</v>
      </c>
      <c r="B31" s="250">
        <v>44593</v>
      </c>
      <c r="C31" s="292"/>
      <c r="D31" s="338" t="s">
        <v>900</v>
      </c>
      <c r="E31" s="291" t="s">
        <v>593</v>
      </c>
      <c r="F31" s="291">
        <v>1955</v>
      </c>
      <c r="G31" s="291">
        <v>1880</v>
      </c>
      <c r="H31" s="291">
        <v>1997.5</v>
      </c>
      <c r="I31" s="291" t="s">
        <v>901</v>
      </c>
      <c r="J31" s="99" t="s">
        <v>922</v>
      </c>
      <c r="K31" s="99">
        <f t="shared" ref="K31" si="16">H31-F31</f>
        <v>42.5</v>
      </c>
      <c r="L31" s="100">
        <f>(F31*-0.07)/100</f>
        <v>-1.3685000000000003</v>
      </c>
      <c r="M31" s="101">
        <f t="shared" ref="M31" si="17">(K31+L31)/F31</f>
        <v>2.1039130434782609E-2</v>
      </c>
      <c r="N31" s="99" t="s">
        <v>591</v>
      </c>
      <c r="O31" s="429">
        <v>44593</v>
      </c>
      <c r="P31" s="334"/>
      <c r="Q31" s="334"/>
      <c r="R31" s="335" t="s">
        <v>592</v>
      </c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332"/>
      <c r="AJ31" s="302"/>
      <c r="AK31" s="302"/>
      <c r="AL31" s="302"/>
    </row>
    <row r="32" spans="1:38" s="263" customFormat="1" ht="15" customHeight="1">
      <c r="A32" s="326">
        <v>4</v>
      </c>
      <c r="B32" s="253">
        <v>44593</v>
      </c>
      <c r="C32" s="327"/>
      <c r="D32" s="328" t="s">
        <v>137</v>
      </c>
      <c r="E32" s="256" t="s">
        <v>593</v>
      </c>
      <c r="F32" s="256" t="s">
        <v>902</v>
      </c>
      <c r="G32" s="256">
        <v>839</v>
      </c>
      <c r="H32" s="256"/>
      <c r="I32" s="256" t="s">
        <v>903</v>
      </c>
      <c r="J32" s="329" t="s">
        <v>594</v>
      </c>
      <c r="K32" s="329"/>
      <c r="L32" s="330"/>
      <c r="M32" s="331"/>
      <c r="N32" s="329"/>
      <c r="O32" s="381"/>
      <c r="P32" s="334"/>
      <c r="Q32" s="334"/>
      <c r="R32" s="335" t="s">
        <v>592</v>
      </c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332"/>
      <c r="AJ32" s="302"/>
      <c r="AK32" s="302"/>
      <c r="AL32" s="302"/>
    </row>
    <row r="33" spans="1:38" s="263" customFormat="1" ht="15" customHeight="1">
      <c r="A33" s="337">
        <v>5</v>
      </c>
      <c r="B33" s="250">
        <v>44593</v>
      </c>
      <c r="C33" s="292"/>
      <c r="D33" s="338" t="s">
        <v>51</v>
      </c>
      <c r="E33" s="291" t="s">
        <v>593</v>
      </c>
      <c r="F33" s="291">
        <v>374</v>
      </c>
      <c r="G33" s="291">
        <v>364</v>
      </c>
      <c r="H33" s="291">
        <v>385</v>
      </c>
      <c r="I33" s="291" t="s">
        <v>904</v>
      </c>
      <c r="J33" s="99" t="s">
        <v>920</v>
      </c>
      <c r="K33" s="99">
        <f t="shared" ref="K33" si="18">H33-F33</f>
        <v>11</v>
      </c>
      <c r="L33" s="100">
        <f>(F33*-0.7)/100</f>
        <v>-2.6180000000000003</v>
      </c>
      <c r="M33" s="101">
        <f t="shared" ref="M33" si="19">(K33+L33)/F33</f>
        <v>2.2411764705882353E-2</v>
      </c>
      <c r="N33" s="99" t="s">
        <v>591</v>
      </c>
      <c r="O33" s="102">
        <v>44594</v>
      </c>
      <c r="P33" s="334"/>
      <c r="Q33" s="334"/>
      <c r="R33" s="335" t="s">
        <v>592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63" customFormat="1" ht="15" customHeight="1">
      <c r="A34" s="337">
        <v>6</v>
      </c>
      <c r="B34" s="250">
        <v>44593</v>
      </c>
      <c r="C34" s="292"/>
      <c r="D34" s="338" t="s">
        <v>391</v>
      </c>
      <c r="E34" s="291" t="s">
        <v>593</v>
      </c>
      <c r="F34" s="291">
        <v>126.5</v>
      </c>
      <c r="G34" s="291">
        <v>122</v>
      </c>
      <c r="H34" s="291">
        <v>130.25</v>
      </c>
      <c r="I34" s="291" t="s">
        <v>905</v>
      </c>
      <c r="J34" s="99" t="s">
        <v>919</v>
      </c>
      <c r="K34" s="99">
        <f t="shared" ref="K34" si="20">H34-F34</f>
        <v>3.75</v>
      </c>
      <c r="L34" s="100">
        <f>(F34*-0.7)/100</f>
        <v>-0.88549999999999995</v>
      </c>
      <c r="M34" s="101">
        <f t="shared" ref="M34" si="21">(K34+L34)/F34</f>
        <v>2.2644268774703557E-2</v>
      </c>
      <c r="N34" s="99" t="s">
        <v>591</v>
      </c>
      <c r="O34" s="102">
        <v>44594</v>
      </c>
      <c r="P34" s="334"/>
      <c r="Q34" s="334"/>
      <c r="R34" s="335" t="s">
        <v>595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32"/>
      <c r="AJ34" s="302"/>
      <c r="AK34" s="302"/>
      <c r="AL34" s="302"/>
    </row>
    <row r="35" spans="1:38" s="263" customFormat="1" ht="15" customHeight="1">
      <c r="A35" s="326">
        <v>7</v>
      </c>
      <c r="B35" s="253">
        <v>44593</v>
      </c>
      <c r="C35" s="327"/>
      <c r="D35" s="328" t="s">
        <v>416</v>
      </c>
      <c r="E35" s="256" t="s">
        <v>593</v>
      </c>
      <c r="F35" s="256" t="s">
        <v>906</v>
      </c>
      <c r="G35" s="256">
        <v>3250</v>
      </c>
      <c r="H35" s="256"/>
      <c r="I35" s="256" t="s">
        <v>907</v>
      </c>
      <c r="J35" s="329" t="s">
        <v>594</v>
      </c>
      <c r="K35" s="329"/>
      <c r="L35" s="330"/>
      <c r="M35" s="331"/>
      <c r="N35" s="329"/>
      <c r="O35" s="381"/>
      <c r="P35" s="334"/>
      <c r="Q35" s="334"/>
      <c r="R35" s="335" t="s">
        <v>595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32"/>
      <c r="AJ35" s="302"/>
      <c r="AK35" s="302"/>
      <c r="AL35" s="302"/>
    </row>
    <row r="36" spans="1:38" s="263" customFormat="1" ht="15" customHeight="1">
      <c r="A36" s="337">
        <v>8</v>
      </c>
      <c r="B36" s="250">
        <v>44595</v>
      </c>
      <c r="C36" s="292"/>
      <c r="D36" s="338" t="s">
        <v>54</v>
      </c>
      <c r="E36" s="291" t="s">
        <v>593</v>
      </c>
      <c r="F36" s="291">
        <v>219.5</v>
      </c>
      <c r="G36" s="291">
        <v>213.5</v>
      </c>
      <c r="H36" s="291">
        <v>226</v>
      </c>
      <c r="I36" s="291" t="s">
        <v>938</v>
      </c>
      <c r="J36" s="99" t="s">
        <v>939</v>
      </c>
      <c r="K36" s="99">
        <f t="shared" ref="K36" si="22">H36-F36</f>
        <v>6.5</v>
      </c>
      <c r="L36" s="100">
        <f>(F36*-0.07)/100</f>
        <v>-0.15365000000000001</v>
      </c>
      <c r="M36" s="101">
        <f t="shared" ref="M36" si="23">(K36+L36)/F36</f>
        <v>2.8912756264236904E-2</v>
      </c>
      <c r="N36" s="99" t="s">
        <v>591</v>
      </c>
      <c r="O36" s="429">
        <v>44595</v>
      </c>
      <c r="P36" s="334"/>
      <c r="Q36" s="334"/>
      <c r="R36" s="335" t="s">
        <v>595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32"/>
      <c r="AJ36" s="302"/>
      <c r="AK36" s="302"/>
      <c r="AL36" s="302"/>
    </row>
    <row r="37" spans="1:38" s="263" customFormat="1" ht="15" customHeight="1">
      <c r="A37" s="326">
        <v>9</v>
      </c>
      <c r="B37" s="253">
        <v>44595</v>
      </c>
      <c r="C37" s="327"/>
      <c r="D37" s="328" t="s">
        <v>146</v>
      </c>
      <c r="E37" s="256" t="s">
        <v>593</v>
      </c>
      <c r="F37" s="256" t="s">
        <v>940</v>
      </c>
      <c r="G37" s="256">
        <v>1890</v>
      </c>
      <c r="H37" s="256"/>
      <c r="I37" s="256" t="s">
        <v>941</v>
      </c>
      <c r="J37" s="329" t="s">
        <v>594</v>
      </c>
      <c r="K37" s="329"/>
      <c r="L37" s="330"/>
      <c r="M37" s="331"/>
      <c r="N37" s="329"/>
      <c r="O37" s="381"/>
      <c r="P37" s="334"/>
      <c r="Q37" s="334"/>
      <c r="R37" s="335" t="s">
        <v>592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32"/>
      <c r="AJ37" s="302"/>
      <c r="AK37" s="302"/>
      <c r="AL37" s="302"/>
    </row>
    <row r="38" spans="1:38" s="263" customFormat="1" ht="15" customHeight="1">
      <c r="A38" s="326"/>
      <c r="B38" s="253"/>
      <c r="C38" s="327"/>
      <c r="D38" s="328"/>
      <c r="E38" s="256"/>
      <c r="F38" s="256"/>
      <c r="G38" s="256"/>
      <c r="H38" s="256"/>
      <c r="I38" s="256"/>
      <c r="J38" s="329"/>
      <c r="K38" s="329"/>
      <c r="L38" s="330"/>
      <c r="M38" s="331"/>
      <c r="N38" s="329"/>
      <c r="O38" s="381"/>
      <c r="P38" s="334"/>
      <c r="Q38" s="334"/>
      <c r="R38" s="335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32"/>
      <c r="AJ38" s="302"/>
      <c r="AK38" s="302"/>
      <c r="AL38" s="302"/>
    </row>
    <row r="39" spans="1:38" s="263" customFormat="1" ht="15" customHeight="1">
      <c r="A39" s="326"/>
      <c r="B39" s="253"/>
      <c r="C39" s="327"/>
      <c r="D39" s="328"/>
      <c r="E39" s="256"/>
      <c r="F39" s="256"/>
      <c r="G39" s="256"/>
      <c r="H39" s="256"/>
      <c r="I39" s="256"/>
      <c r="J39" s="329"/>
      <c r="K39" s="329"/>
      <c r="L39" s="330"/>
      <c r="M39" s="331"/>
      <c r="N39" s="329"/>
      <c r="O39" s="381"/>
      <c r="P39" s="334"/>
      <c r="Q39" s="334"/>
      <c r="R39" s="335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32"/>
      <c r="AJ39" s="302"/>
      <c r="AK39" s="302"/>
      <c r="AL39" s="302"/>
    </row>
    <row r="40" spans="1:38" s="276" customFormat="1" ht="15" customHeight="1">
      <c r="K40" s="257"/>
      <c r="L40" s="289"/>
      <c r="M40" s="357"/>
      <c r="N40" s="257"/>
      <c r="O40" s="300"/>
      <c r="P40" s="1"/>
      <c r="Q40" s="1"/>
      <c r="R40" s="353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359"/>
      <c r="AJ40" s="358"/>
      <c r="AK40" s="358"/>
      <c r="AL40" s="358"/>
    </row>
    <row r="41" spans="1:38" ht="15" customHeight="1">
      <c r="A41" s="344"/>
      <c r="B41" s="345"/>
      <c r="C41" s="346"/>
      <c r="D41" s="347"/>
      <c r="E41" s="348"/>
      <c r="F41" s="348"/>
      <c r="G41" s="348"/>
      <c r="H41" s="348"/>
      <c r="I41" s="348"/>
      <c r="J41" s="349"/>
      <c r="K41" s="349"/>
      <c r="L41" s="350"/>
      <c r="M41" s="351"/>
      <c r="N41" s="349"/>
      <c r="O41" s="352"/>
      <c r="P41" s="1"/>
      <c r="Q41" s="1"/>
      <c r="R41" s="35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44.25" customHeight="1">
      <c r="A42" s="123" t="s">
        <v>596</v>
      </c>
      <c r="B42" s="146"/>
      <c r="C42" s="146"/>
      <c r="D42" s="1"/>
      <c r="E42" s="6"/>
      <c r="F42" s="6"/>
      <c r="G42" s="6"/>
      <c r="H42" s="6" t="s">
        <v>608</v>
      </c>
      <c r="I42" s="6"/>
      <c r="J42" s="6"/>
      <c r="K42" s="119"/>
      <c r="L42" s="148"/>
      <c r="M42" s="119"/>
      <c r="N42" s="120"/>
      <c r="O42" s="119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305"/>
      <c r="AD42" s="305"/>
      <c r="AE42" s="305"/>
      <c r="AF42" s="305"/>
      <c r="AG42" s="305"/>
      <c r="AH42" s="305"/>
    </row>
    <row r="43" spans="1:38" ht="12.75" customHeight="1">
      <c r="A43" s="130" t="s">
        <v>597</v>
      </c>
      <c r="B43" s="123"/>
      <c r="C43" s="123"/>
      <c r="D43" s="123"/>
      <c r="E43" s="41"/>
      <c r="F43" s="131" t="s">
        <v>598</v>
      </c>
      <c r="G43" s="56"/>
      <c r="H43" s="41"/>
      <c r="I43" s="56"/>
      <c r="J43" s="6"/>
      <c r="K43" s="149"/>
      <c r="L43" s="150"/>
      <c r="M43" s="6"/>
      <c r="N43" s="113"/>
      <c r="O43" s="151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30"/>
      <c r="B44" s="123"/>
      <c r="C44" s="123"/>
      <c r="D44" s="123"/>
      <c r="E44" s="6"/>
      <c r="F44" s="131" t="s">
        <v>600</v>
      </c>
      <c r="G44" s="56"/>
      <c r="H44" s="41"/>
      <c r="I44" s="56"/>
      <c r="J44" s="6"/>
      <c r="K44" s="149"/>
      <c r="L44" s="150"/>
      <c r="M44" s="6"/>
      <c r="N44" s="113"/>
      <c r="O44" s="15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23"/>
      <c r="B45" s="123"/>
      <c r="C45" s="123"/>
      <c r="D45" s="123"/>
      <c r="E45" s="6"/>
      <c r="F45" s="6"/>
      <c r="G45" s="6"/>
      <c r="H45" s="6"/>
      <c r="I45" s="6"/>
      <c r="J45" s="136"/>
      <c r="K45" s="133"/>
      <c r="L45" s="134"/>
      <c r="M45" s="6"/>
      <c r="N45" s="137"/>
      <c r="O45" s="1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152" t="s">
        <v>609</v>
      </c>
      <c r="B46" s="152"/>
      <c r="C46" s="152"/>
      <c r="D46" s="152"/>
      <c r="E46" s="6"/>
      <c r="F46" s="6"/>
      <c r="G46" s="6"/>
      <c r="H46" s="6"/>
      <c r="I46" s="6"/>
      <c r="J46" s="6"/>
      <c r="K46" s="6"/>
      <c r="L46" s="6"/>
      <c r="M46" s="6"/>
      <c r="N46" s="6"/>
      <c r="O46" s="2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38.25" customHeight="1">
      <c r="A47" s="96" t="s">
        <v>16</v>
      </c>
      <c r="B47" s="96" t="s">
        <v>568</v>
      </c>
      <c r="C47" s="96"/>
      <c r="D47" s="97" t="s">
        <v>579</v>
      </c>
      <c r="E47" s="96" t="s">
        <v>580</v>
      </c>
      <c r="F47" s="96" t="s">
        <v>581</v>
      </c>
      <c r="G47" s="96" t="s">
        <v>602</v>
      </c>
      <c r="H47" s="96" t="s">
        <v>583</v>
      </c>
      <c r="I47" s="96" t="s">
        <v>584</v>
      </c>
      <c r="J47" s="95" t="s">
        <v>585</v>
      </c>
      <c r="K47" s="153" t="s">
        <v>610</v>
      </c>
      <c r="L47" s="98" t="s">
        <v>587</v>
      </c>
      <c r="M47" s="153" t="s">
        <v>611</v>
      </c>
      <c r="N47" s="96" t="s">
        <v>612</v>
      </c>
      <c r="O47" s="95" t="s">
        <v>589</v>
      </c>
      <c r="P47" s="97" t="s">
        <v>590</v>
      </c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s="252" customFormat="1" ht="13.5" customHeight="1">
      <c r="A48" s="339">
        <v>1</v>
      </c>
      <c r="B48" s="340">
        <v>44593</v>
      </c>
      <c r="C48" s="376"/>
      <c r="D48" s="376" t="s">
        <v>895</v>
      </c>
      <c r="E48" s="339" t="s">
        <v>593</v>
      </c>
      <c r="F48" s="339">
        <v>2414</v>
      </c>
      <c r="G48" s="339">
        <v>238</v>
      </c>
      <c r="H48" s="343">
        <v>2380</v>
      </c>
      <c r="I48" s="343" t="s">
        <v>896</v>
      </c>
      <c r="J48" s="354" t="s">
        <v>859</v>
      </c>
      <c r="K48" s="343">
        <f t="shared" ref="K48" si="24">H48-F48</f>
        <v>-34</v>
      </c>
      <c r="L48" s="372">
        <f t="shared" ref="L48:L50" si="25">(H48*N48)*0.07%</f>
        <v>624.75000000000011</v>
      </c>
      <c r="M48" s="373">
        <f t="shared" ref="M48" si="26">(K48*N48)-L48</f>
        <v>-13374.75</v>
      </c>
      <c r="N48" s="343">
        <v>375</v>
      </c>
      <c r="O48" s="374" t="s">
        <v>604</v>
      </c>
      <c r="P48" s="375">
        <v>44228</v>
      </c>
      <c r="Q48" s="254"/>
      <c r="R48" s="259" t="s">
        <v>592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8"/>
      <c r="AG48" s="253"/>
      <c r="AH48" s="301"/>
      <c r="AI48" s="301"/>
      <c r="AJ48" s="282"/>
      <c r="AK48" s="282"/>
      <c r="AL48" s="282"/>
    </row>
    <row r="49" spans="1:38" s="252" customFormat="1" ht="13.5" customHeight="1">
      <c r="A49" s="339">
        <v>2</v>
      </c>
      <c r="B49" s="340">
        <v>44595</v>
      </c>
      <c r="C49" s="376"/>
      <c r="D49" s="376" t="s">
        <v>944</v>
      </c>
      <c r="E49" s="339" t="s">
        <v>593</v>
      </c>
      <c r="F49" s="339">
        <v>640</v>
      </c>
      <c r="G49" s="339">
        <v>630</v>
      </c>
      <c r="H49" s="343">
        <v>630</v>
      </c>
      <c r="I49" s="343" t="s">
        <v>945</v>
      </c>
      <c r="J49" s="354" t="s">
        <v>994</v>
      </c>
      <c r="K49" s="343">
        <f t="shared" ref="K49" si="27">H49-F49</f>
        <v>-10</v>
      </c>
      <c r="L49" s="372">
        <f t="shared" ref="L49" si="28">(H49*N49)*0.07%</f>
        <v>485.10000000000008</v>
      </c>
      <c r="M49" s="373">
        <f t="shared" ref="M49" si="29">(K49*N49)-L49</f>
        <v>-11485.1</v>
      </c>
      <c r="N49" s="343">
        <v>1100</v>
      </c>
      <c r="O49" s="374" t="s">
        <v>604</v>
      </c>
      <c r="P49" s="375">
        <v>44231</v>
      </c>
      <c r="Q49" s="254"/>
      <c r="R49" s="259" t="s">
        <v>592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348"/>
      <c r="AG49" s="345"/>
      <c r="AH49" s="254"/>
      <c r="AI49" s="254"/>
      <c r="AJ49" s="348"/>
      <c r="AK49" s="348"/>
      <c r="AL49" s="348"/>
    </row>
    <row r="50" spans="1:38" s="252" customFormat="1" ht="13.5" customHeight="1">
      <c r="A50" s="460">
        <v>3</v>
      </c>
      <c r="B50" s="456">
        <v>44595</v>
      </c>
      <c r="C50" s="341"/>
      <c r="D50" s="342" t="s">
        <v>946</v>
      </c>
      <c r="E50" s="339" t="s">
        <v>593</v>
      </c>
      <c r="F50" s="339">
        <v>545</v>
      </c>
      <c r="G50" s="339">
        <v>534</v>
      </c>
      <c r="H50" s="339">
        <v>534</v>
      </c>
      <c r="I50" s="343">
        <v>565</v>
      </c>
      <c r="J50" s="462" t="s">
        <v>993</v>
      </c>
      <c r="K50" s="441">
        <f>H50-F50</f>
        <v>-11</v>
      </c>
      <c r="L50" s="372">
        <f t="shared" si="25"/>
        <v>560.70000000000005</v>
      </c>
      <c r="M50" s="462">
        <f>(-1500*6)-660.7</f>
        <v>-9660.7000000000007</v>
      </c>
      <c r="N50" s="463">
        <v>1500</v>
      </c>
      <c r="O50" s="456" t="s">
        <v>604</v>
      </c>
      <c r="P50" s="458">
        <v>44596</v>
      </c>
      <c r="Q50" s="254"/>
      <c r="R50" s="259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348"/>
      <c r="AG50" s="345"/>
      <c r="AH50" s="254"/>
      <c r="AI50" s="254"/>
      <c r="AJ50" s="348"/>
      <c r="AK50" s="348"/>
      <c r="AL50" s="348"/>
    </row>
    <row r="51" spans="1:38" s="252" customFormat="1" ht="13.5" customHeight="1">
      <c r="A51" s="461"/>
      <c r="B51" s="457"/>
      <c r="C51" s="341"/>
      <c r="D51" s="342" t="s">
        <v>947</v>
      </c>
      <c r="E51" s="339" t="s">
        <v>858</v>
      </c>
      <c r="F51" s="339">
        <v>14.5</v>
      </c>
      <c r="G51" s="339"/>
      <c r="H51" s="339">
        <v>9.5</v>
      </c>
      <c r="I51" s="343"/>
      <c r="J51" s="459"/>
      <c r="K51" s="441">
        <f>F51-H51</f>
        <v>5</v>
      </c>
      <c r="L51" s="442">
        <v>100</v>
      </c>
      <c r="M51" s="459"/>
      <c r="N51" s="464"/>
      <c r="O51" s="457"/>
      <c r="P51" s="459"/>
      <c r="Q51" s="254"/>
      <c r="R51" s="259" t="s">
        <v>592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348"/>
      <c r="AG51" s="345"/>
      <c r="AH51" s="254"/>
      <c r="AI51" s="254"/>
      <c r="AJ51" s="348"/>
      <c r="AK51" s="348"/>
      <c r="AL51" s="348"/>
    </row>
    <row r="52" spans="1:38" s="252" customFormat="1" ht="13.5" customHeight="1">
      <c r="A52" s="256"/>
      <c r="B52" s="253"/>
      <c r="C52" s="382"/>
      <c r="D52" s="382"/>
      <c r="E52" s="256"/>
      <c r="F52" s="256"/>
      <c r="G52" s="256"/>
      <c r="H52" s="257"/>
      <c r="I52" s="257"/>
      <c r="J52" s="329"/>
      <c r="K52" s="257"/>
      <c r="L52" s="289"/>
      <c r="M52" s="290"/>
      <c r="N52" s="257"/>
      <c r="O52" s="418"/>
      <c r="P52" s="300"/>
      <c r="Q52" s="254"/>
      <c r="R52" s="259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348"/>
      <c r="AG52" s="345"/>
      <c r="AH52" s="254"/>
      <c r="AI52" s="254"/>
      <c r="AJ52" s="348"/>
      <c r="AK52" s="348"/>
      <c r="AL52" s="348"/>
    </row>
    <row r="53" spans="1:38" s="252" customFormat="1" ht="13.5" customHeight="1">
      <c r="A53" s="256"/>
      <c r="B53" s="253"/>
      <c r="C53" s="382"/>
      <c r="D53" s="382"/>
      <c r="E53" s="256"/>
      <c r="F53" s="256"/>
      <c r="G53" s="256"/>
      <c r="H53" s="257"/>
      <c r="I53" s="257"/>
      <c r="J53" s="329"/>
      <c r="K53" s="257"/>
      <c r="L53" s="289"/>
      <c r="M53" s="290"/>
      <c r="N53" s="257"/>
      <c r="O53" s="299"/>
      <c r="P53" s="300"/>
      <c r="Q53" s="254"/>
      <c r="R53" s="259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348"/>
      <c r="AG53" s="345"/>
      <c r="AH53" s="254"/>
      <c r="AI53" s="254"/>
      <c r="AJ53" s="348"/>
      <c r="AK53" s="348"/>
      <c r="AL53" s="348"/>
    </row>
    <row r="54" spans="1:38" ht="13.5" customHeight="1">
      <c r="A54" s="111"/>
      <c r="B54" s="112"/>
      <c r="C54" s="146"/>
      <c r="D54" s="154"/>
      <c r="E54" s="155"/>
      <c r="F54" s="111"/>
      <c r="G54" s="111"/>
      <c r="H54" s="111"/>
      <c r="I54" s="147"/>
      <c r="J54" s="147"/>
      <c r="K54" s="147"/>
      <c r="L54" s="147"/>
      <c r="M54" s="147"/>
      <c r="N54" s="147"/>
      <c r="O54" s="147"/>
      <c r="P54" s="147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>
      <c r="A55" s="156"/>
      <c r="B55" s="112"/>
      <c r="C55" s="113"/>
      <c r="D55" s="157"/>
      <c r="E55" s="116"/>
      <c r="F55" s="116"/>
      <c r="G55" s="116"/>
      <c r="H55" s="116"/>
      <c r="I55" s="116"/>
      <c r="J55" s="6"/>
      <c r="K55" s="116"/>
      <c r="L55" s="116"/>
      <c r="M55" s="6"/>
      <c r="N55" s="1"/>
      <c r="O55" s="113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58" t="s">
        <v>614</v>
      </c>
      <c r="B56" s="158"/>
      <c r="C56" s="158"/>
      <c r="D56" s="158"/>
      <c r="E56" s="159"/>
      <c r="F56" s="116"/>
      <c r="G56" s="116"/>
      <c r="H56" s="116"/>
      <c r="I56" s="116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6" t="s">
        <v>16</v>
      </c>
      <c r="B57" s="96" t="s">
        <v>568</v>
      </c>
      <c r="C57" s="96"/>
      <c r="D57" s="97" t="s">
        <v>579</v>
      </c>
      <c r="E57" s="96" t="s">
        <v>580</v>
      </c>
      <c r="F57" s="96" t="s">
        <v>581</v>
      </c>
      <c r="G57" s="96" t="s">
        <v>602</v>
      </c>
      <c r="H57" s="96" t="s">
        <v>583</v>
      </c>
      <c r="I57" s="96" t="s">
        <v>584</v>
      </c>
      <c r="J57" s="95" t="s">
        <v>585</v>
      </c>
      <c r="K57" s="95" t="s">
        <v>615</v>
      </c>
      <c r="L57" s="98" t="s">
        <v>587</v>
      </c>
      <c r="M57" s="153" t="s">
        <v>611</v>
      </c>
      <c r="N57" s="96" t="s">
        <v>612</v>
      </c>
      <c r="O57" s="96" t="s">
        <v>589</v>
      </c>
      <c r="P57" s="97" t="s">
        <v>590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s="252" customFormat="1" ht="12.75" customHeight="1">
      <c r="A58" s="477">
        <v>1</v>
      </c>
      <c r="B58" s="479">
        <v>44586</v>
      </c>
      <c r="C58" s="327"/>
      <c r="D58" s="389" t="s">
        <v>875</v>
      </c>
      <c r="E58" s="256" t="s">
        <v>593</v>
      </c>
      <c r="F58" s="256">
        <v>82</v>
      </c>
      <c r="G58" s="256"/>
      <c r="H58" s="256" t="s">
        <v>915</v>
      </c>
      <c r="I58" s="257"/>
      <c r="J58" s="471" t="s">
        <v>594</v>
      </c>
      <c r="K58" s="390"/>
      <c r="L58" s="330"/>
      <c r="M58" s="471"/>
      <c r="N58" s="473"/>
      <c r="O58" s="475"/>
      <c r="P58" s="471"/>
      <c r="Q58" s="254"/>
      <c r="R58" s="255" t="s">
        <v>592</v>
      </c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</row>
    <row r="59" spans="1:38" s="252" customFormat="1" ht="12.75" customHeight="1">
      <c r="A59" s="478"/>
      <c r="B59" s="480"/>
      <c r="C59" s="327"/>
      <c r="D59" s="389" t="s">
        <v>876</v>
      </c>
      <c r="E59" s="256" t="s">
        <v>858</v>
      </c>
      <c r="F59" s="256">
        <v>46</v>
      </c>
      <c r="G59" s="256"/>
      <c r="H59" s="256"/>
      <c r="I59" s="257"/>
      <c r="J59" s="472"/>
      <c r="K59" s="390"/>
      <c r="L59" s="330"/>
      <c r="M59" s="472"/>
      <c r="N59" s="474"/>
      <c r="O59" s="476"/>
      <c r="P59" s="472"/>
      <c r="Q59" s="254"/>
      <c r="R59" s="255" t="s">
        <v>592</v>
      </c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</row>
    <row r="60" spans="1:38" s="252" customFormat="1" ht="12.75" customHeight="1">
      <c r="A60" s="339">
        <v>2</v>
      </c>
      <c r="B60" s="340">
        <v>44592</v>
      </c>
      <c r="C60" s="341"/>
      <c r="D60" s="342" t="s">
        <v>888</v>
      </c>
      <c r="E60" s="339" t="s">
        <v>593</v>
      </c>
      <c r="F60" s="339">
        <v>107.5</v>
      </c>
      <c r="G60" s="339">
        <v>60</v>
      </c>
      <c r="H60" s="339">
        <v>57.5</v>
      </c>
      <c r="I60" s="343" t="s">
        <v>889</v>
      </c>
      <c r="J60" s="354" t="s">
        <v>866</v>
      </c>
      <c r="K60" s="343">
        <f t="shared" ref="K60" si="30">H60-F60</f>
        <v>-50</v>
      </c>
      <c r="L60" s="372">
        <v>100</v>
      </c>
      <c r="M60" s="373">
        <f t="shared" ref="M60" si="31">(K60*N60)-L60</f>
        <v>-2600</v>
      </c>
      <c r="N60" s="343">
        <v>50</v>
      </c>
      <c r="O60" s="374" t="s">
        <v>604</v>
      </c>
      <c r="P60" s="375">
        <v>44228</v>
      </c>
      <c r="Q60" s="254"/>
      <c r="R60" s="255" t="s">
        <v>595</v>
      </c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</row>
    <row r="61" spans="1:38" s="252" customFormat="1" ht="12.75" customHeight="1">
      <c r="A61" s="256">
        <v>3</v>
      </c>
      <c r="B61" s="253">
        <v>44592</v>
      </c>
      <c r="C61" s="327"/>
      <c r="D61" s="389" t="s">
        <v>890</v>
      </c>
      <c r="E61" s="256" t="s">
        <v>593</v>
      </c>
      <c r="F61" s="256" t="s">
        <v>891</v>
      </c>
      <c r="G61" s="256">
        <v>17</v>
      </c>
      <c r="H61" s="256"/>
      <c r="I61" s="257" t="s">
        <v>892</v>
      </c>
      <c r="J61" s="412" t="s">
        <v>594</v>
      </c>
      <c r="K61" s="390"/>
      <c r="L61" s="330"/>
      <c r="M61" s="329"/>
      <c r="N61" s="329"/>
      <c r="O61" s="391"/>
      <c r="P61" s="392"/>
      <c r="Q61" s="254"/>
      <c r="R61" s="255" t="s">
        <v>592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</row>
    <row r="62" spans="1:38" s="252" customFormat="1" ht="12.75" customHeight="1">
      <c r="A62" s="339">
        <v>4</v>
      </c>
      <c r="B62" s="340">
        <v>44592</v>
      </c>
      <c r="C62" s="341"/>
      <c r="D62" s="342" t="s">
        <v>893</v>
      </c>
      <c r="E62" s="339" t="s">
        <v>593</v>
      </c>
      <c r="F62" s="339">
        <v>57.5</v>
      </c>
      <c r="G62" s="339">
        <v>38</v>
      </c>
      <c r="H62" s="339">
        <v>40</v>
      </c>
      <c r="I62" s="343" t="s">
        <v>864</v>
      </c>
      <c r="J62" s="354" t="s">
        <v>908</v>
      </c>
      <c r="K62" s="343">
        <f t="shared" ref="K62" si="32">H62-F62</f>
        <v>-17.5</v>
      </c>
      <c r="L62" s="372">
        <v>100</v>
      </c>
      <c r="M62" s="373">
        <f t="shared" ref="M62" si="33">(K62*N62)-L62</f>
        <v>-4475</v>
      </c>
      <c r="N62" s="343">
        <v>250</v>
      </c>
      <c r="O62" s="374" t="s">
        <v>604</v>
      </c>
      <c r="P62" s="375">
        <v>44228</v>
      </c>
      <c r="Q62" s="254"/>
      <c r="R62" s="255" t="s">
        <v>592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</row>
    <row r="63" spans="1:38" s="252" customFormat="1" ht="12.75" customHeight="1">
      <c r="A63" s="481">
        <v>5</v>
      </c>
      <c r="B63" s="483">
        <v>44593</v>
      </c>
      <c r="C63" s="292"/>
      <c r="D63" s="377" t="s">
        <v>897</v>
      </c>
      <c r="E63" s="291" t="s">
        <v>593</v>
      </c>
      <c r="F63" s="291">
        <v>202.5</v>
      </c>
      <c r="G63" s="291"/>
      <c r="H63" s="291">
        <v>335</v>
      </c>
      <c r="I63" s="378"/>
      <c r="J63" s="465" t="s">
        <v>899</v>
      </c>
      <c r="K63" s="379">
        <f>H63-F63</f>
        <v>132.5</v>
      </c>
      <c r="L63" s="380">
        <v>100</v>
      </c>
      <c r="M63" s="465">
        <v>4300</v>
      </c>
      <c r="N63" s="465">
        <v>50</v>
      </c>
      <c r="O63" s="467" t="s">
        <v>591</v>
      </c>
      <c r="P63" s="469">
        <v>44593</v>
      </c>
      <c r="Q63" s="254"/>
      <c r="R63" s="255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</row>
    <row r="64" spans="1:38" s="252" customFormat="1" ht="12.75" customHeight="1">
      <c r="A64" s="482"/>
      <c r="B64" s="484"/>
      <c r="C64" s="292"/>
      <c r="D64" s="377" t="s">
        <v>898</v>
      </c>
      <c r="E64" s="291" t="s">
        <v>858</v>
      </c>
      <c r="F64" s="291">
        <v>102.5</v>
      </c>
      <c r="G64" s="291"/>
      <c r="H64" s="291">
        <v>145</v>
      </c>
      <c r="I64" s="378"/>
      <c r="J64" s="466"/>
      <c r="K64" s="379">
        <f>F64-H64</f>
        <v>-42.5</v>
      </c>
      <c r="L64" s="380">
        <v>100</v>
      </c>
      <c r="M64" s="466"/>
      <c r="N64" s="466"/>
      <c r="O64" s="468"/>
      <c r="P64" s="470"/>
      <c r="Q64" s="254"/>
      <c r="R64" s="255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</row>
    <row r="65" spans="1:38" s="252" customFormat="1" ht="12.75" customHeight="1">
      <c r="A65" s="339">
        <v>6</v>
      </c>
      <c r="B65" s="340">
        <v>44594</v>
      </c>
      <c r="C65" s="341"/>
      <c r="D65" s="342" t="s">
        <v>916</v>
      </c>
      <c r="E65" s="339" t="s">
        <v>593</v>
      </c>
      <c r="F65" s="339">
        <v>90</v>
      </c>
      <c r="G65" s="339">
        <v>45</v>
      </c>
      <c r="H65" s="339">
        <v>45</v>
      </c>
      <c r="I65" s="343" t="s">
        <v>917</v>
      </c>
      <c r="J65" s="354" t="s">
        <v>918</v>
      </c>
      <c r="K65" s="343">
        <f t="shared" ref="K65" si="34">H65-F65</f>
        <v>-45</v>
      </c>
      <c r="L65" s="372">
        <v>100</v>
      </c>
      <c r="M65" s="373">
        <f t="shared" ref="M65" si="35">(K65*N65)-L65</f>
        <v>-2350</v>
      </c>
      <c r="N65" s="343">
        <v>50</v>
      </c>
      <c r="O65" s="374" t="s">
        <v>604</v>
      </c>
      <c r="P65" s="375">
        <v>44229</v>
      </c>
      <c r="Q65" s="254"/>
      <c r="R65" s="255" t="s">
        <v>592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</row>
    <row r="66" spans="1:38" s="252" customFormat="1" ht="12.75" customHeight="1">
      <c r="A66" s="339">
        <v>7</v>
      </c>
      <c r="B66" s="340">
        <v>44595</v>
      </c>
      <c r="C66" s="341"/>
      <c r="D66" s="342" t="s">
        <v>948</v>
      </c>
      <c r="E66" s="339" t="s">
        <v>593</v>
      </c>
      <c r="F66" s="339">
        <v>65</v>
      </c>
      <c r="G66" s="339">
        <v>0</v>
      </c>
      <c r="H66" s="339">
        <v>0</v>
      </c>
      <c r="I66" s="343" t="s">
        <v>949</v>
      </c>
      <c r="J66" s="354" t="s">
        <v>950</v>
      </c>
      <c r="K66" s="343">
        <f t="shared" ref="K66:K67" si="36">H66-F66</f>
        <v>-65</v>
      </c>
      <c r="L66" s="372">
        <v>100</v>
      </c>
      <c r="M66" s="373">
        <f t="shared" ref="M66:M67" si="37">(K66*N66)-L66</f>
        <v>-1725</v>
      </c>
      <c r="N66" s="343">
        <v>25</v>
      </c>
      <c r="O66" s="374" t="s">
        <v>604</v>
      </c>
      <c r="P66" s="375">
        <v>44230</v>
      </c>
      <c r="Q66" s="254"/>
      <c r="R66" s="255" t="s">
        <v>595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  <c r="AK66" s="251"/>
      <c r="AL66" s="251"/>
    </row>
    <row r="67" spans="1:38" s="252" customFormat="1" ht="12.75" customHeight="1">
      <c r="A67" s="291">
        <v>8</v>
      </c>
      <c r="B67" s="250">
        <v>44596</v>
      </c>
      <c r="C67" s="292"/>
      <c r="D67" s="377" t="s">
        <v>991</v>
      </c>
      <c r="E67" s="291" t="s">
        <v>593</v>
      </c>
      <c r="F67" s="291">
        <v>110</v>
      </c>
      <c r="G67" s="291">
        <v>65</v>
      </c>
      <c r="H67" s="291">
        <v>135</v>
      </c>
      <c r="I67" s="378" t="s">
        <v>992</v>
      </c>
      <c r="J67" s="436" t="s">
        <v>613</v>
      </c>
      <c r="K67" s="378">
        <f t="shared" si="36"/>
        <v>25</v>
      </c>
      <c r="L67" s="437">
        <v>100</v>
      </c>
      <c r="M67" s="438">
        <f t="shared" si="37"/>
        <v>1150</v>
      </c>
      <c r="N67" s="378">
        <v>50</v>
      </c>
      <c r="O67" s="439" t="s">
        <v>591</v>
      </c>
      <c r="P67" s="440">
        <v>44231</v>
      </c>
      <c r="Q67" s="254"/>
      <c r="R67" s="255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</row>
    <row r="68" spans="1:38" s="325" customFormat="1" ht="12.75" customHeight="1">
      <c r="A68" s="313"/>
      <c r="B68" s="314"/>
      <c r="C68" s="315"/>
      <c r="D68" s="316"/>
      <c r="E68" s="313"/>
      <c r="F68" s="313"/>
      <c r="G68" s="313"/>
      <c r="H68" s="313"/>
      <c r="I68" s="317"/>
      <c r="J68" s="318"/>
      <c r="K68" s="319"/>
      <c r="L68" s="319"/>
      <c r="M68" s="318"/>
      <c r="N68" s="318"/>
      <c r="O68" s="320"/>
      <c r="P68" s="321"/>
      <c r="Q68" s="322"/>
      <c r="R68" s="323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  <c r="AE68" s="322"/>
      <c r="AF68" s="324"/>
      <c r="AG68" s="324"/>
      <c r="AH68" s="324"/>
      <c r="AI68" s="324"/>
      <c r="AJ68" s="324"/>
      <c r="AK68" s="324"/>
      <c r="AL68" s="324"/>
    </row>
    <row r="69" spans="1:38" ht="14.25" customHeight="1">
      <c r="A69" s="155"/>
      <c r="B69" s="160"/>
      <c r="C69" s="160"/>
      <c r="D69" s="161"/>
      <c r="E69" s="155"/>
      <c r="F69" s="162"/>
      <c r="G69" s="155"/>
      <c r="H69" s="155"/>
      <c r="I69" s="155"/>
      <c r="J69" s="160"/>
      <c r="K69" s="163"/>
      <c r="L69" s="155"/>
      <c r="M69" s="155"/>
      <c r="N69" s="155"/>
      <c r="O69" s="164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>
      <c r="A70" s="94" t="s">
        <v>616</v>
      </c>
      <c r="B70" s="165"/>
      <c r="C70" s="165"/>
      <c r="D70" s="166"/>
      <c r="E70" s="139"/>
      <c r="F70" s="6"/>
      <c r="G70" s="6"/>
      <c r="H70" s="140"/>
      <c r="I70" s="167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38.25" customHeight="1">
      <c r="A71" s="95" t="s">
        <v>16</v>
      </c>
      <c r="B71" s="96" t="s">
        <v>568</v>
      </c>
      <c r="C71" s="96"/>
      <c r="D71" s="97" t="s">
        <v>579</v>
      </c>
      <c r="E71" s="96" t="s">
        <v>580</v>
      </c>
      <c r="F71" s="96" t="s">
        <v>581</v>
      </c>
      <c r="G71" s="96" t="s">
        <v>582</v>
      </c>
      <c r="H71" s="96" t="s">
        <v>583</v>
      </c>
      <c r="I71" s="96" t="s">
        <v>584</v>
      </c>
      <c r="J71" s="95" t="s">
        <v>585</v>
      </c>
      <c r="K71" s="143" t="s">
        <v>603</v>
      </c>
      <c r="L71" s="144" t="s">
        <v>587</v>
      </c>
      <c r="M71" s="98" t="s">
        <v>588</v>
      </c>
      <c r="N71" s="96" t="s">
        <v>589</v>
      </c>
      <c r="O71" s="97" t="s">
        <v>590</v>
      </c>
      <c r="P71" s="96" t="s">
        <v>823</v>
      </c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s="252" customFormat="1" ht="14.25" customHeight="1">
      <c r="A72" s="277">
        <v>1</v>
      </c>
      <c r="B72" s="278">
        <v>44488</v>
      </c>
      <c r="C72" s="279"/>
      <c r="D72" s="280" t="s">
        <v>138</v>
      </c>
      <c r="E72" s="281" t="s">
        <v>593</v>
      </c>
      <c r="F72" s="282" t="s">
        <v>831</v>
      </c>
      <c r="G72" s="282">
        <v>198</v>
      </c>
      <c r="H72" s="281"/>
      <c r="I72" s="283" t="s">
        <v>828</v>
      </c>
      <c r="J72" s="284" t="s">
        <v>594</v>
      </c>
      <c r="K72" s="284"/>
      <c r="L72" s="285"/>
      <c r="M72" s="286"/>
      <c r="N72" s="284"/>
      <c r="O72" s="287"/>
      <c r="P72" s="284"/>
      <c r="Q72" s="251"/>
      <c r="R72" s="1" t="s">
        <v>592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</row>
    <row r="73" spans="1:38" s="252" customFormat="1" ht="14.25" customHeight="1">
      <c r="A73" s="277"/>
      <c r="B73" s="278"/>
      <c r="C73" s="279"/>
      <c r="D73" s="280"/>
      <c r="E73" s="281"/>
      <c r="F73" s="282"/>
      <c r="G73" s="282"/>
      <c r="H73" s="281"/>
      <c r="I73" s="283"/>
      <c r="J73" s="284"/>
      <c r="K73" s="284"/>
      <c r="L73" s="285"/>
      <c r="M73" s="286"/>
      <c r="N73" s="284"/>
      <c r="O73" s="287"/>
      <c r="P73" s="284"/>
      <c r="Q73" s="251"/>
      <c r="R73" s="1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</row>
    <row r="74" spans="1:38" ht="14.25" customHeight="1">
      <c r="A74" s="168"/>
      <c r="B74" s="145"/>
      <c r="C74" s="169"/>
      <c r="D74" s="104"/>
      <c r="E74" s="170"/>
      <c r="F74" s="170"/>
      <c r="G74" s="170"/>
      <c r="H74" s="170"/>
      <c r="I74" s="170"/>
      <c r="J74" s="170"/>
      <c r="K74" s="171"/>
      <c r="L74" s="172"/>
      <c r="M74" s="170"/>
      <c r="N74" s="173"/>
      <c r="O74" s="174"/>
      <c r="P74" s="174"/>
      <c r="R74" s="6"/>
      <c r="S74" s="41"/>
      <c r="T74" s="1"/>
      <c r="U74" s="1"/>
      <c r="V74" s="1"/>
      <c r="W74" s="1"/>
      <c r="X74" s="1"/>
      <c r="Y74" s="1"/>
      <c r="Z74" s="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2.75" customHeight="1">
      <c r="A75" s="123" t="s">
        <v>596</v>
      </c>
      <c r="B75" s="123"/>
      <c r="C75" s="123"/>
      <c r="D75" s="123"/>
      <c r="E75" s="41"/>
      <c r="F75" s="131" t="s">
        <v>598</v>
      </c>
      <c r="G75" s="56"/>
      <c r="H75" s="56"/>
      <c r="I75" s="56"/>
      <c r="J75" s="6"/>
      <c r="K75" s="149"/>
      <c r="L75" s="150"/>
      <c r="M75" s="6"/>
      <c r="N75" s="113"/>
      <c r="O75" s="175"/>
      <c r="P75" s="1"/>
      <c r="Q75" s="1"/>
      <c r="R75" s="6"/>
      <c r="S75" s="1"/>
      <c r="T75" s="1"/>
      <c r="U75" s="1"/>
      <c r="V75" s="1"/>
      <c r="W75" s="1"/>
      <c r="X75" s="1"/>
      <c r="Y75" s="1"/>
    </row>
    <row r="76" spans="1:38" ht="12.75" customHeight="1">
      <c r="A76" s="130" t="s">
        <v>597</v>
      </c>
      <c r="B76" s="123"/>
      <c r="C76" s="123"/>
      <c r="D76" s="123"/>
      <c r="E76" s="6"/>
      <c r="F76" s="131" t="s">
        <v>600</v>
      </c>
      <c r="G76" s="6"/>
      <c r="H76" s="6" t="s">
        <v>819</v>
      </c>
      <c r="I76" s="6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30"/>
      <c r="B77" s="123"/>
      <c r="C77" s="123"/>
      <c r="D77" s="123"/>
      <c r="E77" s="6"/>
      <c r="F77" s="131"/>
      <c r="G77" s="6"/>
      <c r="H77" s="6"/>
      <c r="I77" s="6"/>
      <c r="J77" s="1"/>
      <c r="K77" s="6"/>
      <c r="L77" s="6"/>
      <c r="M77" s="6"/>
      <c r="N77" s="1"/>
      <c r="O77" s="1"/>
      <c r="Q77" s="1"/>
      <c r="R77" s="5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"/>
      <c r="B78" s="138" t="s">
        <v>617</v>
      </c>
      <c r="C78" s="138"/>
      <c r="D78" s="138"/>
      <c r="E78" s="138"/>
      <c r="F78" s="139"/>
      <c r="G78" s="6"/>
      <c r="H78" s="6"/>
      <c r="I78" s="140"/>
      <c r="J78" s="141"/>
      <c r="K78" s="142"/>
      <c r="L78" s="141"/>
      <c r="M78" s="6"/>
      <c r="N78" s="1"/>
      <c r="O78" s="1"/>
      <c r="Q78" s="1"/>
      <c r="R78" s="56"/>
      <c r="S78" s="1"/>
      <c r="T78" s="1"/>
      <c r="U78" s="1"/>
      <c r="V78" s="1"/>
      <c r="W78" s="1"/>
      <c r="X78" s="1"/>
      <c r="Y78" s="1"/>
      <c r="Z78" s="1"/>
    </row>
    <row r="79" spans="1:38" ht="38.25" customHeight="1">
      <c r="A79" s="95" t="s">
        <v>16</v>
      </c>
      <c r="B79" s="96" t="s">
        <v>568</v>
      </c>
      <c r="C79" s="96"/>
      <c r="D79" s="97" t="s">
        <v>579</v>
      </c>
      <c r="E79" s="96" t="s">
        <v>580</v>
      </c>
      <c r="F79" s="96" t="s">
        <v>581</v>
      </c>
      <c r="G79" s="96" t="s">
        <v>602</v>
      </c>
      <c r="H79" s="96" t="s">
        <v>583</v>
      </c>
      <c r="I79" s="96" t="s">
        <v>584</v>
      </c>
      <c r="J79" s="176" t="s">
        <v>585</v>
      </c>
      <c r="K79" s="143" t="s">
        <v>603</v>
      </c>
      <c r="L79" s="153" t="s">
        <v>611</v>
      </c>
      <c r="M79" s="96" t="s">
        <v>612</v>
      </c>
      <c r="N79" s="144" t="s">
        <v>587</v>
      </c>
      <c r="O79" s="98" t="s">
        <v>588</v>
      </c>
      <c r="P79" s="96" t="s">
        <v>589</v>
      </c>
      <c r="Q79" s="97" t="s">
        <v>590</v>
      </c>
      <c r="R79" s="56"/>
      <c r="S79" s="1"/>
      <c r="T79" s="1"/>
      <c r="U79" s="1"/>
      <c r="V79" s="1"/>
      <c r="W79" s="1"/>
      <c r="X79" s="1"/>
      <c r="Y79" s="1"/>
      <c r="Z79" s="1"/>
    </row>
    <row r="80" spans="1:38" ht="14.25" customHeight="1">
      <c r="A80" s="105"/>
      <c r="B80" s="106"/>
      <c r="C80" s="177"/>
      <c r="D80" s="107"/>
      <c r="E80" s="108"/>
      <c r="F80" s="178"/>
      <c r="G80" s="105"/>
      <c r="H80" s="108"/>
      <c r="I80" s="109"/>
      <c r="J80" s="179"/>
      <c r="K80" s="179"/>
      <c r="L80" s="180"/>
      <c r="M80" s="103"/>
      <c r="N80" s="180"/>
      <c r="O80" s="181"/>
      <c r="P80" s="182"/>
      <c r="Q80" s="183"/>
      <c r="R80" s="148"/>
      <c r="S80" s="117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38" ht="14.25" customHeight="1">
      <c r="A81" s="105"/>
      <c r="B81" s="106"/>
      <c r="C81" s="177"/>
      <c r="D81" s="107"/>
      <c r="E81" s="108"/>
      <c r="F81" s="178"/>
      <c r="G81" s="105"/>
      <c r="H81" s="108"/>
      <c r="I81" s="109"/>
      <c r="J81" s="179"/>
      <c r="K81" s="179"/>
      <c r="L81" s="180"/>
      <c r="M81" s="103"/>
      <c r="N81" s="180"/>
      <c r="O81" s="181"/>
      <c r="P81" s="182"/>
      <c r="Q81" s="183"/>
      <c r="R81" s="148"/>
      <c r="S81" s="117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38" ht="14.25" customHeight="1">
      <c r="A82" s="105"/>
      <c r="B82" s="106"/>
      <c r="C82" s="177"/>
      <c r="D82" s="107"/>
      <c r="E82" s="108"/>
      <c r="F82" s="178"/>
      <c r="G82" s="105"/>
      <c r="H82" s="108"/>
      <c r="I82" s="109"/>
      <c r="J82" s="179"/>
      <c r="K82" s="179"/>
      <c r="L82" s="180"/>
      <c r="M82" s="103"/>
      <c r="N82" s="180"/>
      <c r="O82" s="181"/>
      <c r="P82" s="182"/>
      <c r="Q82" s="183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05"/>
      <c r="B83" s="106"/>
      <c r="C83" s="177"/>
      <c r="D83" s="107"/>
      <c r="E83" s="108"/>
      <c r="F83" s="179"/>
      <c r="G83" s="105"/>
      <c r="H83" s="108"/>
      <c r="I83" s="109"/>
      <c r="J83" s="179"/>
      <c r="K83" s="179"/>
      <c r="L83" s="180"/>
      <c r="M83" s="103"/>
      <c r="N83" s="180"/>
      <c r="O83" s="181"/>
      <c r="P83" s="182"/>
      <c r="Q83" s="183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05"/>
      <c r="B84" s="106"/>
      <c r="C84" s="177"/>
      <c r="D84" s="107"/>
      <c r="E84" s="108"/>
      <c r="F84" s="179"/>
      <c r="G84" s="105"/>
      <c r="H84" s="108"/>
      <c r="I84" s="109"/>
      <c r="J84" s="179"/>
      <c r="K84" s="179"/>
      <c r="L84" s="180"/>
      <c r="M84" s="103"/>
      <c r="N84" s="180"/>
      <c r="O84" s="181"/>
      <c r="P84" s="182"/>
      <c r="Q84" s="183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05"/>
      <c r="B85" s="106"/>
      <c r="C85" s="177"/>
      <c r="D85" s="107"/>
      <c r="E85" s="108"/>
      <c r="F85" s="178"/>
      <c r="G85" s="105"/>
      <c r="H85" s="108"/>
      <c r="I85" s="109"/>
      <c r="J85" s="179"/>
      <c r="K85" s="179"/>
      <c r="L85" s="180"/>
      <c r="M85" s="103"/>
      <c r="N85" s="180"/>
      <c r="O85" s="181"/>
      <c r="P85" s="182"/>
      <c r="Q85" s="183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05"/>
      <c r="B86" s="106"/>
      <c r="C86" s="177"/>
      <c r="D86" s="107"/>
      <c r="E86" s="108"/>
      <c r="F86" s="178"/>
      <c r="G86" s="105"/>
      <c r="H86" s="108"/>
      <c r="I86" s="109"/>
      <c r="J86" s="179"/>
      <c r="K86" s="179"/>
      <c r="L86" s="179"/>
      <c r="M86" s="179"/>
      <c r="N86" s="180"/>
      <c r="O86" s="184"/>
      <c r="P86" s="182"/>
      <c r="Q86" s="183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05"/>
      <c r="B87" s="106"/>
      <c r="C87" s="177"/>
      <c r="D87" s="107"/>
      <c r="E87" s="108"/>
      <c r="F87" s="179"/>
      <c r="G87" s="105"/>
      <c r="H87" s="108"/>
      <c r="I87" s="109"/>
      <c r="J87" s="179"/>
      <c r="K87" s="179"/>
      <c r="L87" s="180"/>
      <c r="M87" s="103"/>
      <c r="N87" s="180"/>
      <c r="O87" s="181"/>
      <c r="P87" s="182"/>
      <c r="Q87" s="183"/>
      <c r="R87" s="148"/>
      <c r="S87" s="117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05"/>
      <c r="B88" s="106"/>
      <c r="C88" s="177"/>
      <c r="D88" s="107"/>
      <c r="E88" s="108"/>
      <c r="F88" s="178"/>
      <c r="G88" s="105"/>
      <c r="H88" s="108"/>
      <c r="I88" s="109"/>
      <c r="J88" s="185"/>
      <c r="K88" s="185"/>
      <c r="L88" s="185"/>
      <c r="M88" s="185"/>
      <c r="N88" s="186"/>
      <c r="O88" s="181"/>
      <c r="P88" s="110"/>
      <c r="Q88" s="183"/>
      <c r="R88" s="148"/>
      <c r="S88" s="117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130"/>
      <c r="B89" s="123"/>
      <c r="C89" s="123"/>
      <c r="D89" s="123"/>
      <c r="E89" s="6"/>
      <c r="F89" s="131"/>
      <c r="G89" s="6"/>
      <c r="H89" s="6"/>
      <c r="I89" s="6"/>
      <c r="J89" s="1"/>
      <c r="K89" s="6"/>
      <c r="L89" s="6"/>
      <c r="M89" s="6"/>
      <c r="N89" s="1"/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30"/>
      <c r="B90" s="123"/>
      <c r="C90" s="123"/>
      <c r="D90" s="123"/>
      <c r="E90" s="6"/>
      <c r="F90" s="131"/>
      <c r="G90" s="56"/>
      <c r="H90" s="41"/>
      <c r="I90" s="56"/>
      <c r="J90" s="6"/>
      <c r="K90" s="149"/>
      <c r="L90" s="150"/>
      <c r="M90" s="6"/>
      <c r="N90" s="113"/>
      <c r="O90" s="15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56"/>
      <c r="B91" s="112"/>
      <c r="C91" s="112"/>
      <c r="D91" s="41"/>
      <c r="E91" s="56"/>
      <c r="F91" s="56"/>
      <c r="G91" s="56"/>
      <c r="H91" s="41"/>
      <c r="I91" s="56"/>
      <c r="J91" s="6"/>
      <c r="K91" s="149"/>
      <c r="L91" s="150"/>
      <c r="M91" s="6"/>
      <c r="N91" s="113"/>
      <c r="O91" s="15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41"/>
      <c r="B92" s="187" t="s">
        <v>618</v>
      </c>
      <c r="C92" s="187"/>
      <c r="D92" s="187"/>
      <c r="E92" s="187"/>
      <c r="F92" s="6"/>
      <c r="G92" s="6"/>
      <c r="H92" s="141"/>
      <c r="I92" s="6"/>
      <c r="J92" s="141"/>
      <c r="K92" s="142"/>
      <c r="L92" s="6"/>
      <c r="M92" s="6"/>
      <c r="N92" s="1"/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38.25" customHeight="1">
      <c r="A93" s="95" t="s">
        <v>16</v>
      </c>
      <c r="B93" s="96" t="s">
        <v>568</v>
      </c>
      <c r="C93" s="96"/>
      <c r="D93" s="97" t="s">
        <v>579</v>
      </c>
      <c r="E93" s="96" t="s">
        <v>580</v>
      </c>
      <c r="F93" s="96" t="s">
        <v>581</v>
      </c>
      <c r="G93" s="96" t="s">
        <v>619</v>
      </c>
      <c r="H93" s="96" t="s">
        <v>620</v>
      </c>
      <c r="I93" s="96" t="s">
        <v>584</v>
      </c>
      <c r="J93" s="188" t="s">
        <v>585</v>
      </c>
      <c r="K93" s="96" t="s">
        <v>586</v>
      </c>
      <c r="L93" s="96" t="s">
        <v>621</v>
      </c>
      <c r="M93" s="96" t="s">
        <v>589</v>
      </c>
      <c r="N93" s="97" t="s">
        <v>590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89">
        <v>1</v>
      </c>
      <c r="B94" s="190">
        <v>41579</v>
      </c>
      <c r="C94" s="190"/>
      <c r="D94" s="191" t="s">
        <v>622</v>
      </c>
      <c r="E94" s="192" t="s">
        <v>623</v>
      </c>
      <c r="F94" s="193">
        <v>82</v>
      </c>
      <c r="G94" s="192" t="s">
        <v>624</v>
      </c>
      <c r="H94" s="192">
        <v>100</v>
      </c>
      <c r="I94" s="194">
        <v>100</v>
      </c>
      <c r="J94" s="195" t="s">
        <v>625</v>
      </c>
      <c r="K94" s="196">
        <f t="shared" ref="K94:K146" si="38">H94-F94</f>
        <v>18</v>
      </c>
      <c r="L94" s="197">
        <f t="shared" ref="L94:L146" si="39">K94/F94</f>
        <v>0.21951219512195122</v>
      </c>
      <c r="M94" s="192" t="s">
        <v>591</v>
      </c>
      <c r="N94" s="198">
        <v>42657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89">
        <v>2</v>
      </c>
      <c r="B95" s="190">
        <v>41794</v>
      </c>
      <c r="C95" s="190"/>
      <c r="D95" s="191" t="s">
        <v>626</v>
      </c>
      <c r="E95" s="192" t="s">
        <v>593</v>
      </c>
      <c r="F95" s="193">
        <v>257</v>
      </c>
      <c r="G95" s="192" t="s">
        <v>624</v>
      </c>
      <c r="H95" s="192">
        <v>300</v>
      </c>
      <c r="I95" s="194">
        <v>300</v>
      </c>
      <c r="J95" s="195" t="s">
        <v>625</v>
      </c>
      <c r="K95" s="196">
        <f t="shared" si="38"/>
        <v>43</v>
      </c>
      <c r="L95" s="197">
        <f t="shared" si="39"/>
        <v>0.16731517509727625</v>
      </c>
      <c r="M95" s="192" t="s">
        <v>591</v>
      </c>
      <c r="N95" s="198">
        <v>41822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89">
        <v>3</v>
      </c>
      <c r="B96" s="190">
        <v>41828</v>
      </c>
      <c r="C96" s="190"/>
      <c r="D96" s="191" t="s">
        <v>627</v>
      </c>
      <c r="E96" s="192" t="s">
        <v>593</v>
      </c>
      <c r="F96" s="193">
        <v>393</v>
      </c>
      <c r="G96" s="192" t="s">
        <v>624</v>
      </c>
      <c r="H96" s="192">
        <v>468</v>
      </c>
      <c r="I96" s="194">
        <v>468</v>
      </c>
      <c r="J96" s="195" t="s">
        <v>625</v>
      </c>
      <c r="K96" s="196">
        <f t="shared" si="38"/>
        <v>75</v>
      </c>
      <c r="L96" s="197">
        <f t="shared" si="39"/>
        <v>0.19083969465648856</v>
      </c>
      <c r="M96" s="192" t="s">
        <v>591</v>
      </c>
      <c r="N96" s="198">
        <v>41863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9">
        <v>4</v>
      </c>
      <c r="B97" s="190">
        <v>41857</v>
      </c>
      <c r="C97" s="190"/>
      <c r="D97" s="191" t="s">
        <v>628</v>
      </c>
      <c r="E97" s="192" t="s">
        <v>593</v>
      </c>
      <c r="F97" s="193">
        <v>205</v>
      </c>
      <c r="G97" s="192" t="s">
        <v>624</v>
      </c>
      <c r="H97" s="192">
        <v>275</v>
      </c>
      <c r="I97" s="194">
        <v>250</v>
      </c>
      <c r="J97" s="195" t="s">
        <v>625</v>
      </c>
      <c r="K97" s="196">
        <f t="shared" si="38"/>
        <v>70</v>
      </c>
      <c r="L97" s="197">
        <f t="shared" si="39"/>
        <v>0.34146341463414637</v>
      </c>
      <c r="M97" s="192" t="s">
        <v>591</v>
      </c>
      <c r="N97" s="198">
        <v>41962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9">
        <v>5</v>
      </c>
      <c r="B98" s="190">
        <v>41886</v>
      </c>
      <c r="C98" s="190"/>
      <c r="D98" s="191" t="s">
        <v>629</v>
      </c>
      <c r="E98" s="192" t="s">
        <v>593</v>
      </c>
      <c r="F98" s="193">
        <v>162</v>
      </c>
      <c r="G98" s="192" t="s">
        <v>624</v>
      </c>
      <c r="H98" s="192">
        <v>190</v>
      </c>
      <c r="I98" s="194">
        <v>190</v>
      </c>
      <c r="J98" s="195" t="s">
        <v>625</v>
      </c>
      <c r="K98" s="196">
        <f t="shared" si="38"/>
        <v>28</v>
      </c>
      <c r="L98" s="197">
        <f t="shared" si="39"/>
        <v>0.1728395061728395</v>
      </c>
      <c r="M98" s="192" t="s">
        <v>591</v>
      </c>
      <c r="N98" s="198">
        <v>42006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9">
        <v>6</v>
      </c>
      <c r="B99" s="190">
        <v>41886</v>
      </c>
      <c r="C99" s="190"/>
      <c r="D99" s="191" t="s">
        <v>630</v>
      </c>
      <c r="E99" s="192" t="s">
        <v>593</v>
      </c>
      <c r="F99" s="193">
        <v>75</v>
      </c>
      <c r="G99" s="192" t="s">
        <v>624</v>
      </c>
      <c r="H99" s="192">
        <v>91.5</v>
      </c>
      <c r="I99" s="194" t="s">
        <v>631</v>
      </c>
      <c r="J99" s="195" t="s">
        <v>632</v>
      </c>
      <c r="K99" s="196">
        <f t="shared" si="38"/>
        <v>16.5</v>
      </c>
      <c r="L99" s="197">
        <f t="shared" si="39"/>
        <v>0.22</v>
      </c>
      <c r="M99" s="192" t="s">
        <v>591</v>
      </c>
      <c r="N99" s="198">
        <v>41954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9">
        <v>7</v>
      </c>
      <c r="B100" s="190">
        <v>41913</v>
      </c>
      <c r="C100" s="190"/>
      <c r="D100" s="191" t="s">
        <v>633</v>
      </c>
      <c r="E100" s="192" t="s">
        <v>593</v>
      </c>
      <c r="F100" s="193">
        <v>850</v>
      </c>
      <c r="G100" s="192" t="s">
        <v>624</v>
      </c>
      <c r="H100" s="192">
        <v>982.5</v>
      </c>
      <c r="I100" s="194">
        <v>1050</v>
      </c>
      <c r="J100" s="195" t="s">
        <v>634</v>
      </c>
      <c r="K100" s="196">
        <f t="shared" si="38"/>
        <v>132.5</v>
      </c>
      <c r="L100" s="197">
        <f t="shared" si="39"/>
        <v>0.15588235294117647</v>
      </c>
      <c r="M100" s="192" t="s">
        <v>591</v>
      </c>
      <c r="N100" s="198">
        <v>42039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9">
        <v>8</v>
      </c>
      <c r="B101" s="190">
        <v>41913</v>
      </c>
      <c r="C101" s="190"/>
      <c r="D101" s="191" t="s">
        <v>635</v>
      </c>
      <c r="E101" s="192" t="s">
        <v>593</v>
      </c>
      <c r="F101" s="193">
        <v>475</v>
      </c>
      <c r="G101" s="192" t="s">
        <v>624</v>
      </c>
      <c r="H101" s="192">
        <v>515</v>
      </c>
      <c r="I101" s="194">
        <v>600</v>
      </c>
      <c r="J101" s="195" t="s">
        <v>636</v>
      </c>
      <c r="K101" s="196">
        <f t="shared" si="38"/>
        <v>40</v>
      </c>
      <c r="L101" s="197">
        <f t="shared" si="39"/>
        <v>8.4210526315789472E-2</v>
      </c>
      <c r="M101" s="192" t="s">
        <v>591</v>
      </c>
      <c r="N101" s="198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9">
        <v>9</v>
      </c>
      <c r="B102" s="190">
        <v>41913</v>
      </c>
      <c r="C102" s="190"/>
      <c r="D102" s="191" t="s">
        <v>637</v>
      </c>
      <c r="E102" s="192" t="s">
        <v>593</v>
      </c>
      <c r="F102" s="193">
        <v>86</v>
      </c>
      <c r="G102" s="192" t="s">
        <v>624</v>
      </c>
      <c r="H102" s="192">
        <v>99</v>
      </c>
      <c r="I102" s="194">
        <v>140</v>
      </c>
      <c r="J102" s="195" t="s">
        <v>638</v>
      </c>
      <c r="K102" s="196">
        <f t="shared" si="38"/>
        <v>13</v>
      </c>
      <c r="L102" s="197">
        <f t="shared" si="39"/>
        <v>0.15116279069767441</v>
      </c>
      <c r="M102" s="192" t="s">
        <v>591</v>
      </c>
      <c r="N102" s="198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9">
        <v>10</v>
      </c>
      <c r="B103" s="190">
        <v>41926</v>
      </c>
      <c r="C103" s="190"/>
      <c r="D103" s="191" t="s">
        <v>639</v>
      </c>
      <c r="E103" s="192" t="s">
        <v>593</v>
      </c>
      <c r="F103" s="193">
        <v>496.6</v>
      </c>
      <c r="G103" s="192" t="s">
        <v>624</v>
      </c>
      <c r="H103" s="192">
        <v>621</v>
      </c>
      <c r="I103" s="194">
        <v>580</v>
      </c>
      <c r="J103" s="195" t="s">
        <v>625</v>
      </c>
      <c r="K103" s="196">
        <f t="shared" si="38"/>
        <v>124.39999999999998</v>
      </c>
      <c r="L103" s="197">
        <f t="shared" si="39"/>
        <v>0.25050342327829234</v>
      </c>
      <c r="M103" s="192" t="s">
        <v>591</v>
      </c>
      <c r="N103" s="198">
        <v>42605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9">
        <v>11</v>
      </c>
      <c r="B104" s="190">
        <v>41926</v>
      </c>
      <c r="C104" s="190"/>
      <c r="D104" s="191" t="s">
        <v>640</v>
      </c>
      <c r="E104" s="192" t="s">
        <v>593</v>
      </c>
      <c r="F104" s="193">
        <v>2481.9</v>
      </c>
      <c r="G104" s="192" t="s">
        <v>624</v>
      </c>
      <c r="H104" s="192">
        <v>2840</v>
      </c>
      <c r="I104" s="194">
        <v>2870</v>
      </c>
      <c r="J104" s="195" t="s">
        <v>641</v>
      </c>
      <c r="K104" s="196">
        <f t="shared" si="38"/>
        <v>358.09999999999991</v>
      </c>
      <c r="L104" s="197">
        <f t="shared" si="39"/>
        <v>0.14428462065353154</v>
      </c>
      <c r="M104" s="192" t="s">
        <v>591</v>
      </c>
      <c r="N104" s="198">
        <v>42017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9">
        <v>12</v>
      </c>
      <c r="B105" s="190">
        <v>41928</v>
      </c>
      <c r="C105" s="190"/>
      <c r="D105" s="191" t="s">
        <v>642</v>
      </c>
      <c r="E105" s="192" t="s">
        <v>593</v>
      </c>
      <c r="F105" s="193">
        <v>84.5</v>
      </c>
      <c r="G105" s="192" t="s">
        <v>624</v>
      </c>
      <c r="H105" s="192">
        <v>93</v>
      </c>
      <c r="I105" s="194">
        <v>110</v>
      </c>
      <c r="J105" s="195" t="s">
        <v>643</v>
      </c>
      <c r="K105" s="196">
        <f t="shared" si="38"/>
        <v>8.5</v>
      </c>
      <c r="L105" s="197">
        <f t="shared" si="39"/>
        <v>0.10059171597633136</v>
      </c>
      <c r="M105" s="192" t="s">
        <v>591</v>
      </c>
      <c r="N105" s="198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9">
        <v>13</v>
      </c>
      <c r="B106" s="190">
        <v>41928</v>
      </c>
      <c r="C106" s="190"/>
      <c r="D106" s="191" t="s">
        <v>644</v>
      </c>
      <c r="E106" s="192" t="s">
        <v>593</v>
      </c>
      <c r="F106" s="193">
        <v>401</v>
      </c>
      <c r="G106" s="192" t="s">
        <v>624</v>
      </c>
      <c r="H106" s="192">
        <v>428</v>
      </c>
      <c r="I106" s="194">
        <v>450</v>
      </c>
      <c r="J106" s="195" t="s">
        <v>645</v>
      </c>
      <c r="K106" s="196">
        <f t="shared" si="38"/>
        <v>27</v>
      </c>
      <c r="L106" s="197">
        <f t="shared" si="39"/>
        <v>6.7331670822942641E-2</v>
      </c>
      <c r="M106" s="192" t="s">
        <v>591</v>
      </c>
      <c r="N106" s="198">
        <v>42020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9">
        <v>14</v>
      </c>
      <c r="B107" s="190">
        <v>41928</v>
      </c>
      <c r="C107" s="190"/>
      <c r="D107" s="191" t="s">
        <v>646</v>
      </c>
      <c r="E107" s="192" t="s">
        <v>593</v>
      </c>
      <c r="F107" s="193">
        <v>101</v>
      </c>
      <c r="G107" s="192" t="s">
        <v>624</v>
      </c>
      <c r="H107" s="192">
        <v>112</v>
      </c>
      <c r="I107" s="194">
        <v>120</v>
      </c>
      <c r="J107" s="195" t="s">
        <v>647</v>
      </c>
      <c r="K107" s="196">
        <f t="shared" si="38"/>
        <v>11</v>
      </c>
      <c r="L107" s="197">
        <f t="shared" si="39"/>
        <v>0.10891089108910891</v>
      </c>
      <c r="M107" s="192" t="s">
        <v>591</v>
      </c>
      <c r="N107" s="198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9">
        <v>15</v>
      </c>
      <c r="B108" s="190">
        <v>41954</v>
      </c>
      <c r="C108" s="190"/>
      <c r="D108" s="191" t="s">
        <v>648</v>
      </c>
      <c r="E108" s="192" t="s">
        <v>593</v>
      </c>
      <c r="F108" s="193">
        <v>59</v>
      </c>
      <c r="G108" s="192" t="s">
        <v>624</v>
      </c>
      <c r="H108" s="192">
        <v>76</v>
      </c>
      <c r="I108" s="194">
        <v>76</v>
      </c>
      <c r="J108" s="195" t="s">
        <v>625</v>
      </c>
      <c r="K108" s="196">
        <f t="shared" si="38"/>
        <v>17</v>
      </c>
      <c r="L108" s="197">
        <f t="shared" si="39"/>
        <v>0.28813559322033899</v>
      </c>
      <c r="M108" s="192" t="s">
        <v>591</v>
      </c>
      <c r="N108" s="198">
        <v>43032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9">
        <v>16</v>
      </c>
      <c r="B109" s="190">
        <v>41954</v>
      </c>
      <c r="C109" s="190"/>
      <c r="D109" s="191" t="s">
        <v>637</v>
      </c>
      <c r="E109" s="192" t="s">
        <v>593</v>
      </c>
      <c r="F109" s="193">
        <v>99</v>
      </c>
      <c r="G109" s="192" t="s">
        <v>624</v>
      </c>
      <c r="H109" s="192">
        <v>120</v>
      </c>
      <c r="I109" s="194">
        <v>120</v>
      </c>
      <c r="J109" s="195" t="s">
        <v>605</v>
      </c>
      <c r="K109" s="196">
        <f t="shared" si="38"/>
        <v>21</v>
      </c>
      <c r="L109" s="197">
        <f t="shared" si="39"/>
        <v>0.21212121212121213</v>
      </c>
      <c r="M109" s="192" t="s">
        <v>591</v>
      </c>
      <c r="N109" s="198">
        <v>41960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9">
        <v>17</v>
      </c>
      <c r="B110" s="190">
        <v>41956</v>
      </c>
      <c r="C110" s="190"/>
      <c r="D110" s="191" t="s">
        <v>649</v>
      </c>
      <c r="E110" s="192" t="s">
        <v>593</v>
      </c>
      <c r="F110" s="193">
        <v>22</v>
      </c>
      <c r="G110" s="192" t="s">
        <v>624</v>
      </c>
      <c r="H110" s="192">
        <v>33.549999999999997</v>
      </c>
      <c r="I110" s="194">
        <v>32</v>
      </c>
      <c r="J110" s="195" t="s">
        <v>650</v>
      </c>
      <c r="K110" s="196">
        <f t="shared" si="38"/>
        <v>11.549999999999997</v>
      </c>
      <c r="L110" s="197">
        <f t="shared" si="39"/>
        <v>0.52499999999999991</v>
      </c>
      <c r="M110" s="192" t="s">
        <v>591</v>
      </c>
      <c r="N110" s="198">
        <v>42188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9">
        <v>18</v>
      </c>
      <c r="B111" s="190">
        <v>41976</v>
      </c>
      <c r="C111" s="190"/>
      <c r="D111" s="191" t="s">
        <v>651</v>
      </c>
      <c r="E111" s="192" t="s">
        <v>593</v>
      </c>
      <c r="F111" s="193">
        <v>440</v>
      </c>
      <c r="G111" s="192" t="s">
        <v>624</v>
      </c>
      <c r="H111" s="192">
        <v>520</v>
      </c>
      <c r="I111" s="194">
        <v>520</v>
      </c>
      <c r="J111" s="195" t="s">
        <v>652</v>
      </c>
      <c r="K111" s="196">
        <f t="shared" si="38"/>
        <v>80</v>
      </c>
      <c r="L111" s="197">
        <f t="shared" si="39"/>
        <v>0.18181818181818182</v>
      </c>
      <c r="M111" s="192" t="s">
        <v>591</v>
      </c>
      <c r="N111" s="198">
        <v>42208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9">
        <v>19</v>
      </c>
      <c r="B112" s="190">
        <v>41976</v>
      </c>
      <c r="C112" s="190"/>
      <c r="D112" s="191" t="s">
        <v>653</v>
      </c>
      <c r="E112" s="192" t="s">
        <v>593</v>
      </c>
      <c r="F112" s="193">
        <v>360</v>
      </c>
      <c r="G112" s="192" t="s">
        <v>624</v>
      </c>
      <c r="H112" s="192">
        <v>427</v>
      </c>
      <c r="I112" s="194">
        <v>425</v>
      </c>
      <c r="J112" s="195" t="s">
        <v>654</v>
      </c>
      <c r="K112" s="196">
        <f t="shared" si="38"/>
        <v>67</v>
      </c>
      <c r="L112" s="197">
        <f t="shared" si="39"/>
        <v>0.18611111111111112</v>
      </c>
      <c r="M112" s="192" t="s">
        <v>591</v>
      </c>
      <c r="N112" s="198">
        <v>42058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9">
        <v>20</v>
      </c>
      <c r="B113" s="190">
        <v>42012</v>
      </c>
      <c r="C113" s="190"/>
      <c r="D113" s="191" t="s">
        <v>655</v>
      </c>
      <c r="E113" s="192" t="s">
        <v>593</v>
      </c>
      <c r="F113" s="193">
        <v>360</v>
      </c>
      <c r="G113" s="192" t="s">
        <v>624</v>
      </c>
      <c r="H113" s="192">
        <v>455</v>
      </c>
      <c r="I113" s="194">
        <v>420</v>
      </c>
      <c r="J113" s="195" t="s">
        <v>656</v>
      </c>
      <c r="K113" s="196">
        <f t="shared" si="38"/>
        <v>95</v>
      </c>
      <c r="L113" s="197">
        <f t="shared" si="39"/>
        <v>0.2638888888888889</v>
      </c>
      <c r="M113" s="192" t="s">
        <v>591</v>
      </c>
      <c r="N113" s="198">
        <v>42024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9">
        <v>21</v>
      </c>
      <c r="B114" s="190">
        <v>42012</v>
      </c>
      <c r="C114" s="190"/>
      <c r="D114" s="191" t="s">
        <v>657</v>
      </c>
      <c r="E114" s="192" t="s">
        <v>593</v>
      </c>
      <c r="F114" s="193">
        <v>130</v>
      </c>
      <c r="G114" s="192"/>
      <c r="H114" s="192">
        <v>175.5</v>
      </c>
      <c r="I114" s="194">
        <v>165</v>
      </c>
      <c r="J114" s="195" t="s">
        <v>658</v>
      </c>
      <c r="K114" s="196">
        <f t="shared" si="38"/>
        <v>45.5</v>
      </c>
      <c r="L114" s="197">
        <f t="shared" si="39"/>
        <v>0.35</v>
      </c>
      <c r="M114" s="192" t="s">
        <v>591</v>
      </c>
      <c r="N114" s="198">
        <v>43088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9">
        <v>22</v>
      </c>
      <c r="B115" s="190">
        <v>42040</v>
      </c>
      <c r="C115" s="190"/>
      <c r="D115" s="191" t="s">
        <v>383</v>
      </c>
      <c r="E115" s="192" t="s">
        <v>623</v>
      </c>
      <c r="F115" s="193">
        <v>98</v>
      </c>
      <c r="G115" s="192"/>
      <c r="H115" s="192">
        <v>120</v>
      </c>
      <c r="I115" s="194">
        <v>120</v>
      </c>
      <c r="J115" s="195" t="s">
        <v>625</v>
      </c>
      <c r="K115" s="196">
        <f t="shared" si="38"/>
        <v>22</v>
      </c>
      <c r="L115" s="197">
        <f t="shared" si="39"/>
        <v>0.22448979591836735</v>
      </c>
      <c r="M115" s="192" t="s">
        <v>591</v>
      </c>
      <c r="N115" s="198">
        <v>42753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9">
        <v>23</v>
      </c>
      <c r="B116" s="190">
        <v>42040</v>
      </c>
      <c r="C116" s="190"/>
      <c r="D116" s="191" t="s">
        <v>659</v>
      </c>
      <c r="E116" s="192" t="s">
        <v>623</v>
      </c>
      <c r="F116" s="193">
        <v>196</v>
      </c>
      <c r="G116" s="192"/>
      <c r="H116" s="192">
        <v>262</v>
      </c>
      <c r="I116" s="194">
        <v>255</v>
      </c>
      <c r="J116" s="195" t="s">
        <v>625</v>
      </c>
      <c r="K116" s="196">
        <f t="shared" si="38"/>
        <v>66</v>
      </c>
      <c r="L116" s="197">
        <f t="shared" si="39"/>
        <v>0.33673469387755101</v>
      </c>
      <c r="M116" s="192" t="s">
        <v>591</v>
      </c>
      <c r="N116" s="198">
        <v>42599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9">
        <v>24</v>
      </c>
      <c r="B117" s="200">
        <v>42067</v>
      </c>
      <c r="C117" s="200"/>
      <c r="D117" s="201" t="s">
        <v>382</v>
      </c>
      <c r="E117" s="202" t="s">
        <v>623</v>
      </c>
      <c r="F117" s="203">
        <v>235</v>
      </c>
      <c r="G117" s="203"/>
      <c r="H117" s="204">
        <v>77</v>
      </c>
      <c r="I117" s="204" t="s">
        <v>660</v>
      </c>
      <c r="J117" s="205" t="s">
        <v>661</v>
      </c>
      <c r="K117" s="206">
        <f t="shared" si="38"/>
        <v>-158</v>
      </c>
      <c r="L117" s="207">
        <f t="shared" si="39"/>
        <v>-0.67234042553191486</v>
      </c>
      <c r="M117" s="203" t="s">
        <v>604</v>
      </c>
      <c r="N117" s="200">
        <v>43522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9">
        <v>25</v>
      </c>
      <c r="B118" s="190">
        <v>42067</v>
      </c>
      <c r="C118" s="190"/>
      <c r="D118" s="191" t="s">
        <v>662</v>
      </c>
      <c r="E118" s="192" t="s">
        <v>623</v>
      </c>
      <c r="F118" s="193">
        <v>185</v>
      </c>
      <c r="G118" s="192"/>
      <c r="H118" s="192">
        <v>224</v>
      </c>
      <c r="I118" s="194" t="s">
        <v>663</v>
      </c>
      <c r="J118" s="195" t="s">
        <v>625</v>
      </c>
      <c r="K118" s="196">
        <f t="shared" si="38"/>
        <v>39</v>
      </c>
      <c r="L118" s="197">
        <f t="shared" si="39"/>
        <v>0.21081081081081082</v>
      </c>
      <c r="M118" s="192" t="s">
        <v>591</v>
      </c>
      <c r="N118" s="198">
        <v>42647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9">
        <v>26</v>
      </c>
      <c r="B119" s="200">
        <v>42090</v>
      </c>
      <c r="C119" s="200"/>
      <c r="D119" s="208" t="s">
        <v>664</v>
      </c>
      <c r="E119" s="203" t="s">
        <v>623</v>
      </c>
      <c r="F119" s="203">
        <v>49.5</v>
      </c>
      <c r="G119" s="204"/>
      <c r="H119" s="204">
        <v>15.85</v>
      </c>
      <c r="I119" s="204">
        <v>67</v>
      </c>
      <c r="J119" s="205" t="s">
        <v>665</v>
      </c>
      <c r="K119" s="204">
        <f t="shared" si="38"/>
        <v>-33.65</v>
      </c>
      <c r="L119" s="209">
        <f t="shared" si="39"/>
        <v>-0.67979797979797973</v>
      </c>
      <c r="M119" s="203" t="s">
        <v>604</v>
      </c>
      <c r="N119" s="210">
        <v>43627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9">
        <v>27</v>
      </c>
      <c r="B120" s="190">
        <v>42093</v>
      </c>
      <c r="C120" s="190"/>
      <c r="D120" s="191" t="s">
        <v>666</v>
      </c>
      <c r="E120" s="192" t="s">
        <v>623</v>
      </c>
      <c r="F120" s="193">
        <v>183.5</v>
      </c>
      <c r="G120" s="192"/>
      <c r="H120" s="192">
        <v>219</v>
      </c>
      <c r="I120" s="194">
        <v>218</v>
      </c>
      <c r="J120" s="195" t="s">
        <v>667</v>
      </c>
      <c r="K120" s="196">
        <f t="shared" si="38"/>
        <v>35.5</v>
      </c>
      <c r="L120" s="197">
        <f t="shared" si="39"/>
        <v>0.19346049046321526</v>
      </c>
      <c r="M120" s="192" t="s">
        <v>591</v>
      </c>
      <c r="N120" s="198">
        <v>42103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9">
        <v>28</v>
      </c>
      <c r="B121" s="190">
        <v>42114</v>
      </c>
      <c r="C121" s="190"/>
      <c r="D121" s="191" t="s">
        <v>668</v>
      </c>
      <c r="E121" s="192" t="s">
        <v>623</v>
      </c>
      <c r="F121" s="193">
        <f>(227+237)/2</f>
        <v>232</v>
      </c>
      <c r="G121" s="192"/>
      <c r="H121" s="192">
        <v>298</v>
      </c>
      <c r="I121" s="194">
        <v>298</v>
      </c>
      <c r="J121" s="195" t="s">
        <v>625</v>
      </c>
      <c r="K121" s="196">
        <f t="shared" si="38"/>
        <v>66</v>
      </c>
      <c r="L121" s="197">
        <f t="shared" si="39"/>
        <v>0.28448275862068967</v>
      </c>
      <c r="M121" s="192" t="s">
        <v>591</v>
      </c>
      <c r="N121" s="198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9">
        <v>29</v>
      </c>
      <c r="B122" s="190">
        <v>42128</v>
      </c>
      <c r="C122" s="190"/>
      <c r="D122" s="191" t="s">
        <v>669</v>
      </c>
      <c r="E122" s="192" t="s">
        <v>593</v>
      </c>
      <c r="F122" s="193">
        <v>385</v>
      </c>
      <c r="G122" s="192"/>
      <c r="H122" s="192">
        <f>212.5+331</f>
        <v>543.5</v>
      </c>
      <c r="I122" s="194">
        <v>510</v>
      </c>
      <c r="J122" s="195" t="s">
        <v>670</v>
      </c>
      <c r="K122" s="196">
        <f t="shared" si="38"/>
        <v>158.5</v>
      </c>
      <c r="L122" s="197">
        <f t="shared" si="39"/>
        <v>0.41168831168831171</v>
      </c>
      <c r="M122" s="192" t="s">
        <v>591</v>
      </c>
      <c r="N122" s="198">
        <v>42235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9">
        <v>30</v>
      </c>
      <c r="B123" s="190">
        <v>42128</v>
      </c>
      <c r="C123" s="190"/>
      <c r="D123" s="191" t="s">
        <v>671</v>
      </c>
      <c r="E123" s="192" t="s">
        <v>593</v>
      </c>
      <c r="F123" s="193">
        <v>115.5</v>
      </c>
      <c r="G123" s="192"/>
      <c r="H123" s="192">
        <v>146</v>
      </c>
      <c r="I123" s="194">
        <v>142</v>
      </c>
      <c r="J123" s="195" t="s">
        <v>672</v>
      </c>
      <c r="K123" s="196">
        <f t="shared" si="38"/>
        <v>30.5</v>
      </c>
      <c r="L123" s="197">
        <f t="shared" si="39"/>
        <v>0.26406926406926406</v>
      </c>
      <c r="M123" s="192" t="s">
        <v>591</v>
      </c>
      <c r="N123" s="198">
        <v>42202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9">
        <v>31</v>
      </c>
      <c r="B124" s="190">
        <v>42151</v>
      </c>
      <c r="C124" s="190"/>
      <c r="D124" s="191" t="s">
        <v>673</v>
      </c>
      <c r="E124" s="192" t="s">
        <v>593</v>
      </c>
      <c r="F124" s="193">
        <v>237.5</v>
      </c>
      <c r="G124" s="192"/>
      <c r="H124" s="192">
        <v>279.5</v>
      </c>
      <c r="I124" s="194">
        <v>278</v>
      </c>
      <c r="J124" s="195" t="s">
        <v>625</v>
      </c>
      <c r="K124" s="196">
        <f t="shared" si="38"/>
        <v>42</v>
      </c>
      <c r="L124" s="197">
        <f t="shared" si="39"/>
        <v>0.17684210526315788</v>
      </c>
      <c r="M124" s="192" t="s">
        <v>591</v>
      </c>
      <c r="N124" s="198">
        <v>42222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9">
        <v>32</v>
      </c>
      <c r="B125" s="190">
        <v>42174</v>
      </c>
      <c r="C125" s="190"/>
      <c r="D125" s="191" t="s">
        <v>644</v>
      </c>
      <c r="E125" s="192" t="s">
        <v>623</v>
      </c>
      <c r="F125" s="193">
        <v>340</v>
      </c>
      <c r="G125" s="192"/>
      <c r="H125" s="192">
        <v>448</v>
      </c>
      <c r="I125" s="194">
        <v>448</v>
      </c>
      <c r="J125" s="195" t="s">
        <v>625</v>
      </c>
      <c r="K125" s="196">
        <f t="shared" si="38"/>
        <v>108</v>
      </c>
      <c r="L125" s="197">
        <f t="shared" si="39"/>
        <v>0.31764705882352939</v>
      </c>
      <c r="M125" s="192" t="s">
        <v>591</v>
      </c>
      <c r="N125" s="198">
        <v>43018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9">
        <v>33</v>
      </c>
      <c r="B126" s="190">
        <v>42191</v>
      </c>
      <c r="C126" s="190"/>
      <c r="D126" s="191" t="s">
        <v>674</v>
      </c>
      <c r="E126" s="192" t="s">
        <v>623</v>
      </c>
      <c r="F126" s="193">
        <v>390</v>
      </c>
      <c r="G126" s="192"/>
      <c r="H126" s="192">
        <v>460</v>
      </c>
      <c r="I126" s="194">
        <v>460</v>
      </c>
      <c r="J126" s="195" t="s">
        <v>625</v>
      </c>
      <c r="K126" s="196">
        <f t="shared" si="38"/>
        <v>70</v>
      </c>
      <c r="L126" s="197">
        <f t="shared" si="39"/>
        <v>0.17948717948717949</v>
      </c>
      <c r="M126" s="192" t="s">
        <v>591</v>
      </c>
      <c r="N126" s="198">
        <v>42478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9">
        <v>34</v>
      </c>
      <c r="B127" s="200">
        <v>42195</v>
      </c>
      <c r="C127" s="200"/>
      <c r="D127" s="201" t="s">
        <v>675</v>
      </c>
      <c r="E127" s="202" t="s">
        <v>623</v>
      </c>
      <c r="F127" s="203">
        <v>122.5</v>
      </c>
      <c r="G127" s="203"/>
      <c r="H127" s="204">
        <v>61</v>
      </c>
      <c r="I127" s="204">
        <v>172</v>
      </c>
      <c r="J127" s="205" t="s">
        <v>676</v>
      </c>
      <c r="K127" s="206">
        <f t="shared" si="38"/>
        <v>-61.5</v>
      </c>
      <c r="L127" s="207">
        <f t="shared" si="39"/>
        <v>-0.50204081632653064</v>
      </c>
      <c r="M127" s="203" t="s">
        <v>604</v>
      </c>
      <c r="N127" s="200">
        <v>43333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9">
        <v>35</v>
      </c>
      <c r="B128" s="190">
        <v>42219</v>
      </c>
      <c r="C128" s="190"/>
      <c r="D128" s="191" t="s">
        <v>677</v>
      </c>
      <c r="E128" s="192" t="s">
        <v>623</v>
      </c>
      <c r="F128" s="193">
        <v>297.5</v>
      </c>
      <c r="G128" s="192"/>
      <c r="H128" s="192">
        <v>350</v>
      </c>
      <c r="I128" s="194">
        <v>360</v>
      </c>
      <c r="J128" s="195" t="s">
        <v>678</v>
      </c>
      <c r="K128" s="196">
        <f t="shared" si="38"/>
        <v>52.5</v>
      </c>
      <c r="L128" s="197">
        <f t="shared" si="39"/>
        <v>0.17647058823529413</v>
      </c>
      <c r="M128" s="192" t="s">
        <v>591</v>
      </c>
      <c r="N128" s="198">
        <v>42232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9">
        <v>36</v>
      </c>
      <c r="B129" s="190">
        <v>42219</v>
      </c>
      <c r="C129" s="190"/>
      <c r="D129" s="191" t="s">
        <v>679</v>
      </c>
      <c r="E129" s="192" t="s">
        <v>623</v>
      </c>
      <c r="F129" s="193">
        <v>115.5</v>
      </c>
      <c r="G129" s="192"/>
      <c r="H129" s="192">
        <v>149</v>
      </c>
      <c r="I129" s="194">
        <v>140</v>
      </c>
      <c r="J129" s="195" t="s">
        <v>680</v>
      </c>
      <c r="K129" s="196">
        <f t="shared" si="38"/>
        <v>33.5</v>
      </c>
      <c r="L129" s="197">
        <f t="shared" si="39"/>
        <v>0.29004329004329005</v>
      </c>
      <c r="M129" s="192" t="s">
        <v>591</v>
      </c>
      <c r="N129" s="198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9">
        <v>37</v>
      </c>
      <c r="B130" s="190">
        <v>42251</v>
      </c>
      <c r="C130" s="190"/>
      <c r="D130" s="191" t="s">
        <v>673</v>
      </c>
      <c r="E130" s="192" t="s">
        <v>623</v>
      </c>
      <c r="F130" s="193">
        <v>226</v>
      </c>
      <c r="G130" s="192"/>
      <c r="H130" s="192">
        <v>292</v>
      </c>
      <c r="I130" s="194">
        <v>292</v>
      </c>
      <c r="J130" s="195" t="s">
        <v>681</v>
      </c>
      <c r="K130" s="196">
        <f t="shared" si="38"/>
        <v>66</v>
      </c>
      <c r="L130" s="197">
        <f t="shared" si="39"/>
        <v>0.29203539823008851</v>
      </c>
      <c r="M130" s="192" t="s">
        <v>591</v>
      </c>
      <c r="N130" s="198">
        <v>42286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9">
        <v>38</v>
      </c>
      <c r="B131" s="190">
        <v>42254</v>
      </c>
      <c r="C131" s="190"/>
      <c r="D131" s="191" t="s">
        <v>668</v>
      </c>
      <c r="E131" s="192" t="s">
        <v>623</v>
      </c>
      <c r="F131" s="193">
        <v>232.5</v>
      </c>
      <c r="G131" s="192"/>
      <c r="H131" s="192">
        <v>312.5</v>
      </c>
      <c r="I131" s="194">
        <v>310</v>
      </c>
      <c r="J131" s="195" t="s">
        <v>625</v>
      </c>
      <c r="K131" s="196">
        <f t="shared" si="38"/>
        <v>80</v>
      </c>
      <c r="L131" s="197">
        <f t="shared" si="39"/>
        <v>0.34408602150537637</v>
      </c>
      <c r="M131" s="192" t="s">
        <v>591</v>
      </c>
      <c r="N131" s="198">
        <v>42823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9">
        <v>39</v>
      </c>
      <c r="B132" s="190">
        <v>42268</v>
      </c>
      <c r="C132" s="190"/>
      <c r="D132" s="191" t="s">
        <v>682</v>
      </c>
      <c r="E132" s="192" t="s">
        <v>623</v>
      </c>
      <c r="F132" s="193">
        <v>196.5</v>
      </c>
      <c r="G132" s="192"/>
      <c r="H132" s="192">
        <v>238</v>
      </c>
      <c r="I132" s="194">
        <v>238</v>
      </c>
      <c r="J132" s="195" t="s">
        <v>681</v>
      </c>
      <c r="K132" s="196">
        <f t="shared" si="38"/>
        <v>41.5</v>
      </c>
      <c r="L132" s="197">
        <f t="shared" si="39"/>
        <v>0.21119592875318066</v>
      </c>
      <c r="M132" s="192" t="s">
        <v>591</v>
      </c>
      <c r="N132" s="198">
        <v>42291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40</v>
      </c>
      <c r="B133" s="190">
        <v>42271</v>
      </c>
      <c r="C133" s="190"/>
      <c r="D133" s="191" t="s">
        <v>622</v>
      </c>
      <c r="E133" s="192" t="s">
        <v>623</v>
      </c>
      <c r="F133" s="193">
        <v>65</v>
      </c>
      <c r="G133" s="192"/>
      <c r="H133" s="192">
        <v>82</v>
      </c>
      <c r="I133" s="194">
        <v>82</v>
      </c>
      <c r="J133" s="195" t="s">
        <v>681</v>
      </c>
      <c r="K133" s="196">
        <f t="shared" si="38"/>
        <v>17</v>
      </c>
      <c r="L133" s="197">
        <f t="shared" si="39"/>
        <v>0.26153846153846155</v>
      </c>
      <c r="M133" s="192" t="s">
        <v>591</v>
      </c>
      <c r="N133" s="198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9">
        <v>41</v>
      </c>
      <c r="B134" s="190">
        <v>42291</v>
      </c>
      <c r="C134" s="190"/>
      <c r="D134" s="191" t="s">
        <v>683</v>
      </c>
      <c r="E134" s="192" t="s">
        <v>623</v>
      </c>
      <c r="F134" s="193">
        <v>144</v>
      </c>
      <c r="G134" s="192"/>
      <c r="H134" s="192">
        <v>182.5</v>
      </c>
      <c r="I134" s="194">
        <v>181</v>
      </c>
      <c r="J134" s="195" t="s">
        <v>681</v>
      </c>
      <c r="K134" s="196">
        <f t="shared" si="38"/>
        <v>38.5</v>
      </c>
      <c r="L134" s="197">
        <f t="shared" si="39"/>
        <v>0.2673611111111111</v>
      </c>
      <c r="M134" s="192" t="s">
        <v>591</v>
      </c>
      <c r="N134" s="198">
        <v>42817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9">
        <v>42</v>
      </c>
      <c r="B135" s="190">
        <v>42291</v>
      </c>
      <c r="C135" s="190"/>
      <c r="D135" s="191" t="s">
        <v>684</v>
      </c>
      <c r="E135" s="192" t="s">
        <v>623</v>
      </c>
      <c r="F135" s="193">
        <v>264</v>
      </c>
      <c r="G135" s="192"/>
      <c r="H135" s="192">
        <v>311</v>
      </c>
      <c r="I135" s="194">
        <v>311</v>
      </c>
      <c r="J135" s="195" t="s">
        <v>681</v>
      </c>
      <c r="K135" s="196">
        <f t="shared" si="38"/>
        <v>47</v>
      </c>
      <c r="L135" s="197">
        <f t="shared" si="39"/>
        <v>0.17803030303030304</v>
      </c>
      <c r="M135" s="192" t="s">
        <v>591</v>
      </c>
      <c r="N135" s="198">
        <v>42604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9">
        <v>43</v>
      </c>
      <c r="B136" s="190">
        <v>42318</v>
      </c>
      <c r="C136" s="190"/>
      <c r="D136" s="191" t="s">
        <v>685</v>
      </c>
      <c r="E136" s="192" t="s">
        <v>593</v>
      </c>
      <c r="F136" s="193">
        <v>549.5</v>
      </c>
      <c r="G136" s="192"/>
      <c r="H136" s="192">
        <v>630</v>
      </c>
      <c r="I136" s="194">
        <v>630</v>
      </c>
      <c r="J136" s="195" t="s">
        <v>681</v>
      </c>
      <c r="K136" s="196">
        <f t="shared" si="38"/>
        <v>80.5</v>
      </c>
      <c r="L136" s="197">
        <f t="shared" si="39"/>
        <v>0.1464968152866242</v>
      </c>
      <c r="M136" s="192" t="s">
        <v>591</v>
      </c>
      <c r="N136" s="198">
        <v>42419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9">
        <v>44</v>
      </c>
      <c r="B137" s="190">
        <v>42342</v>
      </c>
      <c r="C137" s="190"/>
      <c r="D137" s="191" t="s">
        <v>686</v>
      </c>
      <c r="E137" s="192" t="s">
        <v>623</v>
      </c>
      <c r="F137" s="193">
        <v>1027.5</v>
      </c>
      <c r="G137" s="192"/>
      <c r="H137" s="192">
        <v>1315</v>
      </c>
      <c r="I137" s="194">
        <v>1250</v>
      </c>
      <c r="J137" s="195" t="s">
        <v>681</v>
      </c>
      <c r="K137" s="196">
        <f t="shared" si="38"/>
        <v>287.5</v>
      </c>
      <c r="L137" s="197">
        <f t="shared" si="39"/>
        <v>0.27980535279805352</v>
      </c>
      <c r="M137" s="192" t="s">
        <v>591</v>
      </c>
      <c r="N137" s="198">
        <v>43244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9">
        <v>45</v>
      </c>
      <c r="B138" s="190">
        <v>42367</v>
      </c>
      <c r="C138" s="190"/>
      <c r="D138" s="191" t="s">
        <v>687</v>
      </c>
      <c r="E138" s="192" t="s">
        <v>623</v>
      </c>
      <c r="F138" s="193">
        <v>465</v>
      </c>
      <c r="G138" s="192"/>
      <c r="H138" s="192">
        <v>540</v>
      </c>
      <c r="I138" s="194">
        <v>540</v>
      </c>
      <c r="J138" s="195" t="s">
        <v>681</v>
      </c>
      <c r="K138" s="196">
        <f t="shared" si="38"/>
        <v>75</v>
      </c>
      <c r="L138" s="197">
        <f t="shared" si="39"/>
        <v>0.16129032258064516</v>
      </c>
      <c r="M138" s="192" t="s">
        <v>591</v>
      </c>
      <c r="N138" s="198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9">
        <v>46</v>
      </c>
      <c r="B139" s="190">
        <v>42380</v>
      </c>
      <c r="C139" s="190"/>
      <c r="D139" s="191" t="s">
        <v>383</v>
      </c>
      <c r="E139" s="192" t="s">
        <v>593</v>
      </c>
      <c r="F139" s="193">
        <v>81</v>
      </c>
      <c r="G139" s="192"/>
      <c r="H139" s="192">
        <v>110</v>
      </c>
      <c r="I139" s="194">
        <v>110</v>
      </c>
      <c r="J139" s="195" t="s">
        <v>681</v>
      </c>
      <c r="K139" s="196">
        <f t="shared" si="38"/>
        <v>29</v>
      </c>
      <c r="L139" s="197">
        <f t="shared" si="39"/>
        <v>0.35802469135802467</v>
      </c>
      <c r="M139" s="192" t="s">
        <v>591</v>
      </c>
      <c r="N139" s="198">
        <v>42745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9">
        <v>47</v>
      </c>
      <c r="B140" s="190">
        <v>42382</v>
      </c>
      <c r="C140" s="190"/>
      <c r="D140" s="191" t="s">
        <v>688</v>
      </c>
      <c r="E140" s="192" t="s">
        <v>593</v>
      </c>
      <c r="F140" s="193">
        <v>417.5</v>
      </c>
      <c r="G140" s="192"/>
      <c r="H140" s="192">
        <v>547</v>
      </c>
      <c r="I140" s="194">
        <v>535</v>
      </c>
      <c r="J140" s="195" t="s">
        <v>681</v>
      </c>
      <c r="K140" s="196">
        <f t="shared" si="38"/>
        <v>129.5</v>
      </c>
      <c r="L140" s="197">
        <f t="shared" si="39"/>
        <v>0.31017964071856285</v>
      </c>
      <c r="M140" s="192" t="s">
        <v>591</v>
      </c>
      <c r="N140" s="198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48</v>
      </c>
      <c r="B141" s="190">
        <v>42408</v>
      </c>
      <c r="C141" s="190"/>
      <c r="D141" s="191" t="s">
        <v>689</v>
      </c>
      <c r="E141" s="192" t="s">
        <v>623</v>
      </c>
      <c r="F141" s="193">
        <v>650</v>
      </c>
      <c r="G141" s="192"/>
      <c r="H141" s="192">
        <v>800</v>
      </c>
      <c r="I141" s="194">
        <v>800</v>
      </c>
      <c r="J141" s="195" t="s">
        <v>681</v>
      </c>
      <c r="K141" s="196">
        <f t="shared" si="38"/>
        <v>150</v>
      </c>
      <c r="L141" s="197">
        <f t="shared" si="39"/>
        <v>0.23076923076923078</v>
      </c>
      <c r="M141" s="192" t="s">
        <v>591</v>
      </c>
      <c r="N141" s="198">
        <v>43154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9">
        <v>49</v>
      </c>
      <c r="B142" s="190">
        <v>42433</v>
      </c>
      <c r="C142" s="190"/>
      <c r="D142" s="191" t="s">
        <v>211</v>
      </c>
      <c r="E142" s="192" t="s">
        <v>623</v>
      </c>
      <c r="F142" s="193">
        <v>437.5</v>
      </c>
      <c r="G142" s="192"/>
      <c r="H142" s="192">
        <v>504.5</v>
      </c>
      <c r="I142" s="194">
        <v>522</v>
      </c>
      <c r="J142" s="195" t="s">
        <v>690</v>
      </c>
      <c r="K142" s="196">
        <f t="shared" si="38"/>
        <v>67</v>
      </c>
      <c r="L142" s="197">
        <f t="shared" si="39"/>
        <v>0.15314285714285714</v>
      </c>
      <c r="M142" s="192" t="s">
        <v>591</v>
      </c>
      <c r="N142" s="198">
        <v>42480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9">
        <v>50</v>
      </c>
      <c r="B143" s="190">
        <v>42438</v>
      </c>
      <c r="C143" s="190"/>
      <c r="D143" s="191" t="s">
        <v>691</v>
      </c>
      <c r="E143" s="192" t="s">
        <v>623</v>
      </c>
      <c r="F143" s="193">
        <v>189.5</v>
      </c>
      <c r="G143" s="192"/>
      <c r="H143" s="192">
        <v>218</v>
      </c>
      <c r="I143" s="194">
        <v>218</v>
      </c>
      <c r="J143" s="195" t="s">
        <v>681</v>
      </c>
      <c r="K143" s="196">
        <f t="shared" si="38"/>
        <v>28.5</v>
      </c>
      <c r="L143" s="197">
        <f t="shared" si="39"/>
        <v>0.15039577836411611</v>
      </c>
      <c r="M143" s="192" t="s">
        <v>591</v>
      </c>
      <c r="N143" s="198">
        <v>43034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9">
        <v>51</v>
      </c>
      <c r="B144" s="200">
        <v>42471</v>
      </c>
      <c r="C144" s="200"/>
      <c r="D144" s="208" t="s">
        <v>692</v>
      </c>
      <c r="E144" s="203" t="s">
        <v>623</v>
      </c>
      <c r="F144" s="203">
        <v>36.5</v>
      </c>
      <c r="G144" s="204"/>
      <c r="H144" s="204">
        <v>15.85</v>
      </c>
      <c r="I144" s="204">
        <v>60</v>
      </c>
      <c r="J144" s="205" t="s">
        <v>693</v>
      </c>
      <c r="K144" s="206">
        <f t="shared" si="38"/>
        <v>-20.65</v>
      </c>
      <c r="L144" s="207">
        <f t="shared" si="39"/>
        <v>-0.5657534246575342</v>
      </c>
      <c r="M144" s="203" t="s">
        <v>604</v>
      </c>
      <c r="N144" s="211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52</v>
      </c>
      <c r="B145" s="190">
        <v>42472</v>
      </c>
      <c r="C145" s="190"/>
      <c r="D145" s="191" t="s">
        <v>694</v>
      </c>
      <c r="E145" s="192" t="s">
        <v>623</v>
      </c>
      <c r="F145" s="193">
        <v>93</v>
      </c>
      <c r="G145" s="192"/>
      <c r="H145" s="192">
        <v>149</v>
      </c>
      <c r="I145" s="194">
        <v>140</v>
      </c>
      <c r="J145" s="195" t="s">
        <v>695</v>
      </c>
      <c r="K145" s="196">
        <f t="shared" si="38"/>
        <v>56</v>
      </c>
      <c r="L145" s="197">
        <f t="shared" si="39"/>
        <v>0.60215053763440862</v>
      </c>
      <c r="M145" s="192" t="s">
        <v>591</v>
      </c>
      <c r="N145" s="198">
        <v>42740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53</v>
      </c>
      <c r="B146" s="190">
        <v>42472</v>
      </c>
      <c r="C146" s="190"/>
      <c r="D146" s="191" t="s">
        <v>696</v>
      </c>
      <c r="E146" s="192" t="s">
        <v>623</v>
      </c>
      <c r="F146" s="193">
        <v>130</v>
      </c>
      <c r="G146" s="192"/>
      <c r="H146" s="192">
        <v>150</v>
      </c>
      <c r="I146" s="194" t="s">
        <v>697</v>
      </c>
      <c r="J146" s="195" t="s">
        <v>681</v>
      </c>
      <c r="K146" s="196">
        <f t="shared" si="38"/>
        <v>20</v>
      </c>
      <c r="L146" s="197">
        <f t="shared" si="39"/>
        <v>0.15384615384615385</v>
      </c>
      <c r="M146" s="192" t="s">
        <v>591</v>
      </c>
      <c r="N146" s="198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54</v>
      </c>
      <c r="B147" s="190">
        <v>42473</v>
      </c>
      <c r="C147" s="190"/>
      <c r="D147" s="191" t="s">
        <v>698</v>
      </c>
      <c r="E147" s="192" t="s">
        <v>623</v>
      </c>
      <c r="F147" s="193">
        <v>196</v>
      </c>
      <c r="G147" s="192"/>
      <c r="H147" s="192">
        <v>299</v>
      </c>
      <c r="I147" s="194">
        <v>299</v>
      </c>
      <c r="J147" s="195" t="s">
        <v>681</v>
      </c>
      <c r="K147" s="196">
        <v>103</v>
      </c>
      <c r="L147" s="197">
        <v>0.52551020408163296</v>
      </c>
      <c r="M147" s="192" t="s">
        <v>591</v>
      </c>
      <c r="N147" s="198">
        <v>42620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55</v>
      </c>
      <c r="B148" s="190">
        <v>42473</v>
      </c>
      <c r="C148" s="190"/>
      <c r="D148" s="191" t="s">
        <v>699</v>
      </c>
      <c r="E148" s="192" t="s">
        <v>623</v>
      </c>
      <c r="F148" s="193">
        <v>88</v>
      </c>
      <c r="G148" s="192"/>
      <c r="H148" s="192">
        <v>103</v>
      </c>
      <c r="I148" s="194">
        <v>103</v>
      </c>
      <c r="J148" s="195" t="s">
        <v>681</v>
      </c>
      <c r="K148" s="196">
        <v>15</v>
      </c>
      <c r="L148" s="197">
        <v>0.170454545454545</v>
      </c>
      <c r="M148" s="192" t="s">
        <v>591</v>
      </c>
      <c r="N148" s="198">
        <v>42530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56</v>
      </c>
      <c r="B149" s="190">
        <v>42492</v>
      </c>
      <c r="C149" s="190"/>
      <c r="D149" s="191" t="s">
        <v>700</v>
      </c>
      <c r="E149" s="192" t="s">
        <v>623</v>
      </c>
      <c r="F149" s="193">
        <v>127.5</v>
      </c>
      <c r="G149" s="192"/>
      <c r="H149" s="192">
        <v>148</v>
      </c>
      <c r="I149" s="194" t="s">
        <v>701</v>
      </c>
      <c r="J149" s="195" t="s">
        <v>681</v>
      </c>
      <c r="K149" s="196">
        <f t="shared" ref="K149:K153" si="40">H149-F149</f>
        <v>20.5</v>
      </c>
      <c r="L149" s="197">
        <f t="shared" ref="L149:L153" si="41">K149/F149</f>
        <v>0.16078431372549021</v>
      </c>
      <c r="M149" s="192" t="s">
        <v>591</v>
      </c>
      <c r="N149" s="198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57</v>
      </c>
      <c r="B150" s="190">
        <v>42493</v>
      </c>
      <c r="C150" s="190"/>
      <c r="D150" s="191" t="s">
        <v>702</v>
      </c>
      <c r="E150" s="192" t="s">
        <v>623</v>
      </c>
      <c r="F150" s="193">
        <v>675</v>
      </c>
      <c r="G150" s="192"/>
      <c r="H150" s="192">
        <v>815</v>
      </c>
      <c r="I150" s="194" t="s">
        <v>703</v>
      </c>
      <c r="J150" s="195" t="s">
        <v>681</v>
      </c>
      <c r="K150" s="196">
        <f t="shared" si="40"/>
        <v>140</v>
      </c>
      <c r="L150" s="197">
        <f t="shared" si="41"/>
        <v>0.2074074074074074</v>
      </c>
      <c r="M150" s="192" t="s">
        <v>591</v>
      </c>
      <c r="N150" s="198">
        <v>43154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9">
        <v>58</v>
      </c>
      <c r="B151" s="200">
        <v>42522</v>
      </c>
      <c r="C151" s="200"/>
      <c r="D151" s="201" t="s">
        <v>704</v>
      </c>
      <c r="E151" s="202" t="s">
        <v>623</v>
      </c>
      <c r="F151" s="203">
        <v>500</v>
      </c>
      <c r="G151" s="203"/>
      <c r="H151" s="204">
        <v>232.5</v>
      </c>
      <c r="I151" s="204" t="s">
        <v>705</v>
      </c>
      <c r="J151" s="205" t="s">
        <v>706</v>
      </c>
      <c r="K151" s="206">
        <f t="shared" si="40"/>
        <v>-267.5</v>
      </c>
      <c r="L151" s="207">
        <f t="shared" si="41"/>
        <v>-0.53500000000000003</v>
      </c>
      <c r="M151" s="203" t="s">
        <v>604</v>
      </c>
      <c r="N151" s="200">
        <v>43735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9">
        <v>59</v>
      </c>
      <c r="B152" s="190">
        <v>42527</v>
      </c>
      <c r="C152" s="190"/>
      <c r="D152" s="191" t="s">
        <v>542</v>
      </c>
      <c r="E152" s="192" t="s">
        <v>623</v>
      </c>
      <c r="F152" s="193">
        <v>110</v>
      </c>
      <c r="G152" s="192"/>
      <c r="H152" s="192">
        <v>126.5</v>
      </c>
      <c r="I152" s="194">
        <v>125</v>
      </c>
      <c r="J152" s="195" t="s">
        <v>632</v>
      </c>
      <c r="K152" s="196">
        <f t="shared" si="40"/>
        <v>16.5</v>
      </c>
      <c r="L152" s="197">
        <f t="shared" si="41"/>
        <v>0.15</v>
      </c>
      <c r="M152" s="192" t="s">
        <v>591</v>
      </c>
      <c r="N152" s="198">
        <v>42552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60</v>
      </c>
      <c r="B153" s="190">
        <v>42538</v>
      </c>
      <c r="C153" s="190"/>
      <c r="D153" s="191" t="s">
        <v>707</v>
      </c>
      <c r="E153" s="192" t="s">
        <v>623</v>
      </c>
      <c r="F153" s="193">
        <v>44</v>
      </c>
      <c r="G153" s="192"/>
      <c r="H153" s="192">
        <v>69.5</v>
      </c>
      <c r="I153" s="194">
        <v>69.5</v>
      </c>
      <c r="J153" s="195" t="s">
        <v>708</v>
      </c>
      <c r="K153" s="196">
        <f t="shared" si="40"/>
        <v>25.5</v>
      </c>
      <c r="L153" s="197">
        <f t="shared" si="41"/>
        <v>0.57954545454545459</v>
      </c>
      <c r="M153" s="192" t="s">
        <v>591</v>
      </c>
      <c r="N153" s="198">
        <v>42977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61</v>
      </c>
      <c r="B154" s="190">
        <v>42549</v>
      </c>
      <c r="C154" s="190"/>
      <c r="D154" s="191" t="s">
        <v>709</v>
      </c>
      <c r="E154" s="192" t="s">
        <v>623</v>
      </c>
      <c r="F154" s="193">
        <v>262.5</v>
      </c>
      <c r="G154" s="192"/>
      <c r="H154" s="192">
        <v>340</v>
      </c>
      <c r="I154" s="194">
        <v>333</v>
      </c>
      <c r="J154" s="195" t="s">
        <v>710</v>
      </c>
      <c r="K154" s="196">
        <v>77.5</v>
      </c>
      <c r="L154" s="197">
        <v>0.29523809523809502</v>
      </c>
      <c r="M154" s="192" t="s">
        <v>591</v>
      </c>
      <c r="N154" s="198">
        <v>43017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62</v>
      </c>
      <c r="B155" s="190">
        <v>42549</v>
      </c>
      <c r="C155" s="190"/>
      <c r="D155" s="191" t="s">
        <v>711</v>
      </c>
      <c r="E155" s="192" t="s">
        <v>623</v>
      </c>
      <c r="F155" s="193">
        <v>840</v>
      </c>
      <c r="G155" s="192"/>
      <c r="H155" s="192">
        <v>1230</v>
      </c>
      <c r="I155" s="194">
        <v>1230</v>
      </c>
      <c r="J155" s="195" t="s">
        <v>681</v>
      </c>
      <c r="K155" s="196">
        <v>390</v>
      </c>
      <c r="L155" s="197">
        <v>0.46428571428571402</v>
      </c>
      <c r="M155" s="192" t="s">
        <v>591</v>
      </c>
      <c r="N155" s="198">
        <v>42649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12">
        <v>63</v>
      </c>
      <c r="B156" s="213">
        <v>42556</v>
      </c>
      <c r="C156" s="213"/>
      <c r="D156" s="214" t="s">
        <v>712</v>
      </c>
      <c r="E156" s="215" t="s">
        <v>623</v>
      </c>
      <c r="F156" s="215">
        <v>395</v>
      </c>
      <c r="G156" s="216"/>
      <c r="H156" s="216">
        <f>(468.5+342.5)/2</f>
        <v>405.5</v>
      </c>
      <c r="I156" s="216">
        <v>510</v>
      </c>
      <c r="J156" s="217" t="s">
        <v>713</v>
      </c>
      <c r="K156" s="218">
        <f t="shared" ref="K156:K162" si="42">H156-F156</f>
        <v>10.5</v>
      </c>
      <c r="L156" s="219">
        <f t="shared" ref="L156:L162" si="43">K156/F156</f>
        <v>2.6582278481012658E-2</v>
      </c>
      <c r="M156" s="215" t="s">
        <v>714</v>
      </c>
      <c r="N156" s="213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9">
        <v>64</v>
      </c>
      <c r="B157" s="200">
        <v>42584</v>
      </c>
      <c r="C157" s="200"/>
      <c r="D157" s="201" t="s">
        <v>715</v>
      </c>
      <c r="E157" s="202" t="s">
        <v>593</v>
      </c>
      <c r="F157" s="203">
        <f>169.5-12.8</f>
        <v>156.69999999999999</v>
      </c>
      <c r="G157" s="203"/>
      <c r="H157" s="204">
        <v>77</v>
      </c>
      <c r="I157" s="204" t="s">
        <v>716</v>
      </c>
      <c r="J157" s="205" t="s">
        <v>717</v>
      </c>
      <c r="K157" s="206">
        <f t="shared" si="42"/>
        <v>-79.699999999999989</v>
      </c>
      <c r="L157" s="207">
        <f t="shared" si="43"/>
        <v>-0.50861518825781749</v>
      </c>
      <c r="M157" s="203" t="s">
        <v>604</v>
      </c>
      <c r="N157" s="200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9">
        <v>65</v>
      </c>
      <c r="B158" s="200">
        <v>42586</v>
      </c>
      <c r="C158" s="200"/>
      <c r="D158" s="201" t="s">
        <v>718</v>
      </c>
      <c r="E158" s="202" t="s">
        <v>623</v>
      </c>
      <c r="F158" s="203">
        <v>400</v>
      </c>
      <c r="G158" s="203"/>
      <c r="H158" s="204">
        <v>305</v>
      </c>
      <c r="I158" s="204">
        <v>475</v>
      </c>
      <c r="J158" s="205" t="s">
        <v>719</v>
      </c>
      <c r="K158" s="206">
        <f t="shared" si="42"/>
        <v>-95</v>
      </c>
      <c r="L158" s="207">
        <f t="shared" si="43"/>
        <v>-0.23749999999999999</v>
      </c>
      <c r="M158" s="203" t="s">
        <v>604</v>
      </c>
      <c r="N158" s="200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66</v>
      </c>
      <c r="B159" s="190">
        <v>42593</v>
      </c>
      <c r="C159" s="190"/>
      <c r="D159" s="191" t="s">
        <v>720</v>
      </c>
      <c r="E159" s="192" t="s">
        <v>623</v>
      </c>
      <c r="F159" s="193">
        <v>86.5</v>
      </c>
      <c r="G159" s="192"/>
      <c r="H159" s="192">
        <v>130</v>
      </c>
      <c r="I159" s="194">
        <v>130</v>
      </c>
      <c r="J159" s="195" t="s">
        <v>721</v>
      </c>
      <c r="K159" s="196">
        <f t="shared" si="42"/>
        <v>43.5</v>
      </c>
      <c r="L159" s="197">
        <f t="shared" si="43"/>
        <v>0.50289017341040465</v>
      </c>
      <c r="M159" s="192" t="s">
        <v>591</v>
      </c>
      <c r="N159" s="198">
        <v>43091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9">
        <v>67</v>
      </c>
      <c r="B160" s="200">
        <v>42600</v>
      </c>
      <c r="C160" s="200"/>
      <c r="D160" s="201" t="s">
        <v>110</v>
      </c>
      <c r="E160" s="202" t="s">
        <v>623</v>
      </c>
      <c r="F160" s="203">
        <v>133.5</v>
      </c>
      <c r="G160" s="203"/>
      <c r="H160" s="204">
        <v>126.5</v>
      </c>
      <c r="I160" s="204">
        <v>178</v>
      </c>
      <c r="J160" s="205" t="s">
        <v>722</v>
      </c>
      <c r="K160" s="206">
        <f t="shared" si="42"/>
        <v>-7</v>
      </c>
      <c r="L160" s="207">
        <f t="shared" si="43"/>
        <v>-5.2434456928838954E-2</v>
      </c>
      <c r="M160" s="203" t="s">
        <v>604</v>
      </c>
      <c r="N160" s="200">
        <v>42615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68</v>
      </c>
      <c r="B161" s="190">
        <v>42613</v>
      </c>
      <c r="C161" s="190"/>
      <c r="D161" s="191" t="s">
        <v>723</v>
      </c>
      <c r="E161" s="192" t="s">
        <v>623</v>
      </c>
      <c r="F161" s="193">
        <v>560</v>
      </c>
      <c r="G161" s="192"/>
      <c r="H161" s="192">
        <v>725</v>
      </c>
      <c r="I161" s="194">
        <v>725</v>
      </c>
      <c r="J161" s="195" t="s">
        <v>625</v>
      </c>
      <c r="K161" s="196">
        <f t="shared" si="42"/>
        <v>165</v>
      </c>
      <c r="L161" s="197">
        <f t="shared" si="43"/>
        <v>0.29464285714285715</v>
      </c>
      <c r="M161" s="192" t="s">
        <v>591</v>
      </c>
      <c r="N161" s="198">
        <v>42456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69</v>
      </c>
      <c r="B162" s="190">
        <v>42614</v>
      </c>
      <c r="C162" s="190"/>
      <c r="D162" s="191" t="s">
        <v>724</v>
      </c>
      <c r="E162" s="192" t="s">
        <v>623</v>
      </c>
      <c r="F162" s="193">
        <v>160.5</v>
      </c>
      <c r="G162" s="192"/>
      <c r="H162" s="192">
        <v>210</v>
      </c>
      <c r="I162" s="194">
        <v>210</v>
      </c>
      <c r="J162" s="195" t="s">
        <v>625</v>
      </c>
      <c r="K162" s="196">
        <f t="shared" si="42"/>
        <v>49.5</v>
      </c>
      <c r="L162" s="197">
        <f t="shared" si="43"/>
        <v>0.30841121495327101</v>
      </c>
      <c r="M162" s="192" t="s">
        <v>591</v>
      </c>
      <c r="N162" s="198">
        <v>42871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70</v>
      </c>
      <c r="B163" s="190">
        <v>42646</v>
      </c>
      <c r="C163" s="190"/>
      <c r="D163" s="191" t="s">
        <v>397</v>
      </c>
      <c r="E163" s="192" t="s">
        <v>623</v>
      </c>
      <c r="F163" s="193">
        <v>430</v>
      </c>
      <c r="G163" s="192"/>
      <c r="H163" s="192">
        <v>596</v>
      </c>
      <c r="I163" s="194">
        <v>575</v>
      </c>
      <c r="J163" s="195" t="s">
        <v>725</v>
      </c>
      <c r="K163" s="196">
        <v>166</v>
      </c>
      <c r="L163" s="197">
        <v>0.38604651162790699</v>
      </c>
      <c r="M163" s="192" t="s">
        <v>591</v>
      </c>
      <c r="N163" s="198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71</v>
      </c>
      <c r="B164" s="190">
        <v>42657</v>
      </c>
      <c r="C164" s="190"/>
      <c r="D164" s="191" t="s">
        <v>726</v>
      </c>
      <c r="E164" s="192" t="s">
        <v>623</v>
      </c>
      <c r="F164" s="193">
        <v>280</v>
      </c>
      <c r="G164" s="192"/>
      <c r="H164" s="192">
        <v>345</v>
      </c>
      <c r="I164" s="194">
        <v>345</v>
      </c>
      <c r="J164" s="195" t="s">
        <v>625</v>
      </c>
      <c r="K164" s="196">
        <f t="shared" ref="K164:K169" si="44">H164-F164</f>
        <v>65</v>
      </c>
      <c r="L164" s="197">
        <f t="shared" ref="L164:L165" si="45">K164/F164</f>
        <v>0.23214285714285715</v>
      </c>
      <c r="M164" s="192" t="s">
        <v>591</v>
      </c>
      <c r="N164" s="198">
        <v>42814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72</v>
      </c>
      <c r="B165" s="190">
        <v>42657</v>
      </c>
      <c r="C165" s="190"/>
      <c r="D165" s="191" t="s">
        <v>727</v>
      </c>
      <c r="E165" s="192" t="s">
        <v>623</v>
      </c>
      <c r="F165" s="193">
        <v>245</v>
      </c>
      <c r="G165" s="192"/>
      <c r="H165" s="192">
        <v>325.5</v>
      </c>
      <c r="I165" s="194">
        <v>330</v>
      </c>
      <c r="J165" s="195" t="s">
        <v>728</v>
      </c>
      <c r="K165" s="196">
        <f t="shared" si="44"/>
        <v>80.5</v>
      </c>
      <c r="L165" s="197">
        <f t="shared" si="45"/>
        <v>0.32857142857142857</v>
      </c>
      <c r="M165" s="192" t="s">
        <v>591</v>
      </c>
      <c r="N165" s="198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73</v>
      </c>
      <c r="B166" s="190">
        <v>42660</v>
      </c>
      <c r="C166" s="190"/>
      <c r="D166" s="191" t="s">
        <v>347</v>
      </c>
      <c r="E166" s="192" t="s">
        <v>623</v>
      </c>
      <c r="F166" s="193">
        <v>125</v>
      </c>
      <c r="G166" s="192"/>
      <c r="H166" s="192">
        <v>160</v>
      </c>
      <c r="I166" s="194">
        <v>160</v>
      </c>
      <c r="J166" s="195" t="s">
        <v>681</v>
      </c>
      <c r="K166" s="196">
        <f t="shared" si="44"/>
        <v>35</v>
      </c>
      <c r="L166" s="197">
        <v>0.28000000000000003</v>
      </c>
      <c r="M166" s="192" t="s">
        <v>591</v>
      </c>
      <c r="N166" s="198">
        <v>42803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74</v>
      </c>
      <c r="B167" s="190">
        <v>42660</v>
      </c>
      <c r="C167" s="190"/>
      <c r="D167" s="191" t="s">
        <v>470</v>
      </c>
      <c r="E167" s="192" t="s">
        <v>623</v>
      </c>
      <c r="F167" s="193">
        <v>114</v>
      </c>
      <c r="G167" s="192"/>
      <c r="H167" s="192">
        <v>145</v>
      </c>
      <c r="I167" s="194">
        <v>145</v>
      </c>
      <c r="J167" s="195" t="s">
        <v>681</v>
      </c>
      <c r="K167" s="196">
        <f t="shared" si="44"/>
        <v>31</v>
      </c>
      <c r="L167" s="197">
        <f t="shared" ref="L167:L169" si="46">K167/F167</f>
        <v>0.27192982456140352</v>
      </c>
      <c r="M167" s="192" t="s">
        <v>591</v>
      </c>
      <c r="N167" s="198">
        <v>42859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75</v>
      </c>
      <c r="B168" s="190">
        <v>42660</v>
      </c>
      <c r="C168" s="190"/>
      <c r="D168" s="191" t="s">
        <v>729</v>
      </c>
      <c r="E168" s="192" t="s">
        <v>623</v>
      </c>
      <c r="F168" s="193">
        <v>212</v>
      </c>
      <c r="G168" s="192"/>
      <c r="H168" s="192">
        <v>280</v>
      </c>
      <c r="I168" s="194">
        <v>276</v>
      </c>
      <c r="J168" s="195" t="s">
        <v>730</v>
      </c>
      <c r="K168" s="196">
        <f t="shared" si="44"/>
        <v>68</v>
      </c>
      <c r="L168" s="197">
        <f t="shared" si="46"/>
        <v>0.32075471698113206</v>
      </c>
      <c r="M168" s="192" t="s">
        <v>591</v>
      </c>
      <c r="N168" s="198">
        <v>42858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76</v>
      </c>
      <c r="B169" s="190">
        <v>42678</v>
      </c>
      <c r="C169" s="190"/>
      <c r="D169" s="191" t="s">
        <v>458</v>
      </c>
      <c r="E169" s="192" t="s">
        <v>623</v>
      </c>
      <c r="F169" s="193">
        <v>155</v>
      </c>
      <c r="G169" s="192"/>
      <c r="H169" s="192">
        <v>210</v>
      </c>
      <c r="I169" s="194">
        <v>210</v>
      </c>
      <c r="J169" s="195" t="s">
        <v>731</v>
      </c>
      <c r="K169" s="196">
        <f t="shared" si="44"/>
        <v>55</v>
      </c>
      <c r="L169" s="197">
        <f t="shared" si="46"/>
        <v>0.35483870967741937</v>
      </c>
      <c r="M169" s="192" t="s">
        <v>591</v>
      </c>
      <c r="N169" s="198">
        <v>42944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9">
        <v>77</v>
      </c>
      <c r="B170" s="200">
        <v>42710</v>
      </c>
      <c r="C170" s="200"/>
      <c r="D170" s="201" t="s">
        <v>732</v>
      </c>
      <c r="E170" s="202" t="s">
        <v>623</v>
      </c>
      <c r="F170" s="203">
        <v>150.5</v>
      </c>
      <c r="G170" s="203"/>
      <c r="H170" s="204">
        <v>72.5</v>
      </c>
      <c r="I170" s="204">
        <v>174</v>
      </c>
      <c r="J170" s="205" t="s">
        <v>733</v>
      </c>
      <c r="K170" s="206">
        <v>-78</v>
      </c>
      <c r="L170" s="207">
        <v>-0.51827242524916906</v>
      </c>
      <c r="M170" s="203" t="s">
        <v>604</v>
      </c>
      <c r="N170" s="200">
        <v>43333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78</v>
      </c>
      <c r="B171" s="190">
        <v>42712</v>
      </c>
      <c r="C171" s="190"/>
      <c r="D171" s="191" t="s">
        <v>734</v>
      </c>
      <c r="E171" s="192" t="s">
        <v>623</v>
      </c>
      <c r="F171" s="193">
        <v>380</v>
      </c>
      <c r="G171" s="192"/>
      <c r="H171" s="192">
        <v>478</v>
      </c>
      <c r="I171" s="194">
        <v>468</v>
      </c>
      <c r="J171" s="195" t="s">
        <v>681</v>
      </c>
      <c r="K171" s="196">
        <f t="shared" ref="K171:K173" si="47">H171-F171</f>
        <v>98</v>
      </c>
      <c r="L171" s="197">
        <f t="shared" ref="L171:L173" si="48">K171/F171</f>
        <v>0.25789473684210529</v>
      </c>
      <c r="M171" s="192" t="s">
        <v>591</v>
      </c>
      <c r="N171" s="198">
        <v>43025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79</v>
      </c>
      <c r="B172" s="190">
        <v>42734</v>
      </c>
      <c r="C172" s="190"/>
      <c r="D172" s="191" t="s">
        <v>109</v>
      </c>
      <c r="E172" s="192" t="s">
        <v>623</v>
      </c>
      <c r="F172" s="193">
        <v>305</v>
      </c>
      <c r="G172" s="192"/>
      <c r="H172" s="192">
        <v>375</v>
      </c>
      <c r="I172" s="194">
        <v>375</v>
      </c>
      <c r="J172" s="195" t="s">
        <v>681</v>
      </c>
      <c r="K172" s="196">
        <f t="shared" si="47"/>
        <v>70</v>
      </c>
      <c r="L172" s="197">
        <f t="shared" si="48"/>
        <v>0.22950819672131148</v>
      </c>
      <c r="M172" s="192" t="s">
        <v>591</v>
      </c>
      <c r="N172" s="198">
        <v>42768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80</v>
      </c>
      <c r="B173" s="190">
        <v>42739</v>
      </c>
      <c r="C173" s="190"/>
      <c r="D173" s="191" t="s">
        <v>95</v>
      </c>
      <c r="E173" s="192" t="s">
        <v>623</v>
      </c>
      <c r="F173" s="193">
        <v>99.5</v>
      </c>
      <c r="G173" s="192"/>
      <c r="H173" s="192">
        <v>158</v>
      </c>
      <c r="I173" s="194">
        <v>158</v>
      </c>
      <c r="J173" s="195" t="s">
        <v>681</v>
      </c>
      <c r="K173" s="196">
        <f t="shared" si="47"/>
        <v>58.5</v>
      </c>
      <c r="L173" s="197">
        <f t="shared" si="48"/>
        <v>0.5879396984924623</v>
      </c>
      <c r="M173" s="192" t="s">
        <v>591</v>
      </c>
      <c r="N173" s="198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81</v>
      </c>
      <c r="B174" s="190">
        <v>42739</v>
      </c>
      <c r="C174" s="190"/>
      <c r="D174" s="191" t="s">
        <v>95</v>
      </c>
      <c r="E174" s="192" t="s">
        <v>623</v>
      </c>
      <c r="F174" s="193">
        <v>99.5</v>
      </c>
      <c r="G174" s="192"/>
      <c r="H174" s="192">
        <v>158</v>
      </c>
      <c r="I174" s="194">
        <v>158</v>
      </c>
      <c r="J174" s="195" t="s">
        <v>681</v>
      </c>
      <c r="K174" s="196">
        <v>58.5</v>
      </c>
      <c r="L174" s="197">
        <v>0.58793969849246197</v>
      </c>
      <c r="M174" s="192" t="s">
        <v>591</v>
      </c>
      <c r="N174" s="198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82</v>
      </c>
      <c r="B175" s="190">
        <v>42786</v>
      </c>
      <c r="C175" s="190"/>
      <c r="D175" s="191" t="s">
        <v>186</v>
      </c>
      <c r="E175" s="192" t="s">
        <v>623</v>
      </c>
      <c r="F175" s="193">
        <v>140.5</v>
      </c>
      <c r="G175" s="192"/>
      <c r="H175" s="192">
        <v>220</v>
      </c>
      <c r="I175" s="194">
        <v>220</v>
      </c>
      <c r="J175" s="195" t="s">
        <v>681</v>
      </c>
      <c r="K175" s="196">
        <f>H175-F175</f>
        <v>79.5</v>
      </c>
      <c r="L175" s="197">
        <f>K175/F175</f>
        <v>0.5658362989323843</v>
      </c>
      <c r="M175" s="192" t="s">
        <v>591</v>
      </c>
      <c r="N175" s="198">
        <v>42864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83</v>
      </c>
      <c r="B176" s="190">
        <v>42786</v>
      </c>
      <c r="C176" s="190"/>
      <c r="D176" s="191" t="s">
        <v>735</v>
      </c>
      <c r="E176" s="192" t="s">
        <v>623</v>
      </c>
      <c r="F176" s="193">
        <v>202.5</v>
      </c>
      <c r="G176" s="192"/>
      <c r="H176" s="192">
        <v>234</v>
      </c>
      <c r="I176" s="194">
        <v>234</v>
      </c>
      <c r="J176" s="195" t="s">
        <v>681</v>
      </c>
      <c r="K176" s="196">
        <v>31.5</v>
      </c>
      <c r="L176" s="197">
        <v>0.155555555555556</v>
      </c>
      <c r="M176" s="192" t="s">
        <v>591</v>
      </c>
      <c r="N176" s="198">
        <v>42836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84</v>
      </c>
      <c r="B177" s="190">
        <v>42818</v>
      </c>
      <c r="C177" s="190"/>
      <c r="D177" s="191" t="s">
        <v>736</v>
      </c>
      <c r="E177" s="192" t="s">
        <v>623</v>
      </c>
      <c r="F177" s="193">
        <v>300.5</v>
      </c>
      <c r="G177" s="192"/>
      <c r="H177" s="192">
        <v>417.5</v>
      </c>
      <c r="I177" s="194">
        <v>420</v>
      </c>
      <c r="J177" s="195" t="s">
        <v>737</v>
      </c>
      <c r="K177" s="196">
        <f>H177-F177</f>
        <v>117</v>
      </c>
      <c r="L177" s="197">
        <f>K177/F177</f>
        <v>0.38935108153078202</v>
      </c>
      <c r="M177" s="192" t="s">
        <v>591</v>
      </c>
      <c r="N177" s="198">
        <v>43070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85</v>
      </c>
      <c r="B178" s="190">
        <v>42818</v>
      </c>
      <c r="C178" s="190"/>
      <c r="D178" s="191" t="s">
        <v>711</v>
      </c>
      <c r="E178" s="192" t="s">
        <v>623</v>
      </c>
      <c r="F178" s="193">
        <v>850</v>
      </c>
      <c r="G178" s="192"/>
      <c r="H178" s="192">
        <v>1042.5</v>
      </c>
      <c r="I178" s="194">
        <v>1023</v>
      </c>
      <c r="J178" s="195" t="s">
        <v>738</v>
      </c>
      <c r="K178" s="196">
        <v>192.5</v>
      </c>
      <c r="L178" s="197">
        <v>0.22647058823529401</v>
      </c>
      <c r="M178" s="192" t="s">
        <v>591</v>
      </c>
      <c r="N178" s="198">
        <v>42830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86</v>
      </c>
      <c r="B179" s="190">
        <v>42830</v>
      </c>
      <c r="C179" s="190"/>
      <c r="D179" s="191" t="s">
        <v>489</v>
      </c>
      <c r="E179" s="192" t="s">
        <v>623</v>
      </c>
      <c r="F179" s="193">
        <v>785</v>
      </c>
      <c r="G179" s="192"/>
      <c r="H179" s="192">
        <v>930</v>
      </c>
      <c r="I179" s="194">
        <v>920</v>
      </c>
      <c r="J179" s="195" t="s">
        <v>739</v>
      </c>
      <c r="K179" s="196">
        <f>H179-F179</f>
        <v>145</v>
      </c>
      <c r="L179" s="197">
        <f>K179/F179</f>
        <v>0.18471337579617833</v>
      </c>
      <c r="M179" s="192" t="s">
        <v>591</v>
      </c>
      <c r="N179" s="198">
        <v>42976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9">
        <v>87</v>
      </c>
      <c r="B180" s="200">
        <v>42831</v>
      </c>
      <c r="C180" s="200"/>
      <c r="D180" s="201" t="s">
        <v>740</v>
      </c>
      <c r="E180" s="202" t="s">
        <v>623</v>
      </c>
      <c r="F180" s="203">
        <v>40</v>
      </c>
      <c r="G180" s="203"/>
      <c r="H180" s="204">
        <v>13.1</v>
      </c>
      <c r="I180" s="204">
        <v>60</v>
      </c>
      <c r="J180" s="205" t="s">
        <v>741</v>
      </c>
      <c r="K180" s="206">
        <v>-26.9</v>
      </c>
      <c r="L180" s="207">
        <v>-0.67249999999999999</v>
      </c>
      <c r="M180" s="203" t="s">
        <v>604</v>
      </c>
      <c r="N180" s="200">
        <v>43138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88</v>
      </c>
      <c r="B181" s="190">
        <v>42837</v>
      </c>
      <c r="C181" s="190"/>
      <c r="D181" s="191" t="s">
        <v>94</v>
      </c>
      <c r="E181" s="192" t="s">
        <v>623</v>
      </c>
      <c r="F181" s="193">
        <v>289.5</v>
      </c>
      <c r="G181" s="192"/>
      <c r="H181" s="192">
        <v>354</v>
      </c>
      <c r="I181" s="194">
        <v>360</v>
      </c>
      <c r="J181" s="195" t="s">
        <v>742</v>
      </c>
      <c r="K181" s="196">
        <f t="shared" ref="K181:K189" si="49">H181-F181</f>
        <v>64.5</v>
      </c>
      <c r="L181" s="197">
        <f t="shared" ref="L181:L189" si="50">K181/F181</f>
        <v>0.22279792746113988</v>
      </c>
      <c r="M181" s="192" t="s">
        <v>591</v>
      </c>
      <c r="N181" s="198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89</v>
      </c>
      <c r="B182" s="190">
        <v>42845</v>
      </c>
      <c r="C182" s="190"/>
      <c r="D182" s="191" t="s">
        <v>428</v>
      </c>
      <c r="E182" s="192" t="s">
        <v>623</v>
      </c>
      <c r="F182" s="193">
        <v>700</v>
      </c>
      <c r="G182" s="192"/>
      <c r="H182" s="192">
        <v>840</v>
      </c>
      <c r="I182" s="194">
        <v>840</v>
      </c>
      <c r="J182" s="195" t="s">
        <v>743</v>
      </c>
      <c r="K182" s="196">
        <f t="shared" si="49"/>
        <v>140</v>
      </c>
      <c r="L182" s="197">
        <f t="shared" si="50"/>
        <v>0.2</v>
      </c>
      <c r="M182" s="192" t="s">
        <v>591</v>
      </c>
      <c r="N182" s="198">
        <v>42893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90</v>
      </c>
      <c r="B183" s="190">
        <v>42887</v>
      </c>
      <c r="C183" s="190"/>
      <c r="D183" s="191" t="s">
        <v>744</v>
      </c>
      <c r="E183" s="192" t="s">
        <v>623</v>
      </c>
      <c r="F183" s="193">
        <v>130</v>
      </c>
      <c r="G183" s="192"/>
      <c r="H183" s="192">
        <v>144.25</v>
      </c>
      <c r="I183" s="194">
        <v>170</v>
      </c>
      <c r="J183" s="195" t="s">
        <v>745</v>
      </c>
      <c r="K183" s="196">
        <f t="shared" si="49"/>
        <v>14.25</v>
      </c>
      <c r="L183" s="197">
        <f t="shared" si="50"/>
        <v>0.10961538461538461</v>
      </c>
      <c r="M183" s="192" t="s">
        <v>591</v>
      </c>
      <c r="N183" s="198">
        <v>43675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91</v>
      </c>
      <c r="B184" s="190">
        <v>42901</v>
      </c>
      <c r="C184" s="190"/>
      <c r="D184" s="191" t="s">
        <v>746</v>
      </c>
      <c r="E184" s="192" t="s">
        <v>623</v>
      </c>
      <c r="F184" s="193">
        <v>214.5</v>
      </c>
      <c r="G184" s="192"/>
      <c r="H184" s="192">
        <v>262</v>
      </c>
      <c r="I184" s="194">
        <v>262</v>
      </c>
      <c r="J184" s="195" t="s">
        <v>747</v>
      </c>
      <c r="K184" s="196">
        <f t="shared" si="49"/>
        <v>47.5</v>
      </c>
      <c r="L184" s="197">
        <f t="shared" si="50"/>
        <v>0.22144522144522144</v>
      </c>
      <c r="M184" s="192" t="s">
        <v>591</v>
      </c>
      <c r="N184" s="198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0">
        <v>92</v>
      </c>
      <c r="B185" s="221">
        <v>42933</v>
      </c>
      <c r="C185" s="221"/>
      <c r="D185" s="222" t="s">
        <v>748</v>
      </c>
      <c r="E185" s="223" t="s">
        <v>623</v>
      </c>
      <c r="F185" s="224">
        <v>370</v>
      </c>
      <c r="G185" s="223"/>
      <c r="H185" s="223">
        <v>447.5</v>
      </c>
      <c r="I185" s="225">
        <v>450</v>
      </c>
      <c r="J185" s="226" t="s">
        <v>681</v>
      </c>
      <c r="K185" s="196">
        <f t="shared" si="49"/>
        <v>77.5</v>
      </c>
      <c r="L185" s="227">
        <f t="shared" si="50"/>
        <v>0.20945945945945946</v>
      </c>
      <c r="M185" s="223" t="s">
        <v>591</v>
      </c>
      <c r="N185" s="228">
        <v>43035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0">
        <v>93</v>
      </c>
      <c r="B186" s="221">
        <v>42943</v>
      </c>
      <c r="C186" s="221"/>
      <c r="D186" s="222" t="s">
        <v>184</v>
      </c>
      <c r="E186" s="223" t="s">
        <v>623</v>
      </c>
      <c r="F186" s="224">
        <v>657.5</v>
      </c>
      <c r="G186" s="223"/>
      <c r="H186" s="223">
        <v>825</v>
      </c>
      <c r="I186" s="225">
        <v>820</v>
      </c>
      <c r="J186" s="226" t="s">
        <v>681</v>
      </c>
      <c r="K186" s="196">
        <f t="shared" si="49"/>
        <v>167.5</v>
      </c>
      <c r="L186" s="227">
        <f t="shared" si="50"/>
        <v>0.25475285171102663</v>
      </c>
      <c r="M186" s="223" t="s">
        <v>591</v>
      </c>
      <c r="N186" s="228">
        <v>43090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94</v>
      </c>
      <c r="B187" s="190">
        <v>42964</v>
      </c>
      <c r="C187" s="190"/>
      <c r="D187" s="191" t="s">
        <v>363</v>
      </c>
      <c r="E187" s="192" t="s">
        <v>623</v>
      </c>
      <c r="F187" s="193">
        <v>605</v>
      </c>
      <c r="G187" s="192"/>
      <c r="H187" s="192">
        <v>750</v>
      </c>
      <c r="I187" s="194">
        <v>750</v>
      </c>
      <c r="J187" s="195" t="s">
        <v>739</v>
      </c>
      <c r="K187" s="196">
        <f t="shared" si="49"/>
        <v>145</v>
      </c>
      <c r="L187" s="197">
        <f t="shared" si="50"/>
        <v>0.23966942148760331</v>
      </c>
      <c r="M187" s="192" t="s">
        <v>591</v>
      </c>
      <c r="N187" s="198">
        <v>43027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9">
        <v>95</v>
      </c>
      <c r="B188" s="200">
        <v>42979</v>
      </c>
      <c r="C188" s="200"/>
      <c r="D188" s="208" t="s">
        <v>749</v>
      </c>
      <c r="E188" s="203" t="s">
        <v>623</v>
      </c>
      <c r="F188" s="203">
        <v>255</v>
      </c>
      <c r="G188" s="204"/>
      <c r="H188" s="204">
        <v>217.25</v>
      </c>
      <c r="I188" s="204">
        <v>320</v>
      </c>
      <c r="J188" s="205" t="s">
        <v>750</v>
      </c>
      <c r="K188" s="206">
        <f t="shared" si="49"/>
        <v>-37.75</v>
      </c>
      <c r="L188" s="209">
        <f t="shared" si="50"/>
        <v>-0.14803921568627451</v>
      </c>
      <c r="M188" s="203" t="s">
        <v>604</v>
      </c>
      <c r="N188" s="200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96</v>
      </c>
      <c r="B189" s="190">
        <v>42997</v>
      </c>
      <c r="C189" s="190"/>
      <c r="D189" s="191" t="s">
        <v>751</v>
      </c>
      <c r="E189" s="192" t="s">
        <v>623</v>
      </c>
      <c r="F189" s="193">
        <v>215</v>
      </c>
      <c r="G189" s="192"/>
      <c r="H189" s="192">
        <v>258</v>
      </c>
      <c r="I189" s="194">
        <v>258</v>
      </c>
      <c r="J189" s="195" t="s">
        <v>681</v>
      </c>
      <c r="K189" s="196">
        <f t="shared" si="49"/>
        <v>43</v>
      </c>
      <c r="L189" s="197">
        <f t="shared" si="50"/>
        <v>0.2</v>
      </c>
      <c r="M189" s="192" t="s">
        <v>591</v>
      </c>
      <c r="N189" s="198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97</v>
      </c>
      <c r="B190" s="190">
        <v>42997</v>
      </c>
      <c r="C190" s="190"/>
      <c r="D190" s="191" t="s">
        <v>751</v>
      </c>
      <c r="E190" s="192" t="s">
        <v>623</v>
      </c>
      <c r="F190" s="193">
        <v>215</v>
      </c>
      <c r="G190" s="192"/>
      <c r="H190" s="192">
        <v>258</v>
      </c>
      <c r="I190" s="194">
        <v>258</v>
      </c>
      <c r="J190" s="226" t="s">
        <v>681</v>
      </c>
      <c r="K190" s="196">
        <v>43</v>
      </c>
      <c r="L190" s="197">
        <v>0.2</v>
      </c>
      <c r="M190" s="192" t="s">
        <v>591</v>
      </c>
      <c r="N190" s="198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0">
        <v>98</v>
      </c>
      <c r="B191" s="221">
        <v>42998</v>
      </c>
      <c r="C191" s="221"/>
      <c r="D191" s="222" t="s">
        <v>752</v>
      </c>
      <c r="E191" s="223" t="s">
        <v>623</v>
      </c>
      <c r="F191" s="193">
        <v>75</v>
      </c>
      <c r="G191" s="223"/>
      <c r="H191" s="223">
        <v>90</v>
      </c>
      <c r="I191" s="225">
        <v>90</v>
      </c>
      <c r="J191" s="195" t="s">
        <v>753</v>
      </c>
      <c r="K191" s="196">
        <f t="shared" ref="K191:K196" si="51">H191-F191</f>
        <v>15</v>
      </c>
      <c r="L191" s="197">
        <f t="shared" ref="L191:L196" si="52">K191/F191</f>
        <v>0.2</v>
      </c>
      <c r="M191" s="192" t="s">
        <v>591</v>
      </c>
      <c r="N191" s="198">
        <v>43019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0">
        <v>99</v>
      </c>
      <c r="B192" s="221">
        <v>43011</v>
      </c>
      <c r="C192" s="221"/>
      <c r="D192" s="222" t="s">
        <v>606</v>
      </c>
      <c r="E192" s="223" t="s">
        <v>623</v>
      </c>
      <c r="F192" s="224">
        <v>315</v>
      </c>
      <c r="G192" s="223"/>
      <c r="H192" s="223">
        <v>392</v>
      </c>
      <c r="I192" s="225">
        <v>384</v>
      </c>
      <c r="J192" s="226" t="s">
        <v>754</v>
      </c>
      <c r="K192" s="196">
        <f t="shared" si="51"/>
        <v>77</v>
      </c>
      <c r="L192" s="227">
        <f t="shared" si="52"/>
        <v>0.24444444444444444</v>
      </c>
      <c r="M192" s="223" t="s">
        <v>591</v>
      </c>
      <c r="N192" s="228">
        <v>43017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0">
        <v>100</v>
      </c>
      <c r="B193" s="221">
        <v>43013</v>
      </c>
      <c r="C193" s="221"/>
      <c r="D193" s="222" t="s">
        <v>463</v>
      </c>
      <c r="E193" s="223" t="s">
        <v>623</v>
      </c>
      <c r="F193" s="224">
        <v>145</v>
      </c>
      <c r="G193" s="223"/>
      <c r="H193" s="223">
        <v>179</v>
      </c>
      <c r="I193" s="225">
        <v>180</v>
      </c>
      <c r="J193" s="226" t="s">
        <v>755</v>
      </c>
      <c r="K193" s="196">
        <f t="shared" si="51"/>
        <v>34</v>
      </c>
      <c r="L193" s="227">
        <f t="shared" si="52"/>
        <v>0.23448275862068965</v>
      </c>
      <c r="M193" s="223" t="s">
        <v>591</v>
      </c>
      <c r="N193" s="228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0">
        <v>101</v>
      </c>
      <c r="B194" s="221">
        <v>43014</v>
      </c>
      <c r="C194" s="221"/>
      <c r="D194" s="222" t="s">
        <v>337</v>
      </c>
      <c r="E194" s="223" t="s">
        <v>623</v>
      </c>
      <c r="F194" s="224">
        <v>256</v>
      </c>
      <c r="G194" s="223"/>
      <c r="H194" s="223">
        <v>323</v>
      </c>
      <c r="I194" s="225">
        <v>320</v>
      </c>
      <c r="J194" s="226" t="s">
        <v>681</v>
      </c>
      <c r="K194" s="196">
        <f t="shared" si="51"/>
        <v>67</v>
      </c>
      <c r="L194" s="227">
        <f t="shared" si="52"/>
        <v>0.26171875</v>
      </c>
      <c r="M194" s="223" t="s">
        <v>591</v>
      </c>
      <c r="N194" s="228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0">
        <v>102</v>
      </c>
      <c r="B195" s="221">
        <v>43017</v>
      </c>
      <c r="C195" s="221"/>
      <c r="D195" s="222" t="s">
        <v>353</v>
      </c>
      <c r="E195" s="223" t="s">
        <v>623</v>
      </c>
      <c r="F195" s="224">
        <v>137.5</v>
      </c>
      <c r="G195" s="223"/>
      <c r="H195" s="223">
        <v>184</v>
      </c>
      <c r="I195" s="225">
        <v>183</v>
      </c>
      <c r="J195" s="226" t="s">
        <v>756</v>
      </c>
      <c r="K195" s="196">
        <f t="shared" si="51"/>
        <v>46.5</v>
      </c>
      <c r="L195" s="227">
        <f t="shared" si="52"/>
        <v>0.33818181818181819</v>
      </c>
      <c r="M195" s="223" t="s">
        <v>591</v>
      </c>
      <c r="N195" s="228">
        <v>43108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0">
        <v>103</v>
      </c>
      <c r="B196" s="221">
        <v>43018</v>
      </c>
      <c r="C196" s="221"/>
      <c r="D196" s="222" t="s">
        <v>757</v>
      </c>
      <c r="E196" s="223" t="s">
        <v>623</v>
      </c>
      <c r="F196" s="224">
        <v>125.5</v>
      </c>
      <c r="G196" s="223"/>
      <c r="H196" s="223">
        <v>158</v>
      </c>
      <c r="I196" s="225">
        <v>155</v>
      </c>
      <c r="J196" s="226" t="s">
        <v>758</v>
      </c>
      <c r="K196" s="196">
        <f t="shared" si="51"/>
        <v>32.5</v>
      </c>
      <c r="L196" s="227">
        <f t="shared" si="52"/>
        <v>0.25896414342629481</v>
      </c>
      <c r="M196" s="223" t="s">
        <v>591</v>
      </c>
      <c r="N196" s="228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0">
        <v>104</v>
      </c>
      <c r="B197" s="221">
        <v>43018</v>
      </c>
      <c r="C197" s="221"/>
      <c r="D197" s="222" t="s">
        <v>759</v>
      </c>
      <c r="E197" s="223" t="s">
        <v>623</v>
      </c>
      <c r="F197" s="224">
        <v>895</v>
      </c>
      <c r="G197" s="223"/>
      <c r="H197" s="223">
        <v>1122.5</v>
      </c>
      <c r="I197" s="225">
        <v>1078</v>
      </c>
      <c r="J197" s="226" t="s">
        <v>760</v>
      </c>
      <c r="K197" s="196">
        <v>227.5</v>
      </c>
      <c r="L197" s="227">
        <v>0.25418994413407803</v>
      </c>
      <c r="M197" s="223" t="s">
        <v>591</v>
      </c>
      <c r="N197" s="228">
        <v>43117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0">
        <v>105</v>
      </c>
      <c r="B198" s="221">
        <v>43020</v>
      </c>
      <c r="C198" s="221"/>
      <c r="D198" s="222" t="s">
        <v>346</v>
      </c>
      <c r="E198" s="223" t="s">
        <v>623</v>
      </c>
      <c r="F198" s="224">
        <v>525</v>
      </c>
      <c r="G198" s="223"/>
      <c r="H198" s="223">
        <v>629</v>
      </c>
      <c r="I198" s="225">
        <v>629</v>
      </c>
      <c r="J198" s="226" t="s">
        <v>681</v>
      </c>
      <c r="K198" s="196">
        <v>104</v>
      </c>
      <c r="L198" s="227">
        <v>0.19809523809523799</v>
      </c>
      <c r="M198" s="223" t="s">
        <v>591</v>
      </c>
      <c r="N198" s="228">
        <v>43119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0">
        <v>106</v>
      </c>
      <c r="B199" s="221">
        <v>43046</v>
      </c>
      <c r="C199" s="221"/>
      <c r="D199" s="222" t="s">
        <v>388</v>
      </c>
      <c r="E199" s="223" t="s">
        <v>623</v>
      </c>
      <c r="F199" s="224">
        <v>740</v>
      </c>
      <c r="G199" s="223"/>
      <c r="H199" s="223">
        <v>892.5</v>
      </c>
      <c r="I199" s="225">
        <v>900</v>
      </c>
      <c r="J199" s="226" t="s">
        <v>761</v>
      </c>
      <c r="K199" s="196">
        <f t="shared" ref="K199:K201" si="53">H199-F199</f>
        <v>152.5</v>
      </c>
      <c r="L199" s="227">
        <f t="shared" ref="L199:L201" si="54">K199/F199</f>
        <v>0.20608108108108109</v>
      </c>
      <c r="M199" s="223" t="s">
        <v>591</v>
      </c>
      <c r="N199" s="228">
        <v>43052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107</v>
      </c>
      <c r="B200" s="190">
        <v>43073</v>
      </c>
      <c r="C200" s="190"/>
      <c r="D200" s="191" t="s">
        <v>762</v>
      </c>
      <c r="E200" s="192" t="s">
        <v>623</v>
      </c>
      <c r="F200" s="193">
        <v>118.5</v>
      </c>
      <c r="G200" s="192"/>
      <c r="H200" s="192">
        <v>143.5</v>
      </c>
      <c r="I200" s="194">
        <v>145</v>
      </c>
      <c r="J200" s="195" t="s">
        <v>613</v>
      </c>
      <c r="K200" s="196">
        <f t="shared" si="53"/>
        <v>25</v>
      </c>
      <c r="L200" s="197">
        <f t="shared" si="54"/>
        <v>0.2109704641350211</v>
      </c>
      <c r="M200" s="192" t="s">
        <v>591</v>
      </c>
      <c r="N200" s="198">
        <v>43097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9">
        <v>108</v>
      </c>
      <c r="B201" s="200">
        <v>43090</v>
      </c>
      <c r="C201" s="200"/>
      <c r="D201" s="201" t="s">
        <v>434</v>
      </c>
      <c r="E201" s="202" t="s">
        <v>623</v>
      </c>
      <c r="F201" s="203">
        <v>715</v>
      </c>
      <c r="G201" s="203"/>
      <c r="H201" s="204">
        <v>500</v>
      </c>
      <c r="I201" s="204">
        <v>872</v>
      </c>
      <c r="J201" s="205" t="s">
        <v>763</v>
      </c>
      <c r="K201" s="206">
        <f t="shared" si="53"/>
        <v>-215</v>
      </c>
      <c r="L201" s="207">
        <f t="shared" si="54"/>
        <v>-0.30069930069930068</v>
      </c>
      <c r="M201" s="203" t="s">
        <v>604</v>
      </c>
      <c r="N201" s="200">
        <v>43670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109</v>
      </c>
      <c r="B202" s="190">
        <v>43098</v>
      </c>
      <c r="C202" s="190"/>
      <c r="D202" s="191" t="s">
        <v>606</v>
      </c>
      <c r="E202" s="192" t="s">
        <v>623</v>
      </c>
      <c r="F202" s="193">
        <v>435</v>
      </c>
      <c r="G202" s="192"/>
      <c r="H202" s="192">
        <v>542.5</v>
      </c>
      <c r="I202" s="194">
        <v>539</v>
      </c>
      <c r="J202" s="195" t="s">
        <v>681</v>
      </c>
      <c r="K202" s="196">
        <v>107.5</v>
      </c>
      <c r="L202" s="197">
        <v>0.247126436781609</v>
      </c>
      <c r="M202" s="192" t="s">
        <v>591</v>
      </c>
      <c r="N202" s="198">
        <v>43206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110</v>
      </c>
      <c r="B203" s="190">
        <v>43098</v>
      </c>
      <c r="C203" s="190"/>
      <c r="D203" s="191" t="s">
        <v>563</v>
      </c>
      <c r="E203" s="192" t="s">
        <v>623</v>
      </c>
      <c r="F203" s="193">
        <v>885</v>
      </c>
      <c r="G203" s="192"/>
      <c r="H203" s="192">
        <v>1090</v>
      </c>
      <c r="I203" s="194">
        <v>1084</v>
      </c>
      <c r="J203" s="195" t="s">
        <v>681</v>
      </c>
      <c r="K203" s="196">
        <v>205</v>
      </c>
      <c r="L203" s="197">
        <v>0.23163841807909599</v>
      </c>
      <c r="M203" s="192" t="s">
        <v>591</v>
      </c>
      <c r="N203" s="198">
        <v>43213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9">
        <v>111</v>
      </c>
      <c r="B204" s="230">
        <v>43192</v>
      </c>
      <c r="C204" s="230"/>
      <c r="D204" s="208" t="s">
        <v>764</v>
      </c>
      <c r="E204" s="203" t="s">
        <v>623</v>
      </c>
      <c r="F204" s="231">
        <v>478.5</v>
      </c>
      <c r="G204" s="203"/>
      <c r="H204" s="203">
        <v>442</v>
      </c>
      <c r="I204" s="204">
        <v>613</v>
      </c>
      <c r="J204" s="205" t="s">
        <v>765</v>
      </c>
      <c r="K204" s="206">
        <f t="shared" ref="K204:K207" si="55">H204-F204</f>
        <v>-36.5</v>
      </c>
      <c r="L204" s="207">
        <f t="shared" ref="L204:L207" si="56">K204/F204</f>
        <v>-7.6280041797283177E-2</v>
      </c>
      <c r="M204" s="203" t="s">
        <v>604</v>
      </c>
      <c r="N204" s="200">
        <v>43762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9">
        <v>112</v>
      </c>
      <c r="B205" s="200">
        <v>43194</v>
      </c>
      <c r="C205" s="200"/>
      <c r="D205" s="201" t="s">
        <v>766</v>
      </c>
      <c r="E205" s="202" t="s">
        <v>623</v>
      </c>
      <c r="F205" s="203">
        <f>141.5-7.3</f>
        <v>134.19999999999999</v>
      </c>
      <c r="G205" s="203"/>
      <c r="H205" s="204">
        <v>77</v>
      </c>
      <c r="I205" s="204">
        <v>180</v>
      </c>
      <c r="J205" s="205" t="s">
        <v>767</v>
      </c>
      <c r="K205" s="206">
        <f t="shared" si="55"/>
        <v>-57.199999999999989</v>
      </c>
      <c r="L205" s="207">
        <f t="shared" si="56"/>
        <v>-0.42622950819672129</v>
      </c>
      <c r="M205" s="203" t="s">
        <v>604</v>
      </c>
      <c r="N205" s="200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9">
        <v>113</v>
      </c>
      <c r="B206" s="200">
        <v>43209</v>
      </c>
      <c r="C206" s="200"/>
      <c r="D206" s="201" t="s">
        <v>768</v>
      </c>
      <c r="E206" s="202" t="s">
        <v>623</v>
      </c>
      <c r="F206" s="203">
        <v>430</v>
      </c>
      <c r="G206" s="203"/>
      <c r="H206" s="204">
        <v>220</v>
      </c>
      <c r="I206" s="204">
        <v>537</v>
      </c>
      <c r="J206" s="205" t="s">
        <v>769</v>
      </c>
      <c r="K206" s="206">
        <f t="shared" si="55"/>
        <v>-210</v>
      </c>
      <c r="L206" s="207">
        <f t="shared" si="56"/>
        <v>-0.48837209302325579</v>
      </c>
      <c r="M206" s="203" t="s">
        <v>604</v>
      </c>
      <c r="N206" s="200">
        <v>43252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0">
        <v>114</v>
      </c>
      <c r="B207" s="221">
        <v>43220</v>
      </c>
      <c r="C207" s="221"/>
      <c r="D207" s="222" t="s">
        <v>389</v>
      </c>
      <c r="E207" s="223" t="s">
        <v>623</v>
      </c>
      <c r="F207" s="223">
        <v>153.5</v>
      </c>
      <c r="G207" s="223"/>
      <c r="H207" s="223">
        <v>196</v>
      </c>
      <c r="I207" s="225">
        <v>196</v>
      </c>
      <c r="J207" s="195" t="s">
        <v>770</v>
      </c>
      <c r="K207" s="196">
        <f t="shared" si="55"/>
        <v>42.5</v>
      </c>
      <c r="L207" s="197">
        <f t="shared" si="56"/>
        <v>0.27687296416938112</v>
      </c>
      <c r="M207" s="192" t="s">
        <v>591</v>
      </c>
      <c r="N207" s="198">
        <v>43605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9">
        <v>115</v>
      </c>
      <c r="B208" s="200">
        <v>43306</v>
      </c>
      <c r="C208" s="200"/>
      <c r="D208" s="201" t="s">
        <v>740</v>
      </c>
      <c r="E208" s="202" t="s">
        <v>623</v>
      </c>
      <c r="F208" s="203">
        <v>27.5</v>
      </c>
      <c r="G208" s="203"/>
      <c r="H208" s="204">
        <v>13.1</v>
      </c>
      <c r="I208" s="204">
        <v>60</v>
      </c>
      <c r="J208" s="205" t="s">
        <v>771</v>
      </c>
      <c r="K208" s="206">
        <v>-14.4</v>
      </c>
      <c r="L208" s="207">
        <v>-0.52363636363636401</v>
      </c>
      <c r="M208" s="203" t="s">
        <v>604</v>
      </c>
      <c r="N208" s="200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116</v>
      </c>
      <c r="B209" s="230">
        <v>43318</v>
      </c>
      <c r="C209" s="230"/>
      <c r="D209" s="208" t="s">
        <v>772</v>
      </c>
      <c r="E209" s="203" t="s">
        <v>623</v>
      </c>
      <c r="F209" s="203">
        <v>148.5</v>
      </c>
      <c r="G209" s="203"/>
      <c r="H209" s="203">
        <v>102</v>
      </c>
      <c r="I209" s="204">
        <v>182</v>
      </c>
      <c r="J209" s="205" t="s">
        <v>773</v>
      </c>
      <c r="K209" s="206">
        <f>H209-F209</f>
        <v>-46.5</v>
      </c>
      <c r="L209" s="207">
        <f>K209/F209</f>
        <v>-0.31313131313131315</v>
      </c>
      <c r="M209" s="203" t="s">
        <v>604</v>
      </c>
      <c r="N209" s="200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117</v>
      </c>
      <c r="B210" s="190">
        <v>43335</v>
      </c>
      <c r="C210" s="190"/>
      <c r="D210" s="191" t="s">
        <v>774</v>
      </c>
      <c r="E210" s="192" t="s">
        <v>623</v>
      </c>
      <c r="F210" s="223">
        <v>285</v>
      </c>
      <c r="G210" s="192"/>
      <c r="H210" s="192">
        <v>355</v>
      </c>
      <c r="I210" s="194">
        <v>364</v>
      </c>
      <c r="J210" s="195" t="s">
        <v>775</v>
      </c>
      <c r="K210" s="196">
        <v>70</v>
      </c>
      <c r="L210" s="197">
        <v>0.24561403508771901</v>
      </c>
      <c r="M210" s="192" t="s">
        <v>591</v>
      </c>
      <c r="N210" s="198">
        <v>43455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118</v>
      </c>
      <c r="B211" s="190">
        <v>43341</v>
      </c>
      <c r="C211" s="190"/>
      <c r="D211" s="191" t="s">
        <v>377</v>
      </c>
      <c r="E211" s="192" t="s">
        <v>623</v>
      </c>
      <c r="F211" s="223">
        <v>525</v>
      </c>
      <c r="G211" s="192"/>
      <c r="H211" s="192">
        <v>585</v>
      </c>
      <c r="I211" s="194">
        <v>635</v>
      </c>
      <c r="J211" s="195" t="s">
        <v>776</v>
      </c>
      <c r="K211" s="196">
        <f t="shared" ref="K211:K228" si="57">H211-F211</f>
        <v>60</v>
      </c>
      <c r="L211" s="197">
        <f t="shared" ref="L211:L228" si="58">K211/F211</f>
        <v>0.11428571428571428</v>
      </c>
      <c r="M211" s="192" t="s">
        <v>591</v>
      </c>
      <c r="N211" s="198">
        <v>43662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119</v>
      </c>
      <c r="B212" s="190">
        <v>43395</v>
      </c>
      <c r="C212" s="190"/>
      <c r="D212" s="191" t="s">
        <v>363</v>
      </c>
      <c r="E212" s="192" t="s">
        <v>623</v>
      </c>
      <c r="F212" s="223">
        <v>475</v>
      </c>
      <c r="G212" s="192"/>
      <c r="H212" s="192">
        <v>574</v>
      </c>
      <c r="I212" s="194">
        <v>570</v>
      </c>
      <c r="J212" s="195" t="s">
        <v>681</v>
      </c>
      <c r="K212" s="196">
        <f t="shared" si="57"/>
        <v>99</v>
      </c>
      <c r="L212" s="197">
        <f t="shared" si="58"/>
        <v>0.20842105263157895</v>
      </c>
      <c r="M212" s="192" t="s">
        <v>591</v>
      </c>
      <c r="N212" s="198">
        <v>43403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0">
        <v>120</v>
      </c>
      <c r="B213" s="221">
        <v>43397</v>
      </c>
      <c r="C213" s="221"/>
      <c r="D213" s="222" t="s">
        <v>384</v>
      </c>
      <c r="E213" s="223" t="s">
        <v>623</v>
      </c>
      <c r="F213" s="223">
        <v>707.5</v>
      </c>
      <c r="G213" s="223"/>
      <c r="H213" s="223">
        <v>872</v>
      </c>
      <c r="I213" s="225">
        <v>872</v>
      </c>
      <c r="J213" s="226" t="s">
        <v>681</v>
      </c>
      <c r="K213" s="196">
        <f t="shared" si="57"/>
        <v>164.5</v>
      </c>
      <c r="L213" s="227">
        <f t="shared" si="58"/>
        <v>0.23250883392226149</v>
      </c>
      <c r="M213" s="223" t="s">
        <v>591</v>
      </c>
      <c r="N213" s="228">
        <v>43482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0">
        <v>121</v>
      </c>
      <c r="B214" s="221">
        <v>43398</v>
      </c>
      <c r="C214" s="221"/>
      <c r="D214" s="222" t="s">
        <v>777</v>
      </c>
      <c r="E214" s="223" t="s">
        <v>623</v>
      </c>
      <c r="F214" s="223">
        <v>162</v>
      </c>
      <c r="G214" s="223"/>
      <c r="H214" s="223">
        <v>204</v>
      </c>
      <c r="I214" s="225">
        <v>209</v>
      </c>
      <c r="J214" s="226" t="s">
        <v>778</v>
      </c>
      <c r="K214" s="196">
        <f t="shared" si="57"/>
        <v>42</v>
      </c>
      <c r="L214" s="227">
        <f t="shared" si="58"/>
        <v>0.25925925925925924</v>
      </c>
      <c r="M214" s="223" t="s">
        <v>591</v>
      </c>
      <c r="N214" s="228">
        <v>43539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0">
        <v>122</v>
      </c>
      <c r="B215" s="221">
        <v>43399</v>
      </c>
      <c r="C215" s="221"/>
      <c r="D215" s="222" t="s">
        <v>482</v>
      </c>
      <c r="E215" s="223" t="s">
        <v>623</v>
      </c>
      <c r="F215" s="223">
        <v>240</v>
      </c>
      <c r="G215" s="223"/>
      <c r="H215" s="223">
        <v>297</v>
      </c>
      <c r="I215" s="225">
        <v>297</v>
      </c>
      <c r="J215" s="226" t="s">
        <v>681</v>
      </c>
      <c r="K215" s="232">
        <f t="shared" si="57"/>
        <v>57</v>
      </c>
      <c r="L215" s="227">
        <f t="shared" si="58"/>
        <v>0.23749999999999999</v>
      </c>
      <c r="M215" s="223" t="s">
        <v>591</v>
      </c>
      <c r="N215" s="228">
        <v>43417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123</v>
      </c>
      <c r="B216" s="190">
        <v>43439</v>
      </c>
      <c r="C216" s="190"/>
      <c r="D216" s="191" t="s">
        <v>779</v>
      </c>
      <c r="E216" s="192" t="s">
        <v>623</v>
      </c>
      <c r="F216" s="192">
        <v>202.5</v>
      </c>
      <c r="G216" s="192"/>
      <c r="H216" s="192">
        <v>255</v>
      </c>
      <c r="I216" s="194">
        <v>252</v>
      </c>
      <c r="J216" s="195" t="s">
        <v>681</v>
      </c>
      <c r="K216" s="196">
        <f t="shared" si="57"/>
        <v>52.5</v>
      </c>
      <c r="L216" s="197">
        <f t="shared" si="58"/>
        <v>0.25925925925925924</v>
      </c>
      <c r="M216" s="192" t="s">
        <v>591</v>
      </c>
      <c r="N216" s="198">
        <v>43542</v>
      </c>
      <c r="O216" s="1"/>
      <c r="P216" s="1"/>
      <c r="Q216" s="1"/>
      <c r="R216" s="6" t="s">
        <v>780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0">
        <v>124</v>
      </c>
      <c r="B217" s="221">
        <v>43465</v>
      </c>
      <c r="C217" s="190"/>
      <c r="D217" s="222" t="s">
        <v>416</v>
      </c>
      <c r="E217" s="223" t="s">
        <v>623</v>
      </c>
      <c r="F217" s="223">
        <v>710</v>
      </c>
      <c r="G217" s="223"/>
      <c r="H217" s="223">
        <v>866</v>
      </c>
      <c r="I217" s="225">
        <v>866</v>
      </c>
      <c r="J217" s="226" t="s">
        <v>681</v>
      </c>
      <c r="K217" s="196">
        <f t="shared" si="57"/>
        <v>156</v>
      </c>
      <c r="L217" s="197">
        <f t="shared" si="58"/>
        <v>0.21971830985915494</v>
      </c>
      <c r="M217" s="192" t="s">
        <v>591</v>
      </c>
      <c r="N217" s="198">
        <v>43553</v>
      </c>
      <c r="O217" s="1"/>
      <c r="P217" s="1"/>
      <c r="Q217" s="1"/>
      <c r="R217" s="6" t="s">
        <v>780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0">
        <v>125</v>
      </c>
      <c r="B218" s="221">
        <v>43522</v>
      </c>
      <c r="C218" s="221"/>
      <c r="D218" s="222" t="s">
        <v>153</v>
      </c>
      <c r="E218" s="223" t="s">
        <v>623</v>
      </c>
      <c r="F218" s="223">
        <v>337.25</v>
      </c>
      <c r="G218" s="223"/>
      <c r="H218" s="223">
        <v>398.5</v>
      </c>
      <c r="I218" s="225">
        <v>411</v>
      </c>
      <c r="J218" s="195" t="s">
        <v>781</v>
      </c>
      <c r="K218" s="196">
        <f t="shared" si="57"/>
        <v>61.25</v>
      </c>
      <c r="L218" s="197">
        <f t="shared" si="58"/>
        <v>0.1816160118606375</v>
      </c>
      <c r="M218" s="192" t="s">
        <v>591</v>
      </c>
      <c r="N218" s="198">
        <v>43760</v>
      </c>
      <c r="O218" s="1"/>
      <c r="P218" s="1"/>
      <c r="Q218" s="1"/>
      <c r="R218" s="6" t="s">
        <v>780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3">
        <v>126</v>
      </c>
      <c r="B219" s="234">
        <v>43559</v>
      </c>
      <c r="C219" s="234"/>
      <c r="D219" s="235" t="s">
        <v>782</v>
      </c>
      <c r="E219" s="236" t="s">
        <v>623</v>
      </c>
      <c r="F219" s="236">
        <v>130</v>
      </c>
      <c r="G219" s="236"/>
      <c r="H219" s="236">
        <v>65</v>
      </c>
      <c r="I219" s="237">
        <v>158</v>
      </c>
      <c r="J219" s="205" t="s">
        <v>783</v>
      </c>
      <c r="K219" s="206">
        <f t="shared" si="57"/>
        <v>-65</v>
      </c>
      <c r="L219" s="207">
        <f t="shared" si="58"/>
        <v>-0.5</v>
      </c>
      <c r="M219" s="203" t="s">
        <v>604</v>
      </c>
      <c r="N219" s="200">
        <v>43726</v>
      </c>
      <c r="O219" s="1"/>
      <c r="P219" s="1"/>
      <c r="Q219" s="1"/>
      <c r="R219" s="6" t="s">
        <v>784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0">
        <v>127</v>
      </c>
      <c r="B220" s="221">
        <v>43017</v>
      </c>
      <c r="C220" s="221"/>
      <c r="D220" s="222" t="s">
        <v>186</v>
      </c>
      <c r="E220" s="223" t="s">
        <v>623</v>
      </c>
      <c r="F220" s="223">
        <v>141.5</v>
      </c>
      <c r="G220" s="223"/>
      <c r="H220" s="223">
        <v>183.5</v>
      </c>
      <c r="I220" s="225">
        <v>210</v>
      </c>
      <c r="J220" s="195" t="s">
        <v>778</v>
      </c>
      <c r="K220" s="196">
        <f t="shared" si="57"/>
        <v>42</v>
      </c>
      <c r="L220" s="197">
        <f t="shared" si="58"/>
        <v>0.29681978798586572</v>
      </c>
      <c r="M220" s="192" t="s">
        <v>591</v>
      </c>
      <c r="N220" s="198">
        <v>43042</v>
      </c>
      <c r="O220" s="1"/>
      <c r="P220" s="1"/>
      <c r="Q220" s="1"/>
      <c r="R220" s="6" t="s">
        <v>784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3">
        <v>128</v>
      </c>
      <c r="B221" s="234">
        <v>43074</v>
      </c>
      <c r="C221" s="234"/>
      <c r="D221" s="235" t="s">
        <v>785</v>
      </c>
      <c r="E221" s="236" t="s">
        <v>623</v>
      </c>
      <c r="F221" s="231">
        <v>172</v>
      </c>
      <c r="G221" s="236"/>
      <c r="H221" s="236">
        <v>155.25</v>
      </c>
      <c r="I221" s="237">
        <v>230</v>
      </c>
      <c r="J221" s="205" t="s">
        <v>786</v>
      </c>
      <c r="K221" s="206">
        <f t="shared" si="57"/>
        <v>-16.75</v>
      </c>
      <c r="L221" s="207">
        <f t="shared" si="58"/>
        <v>-9.7383720930232565E-2</v>
      </c>
      <c r="M221" s="203" t="s">
        <v>604</v>
      </c>
      <c r="N221" s="200">
        <v>43787</v>
      </c>
      <c r="O221" s="1"/>
      <c r="P221" s="1"/>
      <c r="Q221" s="1"/>
      <c r="R221" s="6" t="s">
        <v>784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0">
        <v>129</v>
      </c>
      <c r="B222" s="221">
        <v>43398</v>
      </c>
      <c r="C222" s="221"/>
      <c r="D222" s="222" t="s">
        <v>108</v>
      </c>
      <c r="E222" s="223" t="s">
        <v>623</v>
      </c>
      <c r="F222" s="223">
        <v>698.5</v>
      </c>
      <c r="G222" s="223"/>
      <c r="H222" s="223">
        <v>890</v>
      </c>
      <c r="I222" s="225">
        <v>890</v>
      </c>
      <c r="J222" s="195" t="s">
        <v>856</v>
      </c>
      <c r="K222" s="196">
        <f t="shared" si="57"/>
        <v>191.5</v>
      </c>
      <c r="L222" s="197">
        <f t="shared" si="58"/>
        <v>0.27415891195418757</v>
      </c>
      <c r="M222" s="192" t="s">
        <v>591</v>
      </c>
      <c r="N222" s="198">
        <v>44328</v>
      </c>
      <c r="O222" s="1"/>
      <c r="P222" s="1"/>
      <c r="Q222" s="1"/>
      <c r="R222" s="6" t="s">
        <v>780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0">
        <v>130</v>
      </c>
      <c r="B223" s="221">
        <v>42877</v>
      </c>
      <c r="C223" s="221"/>
      <c r="D223" s="222" t="s">
        <v>376</v>
      </c>
      <c r="E223" s="223" t="s">
        <v>623</v>
      </c>
      <c r="F223" s="223">
        <v>127.6</v>
      </c>
      <c r="G223" s="223"/>
      <c r="H223" s="223">
        <v>138</v>
      </c>
      <c r="I223" s="225">
        <v>190</v>
      </c>
      <c r="J223" s="195" t="s">
        <v>787</v>
      </c>
      <c r="K223" s="196">
        <f t="shared" si="57"/>
        <v>10.400000000000006</v>
      </c>
      <c r="L223" s="197">
        <f t="shared" si="58"/>
        <v>8.1504702194357417E-2</v>
      </c>
      <c r="M223" s="192" t="s">
        <v>591</v>
      </c>
      <c r="N223" s="198">
        <v>43774</v>
      </c>
      <c r="O223" s="1"/>
      <c r="P223" s="1"/>
      <c r="Q223" s="1"/>
      <c r="R223" s="6" t="s">
        <v>784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0">
        <v>131</v>
      </c>
      <c r="B224" s="221">
        <v>43158</v>
      </c>
      <c r="C224" s="221"/>
      <c r="D224" s="222" t="s">
        <v>788</v>
      </c>
      <c r="E224" s="223" t="s">
        <v>623</v>
      </c>
      <c r="F224" s="223">
        <v>317</v>
      </c>
      <c r="G224" s="223"/>
      <c r="H224" s="223">
        <v>382.5</v>
      </c>
      <c r="I224" s="225">
        <v>398</v>
      </c>
      <c r="J224" s="195" t="s">
        <v>789</v>
      </c>
      <c r="K224" s="196">
        <f t="shared" si="57"/>
        <v>65.5</v>
      </c>
      <c r="L224" s="197">
        <f t="shared" si="58"/>
        <v>0.20662460567823343</v>
      </c>
      <c r="M224" s="192" t="s">
        <v>591</v>
      </c>
      <c r="N224" s="198">
        <v>44238</v>
      </c>
      <c r="O224" s="1"/>
      <c r="P224" s="1"/>
      <c r="Q224" s="1"/>
      <c r="R224" s="6" t="s">
        <v>784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3">
        <v>132</v>
      </c>
      <c r="B225" s="234">
        <v>43164</v>
      </c>
      <c r="C225" s="234"/>
      <c r="D225" s="235" t="s">
        <v>145</v>
      </c>
      <c r="E225" s="236" t="s">
        <v>623</v>
      </c>
      <c r="F225" s="231">
        <f>510-14.4</f>
        <v>495.6</v>
      </c>
      <c r="G225" s="236"/>
      <c r="H225" s="236">
        <v>350</v>
      </c>
      <c r="I225" s="237">
        <v>672</v>
      </c>
      <c r="J225" s="205" t="s">
        <v>790</v>
      </c>
      <c r="K225" s="206">
        <f t="shared" si="57"/>
        <v>-145.60000000000002</v>
      </c>
      <c r="L225" s="207">
        <f t="shared" si="58"/>
        <v>-0.29378531073446329</v>
      </c>
      <c r="M225" s="203" t="s">
        <v>604</v>
      </c>
      <c r="N225" s="200">
        <v>43887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3">
        <v>133</v>
      </c>
      <c r="B226" s="234">
        <v>43237</v>
      </c>
      <c r="C226" s="234"/>
      <c r="D226" s="235" t="s">
        <v>474</v>
      </c>
      <c r="E226" s="236" t="s">
        <v>623</v>
      </c>
      <c r="F226" s="231">
        <v>230.3</v>
      </c>
      <c r="G226" s="236"/>
      <c r="H226" s="236">
        <v>102.5</v>
      </c>
      <c r="I226" s="237">
        <v>348</v>
      </c>
      <c r="J226" s="205" t="s">
        <v>791</v>
      </c>
      <c r="K226" s="206">
        <f t="shared" si="57"/>
        <v>-127.80000000000001</v>
      </c>
      <c r="L226" s="207">
        <f t="shared" si="58"/>
        <v>-0.55492835432045162</v>
      </c>
      <c r="M226" s="203" t="s">
        <v>604</v>
      </c>
      <c r="N226" s="200">
        <v>43896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0">
        <v>134</v>
      </c>
      <c r="B227" s="221">
        <v>43258</v>
      </c>
      <c r="C227" s="221"/>
      <c r="D227" s="222" t="s">
        <v>439</v>
      </c>
      <c r="E227" s="223" t="s">
        <v>623</v>
      </c>
      <c r="F227" s="223">
        <f>342.5-5.1</f>
        <v>337.4</v>
      </c>
      <c r="G227" s="223"/>
      <c r="H227" s="223">
        <v>412.5</v>
      </c>
      <c r="I227" s="225">
        <v>439</v>
      </c>
      <c r="J227" s="195" t="s">
        <v>792</v>
      </c>
      <c r="K227" s="196">
        <f t="shared" si="57"/>
        <v>75.100000000000023</v>
      </c>
      <c r="L227" s="197">
        <f t="shared" si="58"/>
        <v>0.22258446947243635</v>
      </c>
      <c r="M227" s="192" t="s">
        <v>591</v>
      </c>
      <c r="N227" s="198">
        <v>44230</v>
      </c>
      <c r="O227" s="1"/>
      <c r="P227" s="1"/>
      <c r="Q227" s="1"/>
      <c r="R227" s="6" t="s">
        <v>784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4">
        <v>135</v>
      </c>
      <c r="B228" s="213">
        <v>43285</v>
      </c>
      <c r="C228" s="213"/>
      <c r="D228" s="214" t="s">
        <v>55</v>
      </c>
      <c r="E228" s="215" t="s">
        <v>623</v>
      </c>
      <c r="F228" s="215">
        <f>127.5-5.53</f>
        <v>121.97</v>
      </c>
      <c r="G228" s="216"/>
      <c r="H228" s="216">
        <v>122.5</v>
      </c>
      <c r="I228" s="216">
        <v>170</v>
      </c>
      <c r="J228" s="217" t="s">
        <v>821</v>
      </c>
      <c r="K228" s="218">
        <f t="shared" si="57"/>
        <v>0.53000000000000114</v>
      </c>
      <c r="L228" s="219">
        <f t="shared" si="58"/>
        <v>4.3453308190538747E-3</v>
      </c>
      <c r="M228" s="215" t="s">
        <v>714</v>
      </c>
      <c r="N228" s="213">
        <v>44431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3">
        <v>136</v>
      </c>
      <c r="B229" s="234">
        <v>43294</v>
      </c>
      <c r="C229" s="234"/>
      <c r="D229" s="235" t="s">
        <v>365</v>
      </c>
      <c r="E229" s="236" t="s">
        <v>623</v>
      </c>
      <c r="F229" s="231">
        <v>46.5</v>
      </c>
      <c r="G229" s="236"/>
      <c r="H229" s="236">
        <v>17</v>
      </c>
      <c r="I229" s="237">
        <v>59</v>
      </c>
      <c r="J229" s="205" t="s">
        <v>793</v>
      </c>
      <c r="K229" s="206">
        <f t="shared" ref="K229:K237" si="59">H229-F229</f>
        <v>-29.5</v>
      </c>
      <c r="L229" s="207">
        <f t="shared" ref="L229:L237" si="60">K229/F229</f>
        <v>-0.63440860215053763</v>
      </c>
      <c r="M229" s="203" t="s">
        <v>604</v>
      </c>
      <c r="N229" s="200">
        <v>43887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0">
        <v>137</v>
      </c>
      <c r="B230" s="221">
        <v>43396</v>
      </c>
      <c r="C230" s="221"/>
      <c r="D230" s="222" t="s">
        <v>418</v>
      </c>
      <c r="E230" s="223" t="s">
        <v>623</v>
      </c>
      <c r="F230" s="223">
        <v>156.5</v>
      </c>
      <c r="G230" s="223"/>
      <c r="H230" s="223">
        <v>207.5</v>
      </c>
      <c r="I230" s="225">
        <v>191</v>
      </c>
      <c r="J230" s="195" t="s">
        <v>681</v>
      </c>
      <c r="K230" s="196">
        <f t="shared" si="59"/>
        <v>51</v>
      </c>
      <c r="L230" s="197">
        <f t="shared" si="60"/>
        <v>0.32587859424920129</v>
      </c>
      <c r="M230" s="192" t="s">
        <v>591</v>
      </c>
      <c r="N230" s="198">
        <v>44369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0">
        <v>138</v>
      </c>
      <c r="B231" s="221">
        <v>43439</v>
      </c>
      <c r="C231" s="221"/>
      <c r="D231" s="222" t="s">
        <v>327</v>
      </c>
      <c r="E231" s="223" t="s">
        <v>623</v>
      </c>
      <c r="F231" s="223">
        <v>259.5</v>
      </c>
      <c r="G231" s="223"/>
      <c r="H231" s="223">
        <v>320</v>
      </c>
      <c r="I231" s="225">
        <v>320</v>
      </c>
      <c r="J231" s="195" t="s">
        <v>681</v>
      </c>
      <c r="K231" s="196">
        <f t="shared" si="59"/>
        <v>60.5</v>
      </c>
      <c r="L231" s="197">
        <f t="shared" si="60"/>
        <v>0.23314065510597304</v>
      </c>
      <c r="M231" s="192" t="s">
        <v>591</v>
      </c>
      <c r="N231" s="198">
        <v>44323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3">
        <v>139</v>
      </c>
      <c r="B232" s="234">
        <v>43439</v>
      </c>
      <c r="C232" s="234"/>
      <c r="D232" s="235" t="s">
        <v>794</v>
      </c>
      <c r="E232" s="236" t="s">
        <v>623</v>
      </c>
      <c r="F232" s="236">
        <v>715</v>
      </c>
      <c r="G232" s="236"/>
      <c r="H232" s="236">
        <v>445</v>
      </c>
      <c r="I232" s="237">
        <v>840</v>
      </c>
      <c r="J232" s="205" t="s">
        <v>795</v>
      </c>
      <c r="K232" s="206">
        <f t="shared" si="59"/>
        <v>-270</v>
      </c>
      <c r="L232" s="207">
        <f t="shared" si="60"/>
        <v>-0.3776223776223776</v>
      </c>
      <c r="M232" s="203" t="s">
        <v>604</v>
      </c>
      <c r="N232" s="200">
        <v>43800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0">
        <v>140</v>
      </c>
      <c r="B233" s="221">
        <v>43469</v>
      </c>
      <c r="C233" s="221"/>
      <c r="D233" s="222" t="s">
        <v>158</v>
      </c>
      <c r="E233" s="223" t="s">
        <v>623</v>
      </c>
      <c r="F233" s="223">
        <v>875</v>
      </c>
      <c r="G233" s="223"/>
      <c r="H233" s="223">
        <v>1165</v>
      </c>
      <c r="I233" s="225">
        <v>1185</v>
      </c>
      <c r="J233" s="195" t="s">
        <v>796</v>
      </c>
      <c r="K233" s="196">
        <f t="shared" si="59"/>
        <v>290</v>
      </c>
      <c r="L233" s="197">
        <f t="shared" si="60"/>
        <v>0.33142857142857141</v>
      </c>
      <c r="M233" s="192" t="s">
        <v>591</v>
      </c>
      <c r="N233" s="198">
        <v>43847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0">
        <v>141</v>
      </c>
      <c r="B234" s="221">
        <v>43559</v>
      </c>
      <c r="C234" s="221"/>
      <c r="D234" s="222" t="s">
        <v>343</v>
      </c>
      <c r="E234" s="223" t="s">
        <v>623</v>
      </c>
      <c r="F234" s="223">
        <f>387-14.63</f>
        <v>372.37</v>
      </c>
      <c r="G234" s="223"/>
      <c r="H234" s="223">
        <v>490</v>
      </c>
      <c r="I234" s="225">
        <v>490</v>
      </c>
      <c r="J234" s="195" t="s">
        <v>681</v>
      </c>
      <c r="K234" s="196">
        <f t="shared" si="59"/>
        <v>117.63</v>
      </c>
      <c r="L234" s="197">
        <f t="shared" si="60"/>
        <v>0.31589548030185027</v>
      </c>
      <c r="M234" s="192" t="s">
        <v>591</v>
      </c>
      <c r="N234" s="198">
        <v>43850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3">
        <v>142</v>
      </c>
      <c r="B235" s="234">
        <v>43578</v>
      </c>
      <c r="C235" s="234"/>
      <c r="D235" s="235" t="s">
        <v>797</v>
      </c>
      <c r="E235" s="236" t="s">
        <v>593</v>
      </c>
      <c r="F235" s="236">
        <v>220</v>
      </c>
      <c r="G235" s="236"/>
      <c r="H235" s="236">
        <v>127.5</v>
      </c>
      <c r="I235" s="237">
        <v>284</v>
      </c>
      <c r="J235" s="205" t="s">
        <v>798</v>
      </c>
      <c r="K235" s="206">
        <f t="shared" si="59"/>
        <v>-92.5</v>
      </c>
      <c r="L235" s="207">
        <f t="shared" si="60"/>
        <v>-0.42045454545454547</v>
      </c>
      <c r="M235" s="203" t="s">
        <v>604</v>
      </c>
      <c r="N235" s="200">
        <v>43896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0">
        <v>143</v>
      </c>
      <c r="B236" s="221">
        <v>43622</v>
      </c>
      <c r="C236" s="221"/>
      <c r="D236" s="222" t="s">
        <v>483</v>
      </c>
      <c r="E236" s="223" t="s">
        <v>593</v>
      </c>
      <c r="F236" s="223">
        <v>332.8</v>
      </c>
      <c r="G236" s="223"/>
      <c r="H236" s="223">
        <v>405</v>
      </c>
      <c r="I236" s="225">
        <v>419</v>
      </c>
      <c r="J236" s="195" t="s">
        <v>799</v>
      </c>
      <c r="K236" s="196">
        <f t="shared" si="59"/>
        <v>72.199999999999989</v>
      </c>
      <c r="L236" s="197">
        <f t="shared" si="60"/>
        <v>0.21694711538461534</v>
      </c>
      <c r="M236" s="192" t="s">
        <v>591</v>
      </c>
      <c r="N236" s="198">
        <v>43860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4">
        <v>144</v>
      </c>
      <c r="B237" s="213">
        <v>43641</v>
      </c>
      <c r="C237" s="213"/>
      <c r="D237" s="214" t="s">
        <v>151</v>
      </c>
      <c r="E237" s="215" t="s">
        <v>623</v>
      </c>
      <c r="F237" s="215">
        <v>386</v>
      </c>
      <c r="G237" s="216"/>
      <c r="H237" s="216">
        <v>395</v>
      </c>
      <c r="I237" s="216">
        <v>452</v>
      </c>
      <c r="J237" s="217" t="s">
        <v>800</v>
      </c>
      <c r="K237" s="218">
        <f t="shared" si="59"/>
        <v>9</v>
      </c>
      <c r="L237" s="219">
        <f t="shared" si="60"/>
        <v>2.3316062176165803E-2</v>
      </c>
      <c r="M237" s="215" t="s">
        <v>714</v>
      </c>
      <c r="N237" s="213">
        <v>43868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4">
        <v>145</v>
      </c>
      <c r="B238" s="213">
        <v>43707</v>
      </c>
      <c r="C238" s="213"/>
      <c r="D238" s="214" t="s">
        <v>131</v>
      </c>
      <c r="E238" s="215" t="s">
        <v>623</v>
      </c>
      <c r="F238" s="215">
        <v>137.5</v>
      </c>
      <c r="G238" s="216"/>
      <c r="H238" s="216">
        <v>138.5</v>
      </c>
      <c r="I238" s="216">
        <v>190</v>
      </c>
      <c r="J238" s="217" t="s">
        <v>820</v>
      </c>
      <c r="K238" s="218">
        <f t="shared" ref="K238" si="61">H238-F238</f>
        <v>1</v>
      </c>
      <c r="L238" s="219">
        <f t="shared" ref="L238" si="62">K238/F238</f>
        <v>7.2727272727272727E-3</v>
      </c>
      <c r="M238" s="215" t="s">
        <v>714</v>
      </c>
      <c r="N238" s="213">
        <v>44432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0">
        <v>146</v>
      </c>
      <c r="B239" s="221">
        <v>43731</v>
      </c>
      <c r="C239" s="221"/>
      <c r="D239" s="222" t="s">
        <v>430</v>
      </c>
      <c r="E239" s="223" t="s">
        <v>623</v>
      </c>
      <c r="F239" s="223">
        <v>235</v>
      </c>
      <c r="G239" s="223"/>
      <c r="H239" s="223">
        <v>295</v>
      </c>
      <c r="I239" s="225">
        <v>296</v>
      </c>
      <c r="J239" s="195" t="s">
        <v>801</v>
      </c>
      <c r="K239" s="196">
        <f t="shared" ref="K239:K245" si="63">H239-F239</f>
        <v>60</v>
      </c>
      <c r="L239" s="197">
        <f t="shared" ref="L239:L245" si="64">K239/F239</f>
        <v>0.25531914893617019</v>
      </c>
      <c r="M239" s="192" t="s">
        <v>591</v>
      </c>
      <c r="N239" s="198">
        <v>43844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0">
        <v>147</v>
      </c>
      <c r="B240" s="221">
        <v>43752</v>
      </c>
      <c r="C240" s="221"/>
      <c r="D240" s="222" t="s">
        <v>802</v>
      </c>
      <c r="E240" s="223" t="s">
        <v>623</v>
      </c>
      <c r="F240" s="223">
        <v>277.5</v>
      </c>
      <c r="G240" s="223"/>
      <c r="H240" s="223">
        <v>333</v>
      </c>
      <c r="I240" s="225">
        <v>333</v>
      </c>
      <c r="J240" s="195" t="s">
        <v>803</v>
      </c>
      <c r="K240" s="196">
        <f t="shared" si="63"/>
        <v>55.5</v>
      </c>
      <c r="L240" s="197">
        <f t="shared" si="64"/>
        <v>0.2</v>
      </c>
      <c r="M240" s="192" t="s">
        <v>591</v>
      </c>
      <c r="N240" s="198">
        <v>43846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0">
        <v>148</v>
      </c>
      <c r="B241" s="221">
        <v>43752</v>
      </c>
      <c r="C241" s="221"/>
      <c r="D241" s="222" t="s">
        <v>804</v>
      </c>
      <c r="E241" s="223" t="s">
        <v>623</v>
      </c>
      <c r="F241" s="223">
        <v>930</v>
      </c>
      <c r="G241" s="223"/>
      <c r="H241" s="223">
        <v>1165</v>
      </c>
      <c r="I241" s="225">
        <v>1200</v>
      </c>
      <c r="J241" s="195" t="s">
        <v>805</v>
      </c>
      <c r="K241" s="196">
        <f t="shared" si="63"/>
        <v>235</v>
      </c>
      <c r="L241" s="197">
        <f t="shared" si="64"/>
        <v>0.25268817204301075</v>
      </c>
      <c r="M241" s="192" t="s">
        <v>591</v>
      </c>
      <c r="N241" s="198">
        <v>43847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149</v>
      </c>
      <c r="B242" s="221">
        <v>43753</v>
      </c>
      <c r="C242" s="221"/>
      <c r="D242" s="222" t="s">
        <v>806</v>
      </c>
      <c r="E242" s="223" t="s">
        <v>623</v>
      </c>
      <c r="F242" s="193">
        <v>111</v>
      </c>
      <c r="G242" s="223"/>
      <c r="H242" s="223">
        <v>141</v>
      </c>
      <c r="I242" s="225">
        <v>141</v>
      </c>
      <c r="J242" s="195" t="s">
        <v>607</v>
      </c>
      <c r="K242" s="196">
        <f t="shared" si="63"/>
        <v>30</v>
      </c>
      <c r="L242" s="197">
        <f t="shared" si="64"/>
        <v>0.27027027027027029</v>
      </c>
      <c r="M242" s="192" t="s">
        <v>591</v>
      </c>
      <c r="N242" s="198">
        <v>44328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150</v>
      </c>
      <c r="B243" s="221">
        <v>43753</v>
      </c>
      <c r="C243" s="221"/>
      <c r="D243" s="222" t="s">
        <v>807</v>
      </c>
      <c r="E243" s="223" t="s">
        <v>623</v>
      </c>
      <c r="F243" s="193">
        <v>296</v>
      </c>
      <c r="G243" s="223"/>
      <c r="H243" s="223">
        <v>370</v>
      </c>
      <c r="I243" s="225">
        <v>370</v>
      </c>
      <c r="J243" s="195" t="s">
        <v>681</v>
      </c>
      <c r="K243" s="196">
        <f t="shared" si="63"/>
        <v>74</v>
      </c>
      <c r="L243" s="197">
        <f t="shared" si="64"/>
        <v>0.25</v>
      </c>
      <c r="M243" s="192" t="s">
        <v>591</v>
      </c>
      <c r="N243" s="198">
        <v>43853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0">
        <v>151</v>
      </c>
      <c r="B244" s="221">
        <v>43754</v>
      </c>
      <c r="C244" s="221"/>
      <c r="D244" s="222" t="s">
        <v>808</v>
      </c>
      <c r="E244" s="223" t="s">
        <v>623</v>
      </c>
      <c r="F244" s="193">
        <v>300</v>
      </c>
      <c r="G244" s="223"/>
      <c r="H244" s="223">
        <v>382.5</v>
      </c>
      <c r="I244" s="225">
        <v>344</v>
      </c>
      <c r="J244" s="195" t="s">
        <v>885</v>
      </c>
      <c r="K244" s="196">
        <f t="shared" si="63"/>
        <v>82.5</v>
      </c>
      <c r="L244" s="197">
        <f t="shared" si="64"/>
        <v>0.27500000000000002</v>
      </c>
      <c r="M244" s="192" t="s">
        <v>591</v>
      </c>
      <c r="N244" s="198">
        <v>44238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0">
        <v>152</v>
      </c>
      <c r="B245" s="221">
        <v>43832</v>
      </c>
      <c r="C245" s="221"/>
      <c r="D245" s="222" t="s">
        <v>809</v>
      </c>
      <c r="E245" s="223" t="s">
        <v>623</v>
      </c>
      <c r="F245" s="193">
        <v>495</v>
      </c>
      <c r="G245" s="223"/>
      <c r="H245" s="223">
        <v>595</v>
      </c>
      <c r="I245" s="225">
        <v>590</v>
      </c>
      <c r="J245" s="195" t="s">
        <v>879</v>
      </c>
      <c r="K245" s="196">
        <f t="shared" si="63"/>
        <v>100</v>
      </c>
      <c r="L245" s="197">
        <f t="shared" si="64"/>
        <v>0.20202020202020202</v>
      </c>
      <c r="M245" s="192" t="s">
        <v>591</v>
      </c>
      <c r="N245" s="198" t="s">
        <v>884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0">
        <v>153</v>
      </c>
      <c r="B246" s="221">
        <v>43966</v>
      </c>
      <c r="C246" s="221"/>
      <c r="D246" s="222" t="s">
        <v>71</v>
      </c>
      <c r="E246" s="223" t="s">
        <v>623</v>
      </c>
      <c r="F246" s="193">
        <v>67.5</v>
      </c>
      <c r="G246" s="223"/>
      <c r="H246" s="223">
        <v>86</v>
      </c>
      <c r="I246" s="225">
        <v>86</v>
      </c>
      <c r="J246" s="195" t="s">
        <v>810</v>
      </c>
      <c r="K246" s="196">
        <f t="shared" ref="K246:K253" si="65">H246-F246</f>
        <v>18.5</v>
      </c>
      <c r="L246" s="197">
        <f t="shared" ref="L246:L253" si="66">K246/F246</f>
        <v>0.27407407407407408</v>
      </c>
      <c r="M246" s="192" t="s">
        <v>591</v>
      </c>
      <c r="N246" s="198">
        <v>44008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0">
        <v>154</v>
      </c>
      <c r="B247" s="221">
        <v>44035</v>
      </c>
      <c r="C247" s="221"/>
      <c r="D247" s="222" t="s">
        <v>482</v>
      </c>
      <c r="E247" s="223" t="s">
        <v>623</v>
      </c>
      <c r="F247" s="193">
        <v>231</v>
      </c>
      <c r="G247" s="223"/>
      <c r="H247" s="223">
        <v>281</v>
      </c>
      <c r="I247" s="225">
        <v>281</v>
      </c>
      <c r="J247" s="195" t="s">
        <v>681</v>
      </c>
      <c r="K247" s="196">
        <f t="shared" si="65"/>
        <v>50</v>
      </c>
      <c r="L247" s="197">
        <f t="shared" si="66"/>
        <v>0.21645021645021645</v>
      </c>
      <c r="M247" s="192" t="s">
        <v>591</v>
      </c>
      <c r="N247" s="198">
        <v>44358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0">
        <v>155</v>
      </c>
      <c r="B248" s="221">
        <v>44092</v>
      </c>
      <c r="C248" s="221"/>
      <c r="D248" s="222" t="s">
        <v>407</v>
      </c>
      <c r="E248" s="223" t="s">
        <v>623</v>
      </c>
      <c r="F248" s="223">
        <v>206</v>
      </c>
      <c r="G248" s="223"/>
      <c r="H248" s="223">
        <v>248</v>
      </c>
      <c r="I248" s="225">
        <v>248</v>
      </c>
      <c r="J248" s="195" t="s">
        <v>681</v>
      </c>
      <c r="K248" s="196">
        <f t="shared" si="65"/>
        <v>42</v>
      </c>
      <c r="L248" s="197">
        <f t="shared" si="66"/>
        <v>0.20388349514563106</v>
      </c>
      <c r="M248" s="192" t="s">
        <v>591</v>
      </c>
      <c r="N248" s="198">
        <v>44214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156</v>
      </c>
      <c r="B249" s="221">
        <v>44140</v>
      </c>
      <c r="C249" s="221"/>
      <c r="D249" s="222" t="s">
        <v>407</v>
      </c>
      <c r="E249" s="223" t="s">
        <v>623</v>
      </c>
      <c r="F249" s="223">
        <v>182.5</v>
      </c>
      <c r="G249" s="223"/>
      <c r="H249" s="223">
        <v>248</v>
      </c>
      <c r="I249" s="225">
        <v>248</v>
      </c>
      <c r="J249" s="195" t="s">
        <v>681</v>
      </c>
      <c r="K249" s="196">
        <f t="shared" si="65"/>
        <v>65.5</v>
      </c>
      <c r="L249" s="197">
        <f t="shared" si="66"/>
        <v>0.35890410958904112</v>
      </c>
      <c r="M249" s="192" t="s">
        <v>591</v>
      </c>
      <c r="N249" s="198">
        <v>44214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0">
        <v>157</v>
      </c>
      <c r="B250" s="221">
        <v>44140</v>
      </c>
      <c r="C250" s="221"/>
      <c r="D250" s="222" t="s">
        <v>327</v>
      </c>
      <c r="E250" s="223" t="s">
        <v>623</v>
      </c>
      <c r="F250" s="223">
        <v>247.5</v>
      </c>
      <c r="G250" s="223"/>
      <c r="H250" s="223">
        <v>320</v>
      </c>
      <c r="I250" s="225">
        <v>320</v>
      </c>
      <c r="J250" s="195" t="s">
        <v>681</v>
      </c>
      <c r="K250" s="196">
        <f t="shared" si="65"/>
        <v>72.5</v>
      </c>
      <c r="L250" s="197">
        <f t="shared" si="66"/>
        <v>0.29292929292929293</v>
      </c>
      <c r="M250" s="192" t="s">
        <v>591</v>
      </c>
      <c r="N250" s="198">
        <v>44323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158</v>
      </c>
      <c r="B251" s="221">
        <v>44140</v>
      </c>
      <c r="C251" s="221"/>
      <c r="D251" s="222" t="s">
        <v>272</v>
      </c>
      <c r="E251" s="223" t="s">
        <v>623</v>
      </c>
      <c r="F251" s="193">
        <v>925</v>
      </c>
      <c r="G251" s="223"/>
      <c r="H251" s="223">
        <v>1095</v>
      </c>
      <c r="I251" s="225">
        <v>1093</v>
      </c>
      <c r="J251" s="195" t="s">
        <v>811</v>
      </c>
      <c r="K251" s="196">
        <f t="shared" si="65"/>
        <v>170</v>
      </c>
      <c r="L251" s="197">
        <f t="shared" si="66"/>
        <v>0.18378378378378379</v>
      </c>
      <c r="M251" s="192" t="s">
        <v>591</v>
      </c>
      <c r="N251" s="198">
        <v>44201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0">
        <v>159</v>
      </c>
      <c r="B252" s="221">
        <v>44140</v>
      </c>
      <c r="C252" s="221"/>
      <c r="D252" s="222" t="s">
        <v>343</v>
      </c>
      <c r="E252" s="223" t="s">
        <v>623</v>
      </c>
      <c r="F252" s="193">
        <v>332.5</v>
      </c>
      <c r="G252" s="223"/>
      <c r="H252" s="223">
        <v>393</v>
      </c>
      <c r="I252" s="225">
        <v>406</v>
      </c>
      <c r="J252" s="195" t="s">
        <v>812</v>
      </c>
      <c r="K252" s="196">
        <f t="shared" si="65"/>
        <v>60.5</v>
      </c>
      <c r="L252" s="197">
        <f t="shared" si="66"/>
        <v>0.18195488721804512</v>
      </c>
      <c r="M252" s="192" t="s">
        <v>591</v>
      </c>
      <c r="N252" s="198">
        <v>44256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160</v>
      </c>
      <c r="B253" s="221">
        <v>44141</v>
      </c>
      <c r="C253" s="221"/>
      <c r="D253" s="222" t="s">
        <v>482</v>
      </c>
      <c r="E253" s="223" t="s">
        <v>623</v>
      </c>
      <c r="F253" s="193">
        <v>231</v>
      </c>
      <c r="G253" s="223"/>
      <c r="H253" s="223">
        <v>281</v>
      </c>
      <c r="I253" s="225">
        <v>281</v>
      </c>
      <c r="J253" s="195" t="s">
        <v>681</v>
      </c>
      <c r="K253" s="196">
        <f t="shared" si="65"/>
        <v>50</v>
      </c>
      <c r="L253" s="197">
        <f t="shared" si="66"/>
        <v>0.21645021645021645</v>
      </c>
      <c r="M253" s="192" t="s">
        <v>591</v>
      </c>
      <c r="N253" s="198">
        <v>44358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6">
        <v>161</v>
      </c>
      <c r="B254" s="239">
        <v>44187</v>
      </c>
      <c r="C254" s="239"/>
      <c r="D254" s="240" t="s">
        <v>455</v>
      </c>
      <c r="E254" s="53" t="s">
        <v>623</v>
      </c>
      <c r="F254" s="241" t="s">
        <v>813</v>
      </c>
      <c r="G254" s="53"/>
      <c r="H254" s="53"/>
      <c r="I254" s="242">
        <v>239</v>
      </c>
      <c r="J254" s="238" t="s">
        <v>594</v>
      </c>
      <c r="K254" s="238"/>
      <c r="L254" s="243"/>
      <c r="M254" s="244"/>
      <c r="N254" s="245"/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0">
        <v>162</v>
      </c>
      <c r="B255" s="221">
        <v>44258</v>
      </c>
      <c r="C255" s="221"/>
      <c r="D255" s="222" t="s">
        <v>809</v>
      </c>
      <c r="E255" s="223" t="s">
        <v>623</v>
      </c>
      <c r="F255" s="193">
        <v>495</v>
      </c>
      <c r="G255" s="223"/>
      <c r="H255" s="223">
        <v>595</v>
      </c>
      <c r="I255" s="225">
        <v>590</v>
      </c>
      <c r="J255" s="195" t="s">
        <v>879</v>
      </c>
      <c r="K255" s="196">
        <f t="shared" ref="K255" si="67">H255-F255</f>
        <v>100</v>
      </c>
      <c r="L255" s="197">
        <f t="shared" ref="L255" si="68">K255/F255</f>
        <v>0.20202020202020202</v>
      </c>
      <c r="M255" s="192" t="s">
        <v>591</v>
      </c>
      <c r="N255" s="198" t="s">
        <v>884</v>
      </c>
      <c r="O255" s="1"/>
      <c r="P255" s="1"/>
      <c r="R255" s="6" t="s">
        <v>784</v>
      </c>
    </row>
    <row r="256" spans="1:26" ht="12.75" customHeight="1">
      <c r="A256" s="220">
        <v>163</v>
      </c>
      <c r="B256" s="221">
        <v>44274</v>
      </c>
      <c r="C256" s="221"/>
      <c r="D256" s="222" t="s">
        <v>343</v>
      </c>
      <c r="E256" s="223" t="s">
        <v>623</v>
      </c>
      <c r="F256" s="193">
        <v>355</v>
      </c>
      <c r="G256" s="223"/>
      <c r="H256" s="223">
        <v>422.5</v>
      </c>
      <c r="I256" s="225">
        <v>420</v>
      </c>
      <c r="J256" s="195" t="s">
        <v>814</v>
      </c>
      <c r="K256" s="196">
        <f t="shared" ref="K256:K259" si="69">H256-F256</f>
        <v>67.5</v>
      </c>
      <c r="L256" s="197">
        <f t="shared" ref="L256:L259" si="70">K256/F256</f>
        <v>0.19014084507042253</v>
      </c>
      <c r="M256" s="192" t="s">
        <v>591</v>
      </c>
      <c r="N256" s="198">
        <v>44361</v>
      </c>
      <c r="O256" s="1"/>
      <c r="R256" s="247" t="s">
        <v>784</v>
      </c>
    </row>
    <row r="257" spans="1:26" ht="12.75" customHeight="1">
      <c r="A257" s="220">
        <v>164</v>
      </c>
      <c r="B257" s="221">
        <v>44295</v>
      </c>
      <c r="C257" s="221"/>
      <c r="D257" s="222" t="s">
        <v>815</v>
      </c>
      <c r="E257" s="223" t="s">
        <v>623</v>
      </c>
      <c r="F257" s="193">
        <v>555</v>
      </c>
      <c r="G257" s="223"/>
      <c r="H257" s="223">
        <v>663</v>
      </c>
      <c r="I257" s="225">
        <v>663</v>
      </c>
      <c r="J257" s="195" t="s">
        <v>816</v>
      </c>
      <c r="K257" s="196">
        <f t="shared" si="69"/>
        <v>108</v>
      </c>
      <c r="L257" s="197">
        <f t="shared" si="70"/>
        <v>0.19459459459459461</v>
      </c>
      <c r="M257" s="192" t="s">
        <v>591</v>
      </c>
      <c r="N257" s="198">
        <v>44321</v>
      </c>
      <c r="O257" s="1"/>
      <c r="P257" s="1"/>
      <c r="Q257" s="1"/>
      <c r="R257" s="247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165</v>
      </c>
      <c r="B258" s="221">
        <v>44308</v>
      </c>
      <c r="C258" s="221"/>
      <c r="D258" s="222" t="s">
        <v>376</v>
      </c>
      <c r="E258" s="223" t="s">
        <v>623</v>
      </c>
      <c r="F258" s="193">
        <v>126.5</v>
      </c>
      <c r="G258" s="223"/>
      <c r="H258" s="223">
        <v>155</v>
      </c>
      <c r="I258" s="225">
        <v>155</v>
      </c>
      <c r="J258" s="195" t="s">
        <v>681</v>
      </c>
      <c r="K258" s="196">
        <f t="shared" si="69"/>
        <v>28.5</v>
      </c>
      <c r="L258" s="197">
        <f t="shared" si="70"/>
        <v>0.22529644268774704</v>
      </c>
      <c r="M258" s="192" t="s">
        <v>591</v>
      </c>
      <c r="N258" s="198">
        <v>44362</v>
      </c>
      <c r="O258" s="1"/>
      <c r="R258" s="247" t="s">
        <v>784</v>
      </c>
    </row>
    <row r="259" spans="1:26" ht="12.75" customHeight="1">
      <c r="A259" s="293">
        <v>166</v>
      </c>
      <c r="B259" s="294">
        <v>44368</v>
      </c>
      <c r="C259" s="294"/>
      <c r="D259" s="295" t="s">
        <v>394</v>
      </c>
      <c r="E259" s="296" t="s">
        <v>623</v>
      </c>
      <c r="F259" s="297">
        <v>287.5</v>
      </c>
      <c r="G259" s="296"/>
      <c r="H259" s="296">
        <v>245</v>
      </c>
      <c r="I259" s="298">
        <v>344</v>
      </c>
      <c r="J259" s="205" t="s">
        <v>853</v>
      </c>
      <c r="K259" s="206">
        <f t="shared" si="69"/>
        <v>-42.5</v>
      </c>
      <c r="L259" s="207">
        <f t="shared" si="70"/>
        <v>-0.14782608695652175</v>
      </c>
      <c r="M259" s="203" t="s">
        <v>604</v>
      </c>
      <c r="N259" s="200">
        <v>44508</v>
      </c>
      <c r="O259" s="1"/>
      <c r="R259" s="247" t="s">
        <v>784</v>
      </c>
    </row>
    <row r="260" spans="1:26" ht="12.75" customHeight="1">
      <c r="A260" s="246">
        <v>167</v>
      </c>
      <c r="B260" s="239">
        <v>44368</v>
      </c>
      <c r="C260" s="239"/>
      <c r="D260" s="240" t="s">
        <v>482</v>
      </c>
      <c r="E260" s="53" t="s">
        <v>623</v>
      </c>
      <c r="F260" s="241" t="s">
        <v>817</v>
      </c>
      <c r="G260" s="53"/>
      <c r="H260" s="53"/>
      <c r="I260" s="242">
        <v>320</v>
      </c>
      <c r="J260" s="238" t="s">
        <v>594</v>
      </c>
      <c r="K260" s="246"/>
      <c r="L260" s="239"/>
      <c r="M260" s="239"/>
      <c r="N260" s="240"/>
      <c r="O260" s="41"/>
      <c r="R260" s="247" t="s">
        <v>784</v>
      </c>
    </row>
    <row r="261" spans="1:26" ht="12.75" customHeight="1">
      <c r="A261" s="220">
        <v>168</v>
      </c>
      <c r="B261" s="221">
        <v>44406</v>
      </c>
      <c r="C261" s="221"/>
      <c r="D261" s="222" t="s">
        <v>376</v>
      </c>
      <c r="E261" s="223" t="s">
        <v>623</v>
      </c>
      <c r="F261" s="193">
        <v>162.5</v>
      </c>
      <c r="G261" s="223"/>
      <c r="H261" s="223">
        <v>200</v>
      </c>
      <c r="I261" s="225">
        <v>200</v>
      </c>
      <c r="J261" s="195" t="s">
        <v>681</v>
      </c>
      <c r="K261" s="196">
        <f t="shared" ref="K261" si="71">H261-F261</f>
        <v>37.5</v>
      </c>
      <c r="L261" s="197">
        <f t="shared" ref="L261" si="72">K261/F261</f>
        <v>0.23076923076923078</v>
      </c>
      <c r="M261" s="192" t="s">
        <v>591</v>
      </c>
      <c r="N261" s="198">
        <v>44571</v>
      </c>
      <c r="O261" s="1"/>
      <c r="R261" s="247" t="s">
        <v>784</v>
      </c>
    </row>
    <row r="262" spans="1:26" ht="12.75" customHeight="1">
      <c r="A262" s="220">
        <v>169</v>
      </c>
      <c r="B262" s="221">
        <v>44462</v>
      </c>
      <c r="C262" s="221"/>
      <c r="D262" s="222" t="s">
        <v>822</v>
      </c>
      <c r="E262" s="223" t="s">
        <v>623</v>
      </c>
      <c r="F262" s="193">
        <v>1235</v>
      </c>
      <c r="G262" s="223"/>
      <c r="H262" s="223">
        <v>1505</v>
      </c>
      <c r="I262" s="225">
        <v>1500</v>
      </c>
      <c r="J262" s="195" t="s">
        <v>681</v>
      </c>
      <c r="K262" s="196">
        <f t="shared" ref="K262" si="73">H262-F262</f>
        <v>270</v>
      </c>
      <c r="L262" s="197">
        <f t="shared" ref="L262" si="74">K262/F262</f>
        <v>0.21862348178137653</v>
      </c>
      <c r="M262" s="192" t="s">
        <v>591</v>
      </c>
      <c r="N262" s="198">
        <v>44564</v>
      </c>
      <c r="O262" s="1"/>
      <c r="R262" s="247" t="s">
        <v>784</v>
      </c>
    </row>
    <row r="263" spans="1:26" ht="12.75" customHeight="1">
      <c r="A263" s="264">
        <v>170</v>
      </c>
      <c r="B263" s="265">
        <v>44480</v>
      </c>
      <c r="C263" s="265"/>
      <c r="D263" s="266" t="s">
        <v>824</v>
      </c>
      <c r="E263" s="267" t="s">
        <v>623</v>
      </c>
      <c r="F263" s="268" t="s">
        <v>829</v>
      </c>
      <c r="G263" s="267"/>
      <c r="H263" s="267"/>
      <c r="I263" s="267">
        <v>145</v>
      </c>
      <c r="J263" s="269" t="s">
        <v>594</v>
      </c>
      <c r="K263" s="264"/>
      <c r="L263" s="265"/>
      <c r="M263" s="265"/>
      <c r="N263" s="266"/>
      <c r="O263" s="41"/>
      <c r="R263" s="247" t="s">
        <v>784</v>
      </c>
    </row>
    <row r="264" spans="1:26" ht="12.75" customHeight="1">
      <c r="A264" s="270">
        <v>171</v>
      </c>
      <c r="B264" s="271">
        <v>44481</v>
      </c>
      <c r="C264" s="271"/>
      <c r="D264" s="272" t="s">
        <v>261</v>
      </c>
      <c r="E264" s="273" t="s">
        <v>623</v>
      </c>
      <c r="F264" s="274" t="s">
        <v>826</v>
      </c>
      <c r="G264" s="273"/>
      <c r="H264" s="273"/>
      <c r="I264" s="273">
        <v>380</v>
      </c>
      <c r="J264" s="275" t="s">
        <v>594</v>
      </c>
      <c r="K264" s="270"/>
      <c r="L264" s="271"/>
      <c r="M264" s="271"/>
      <c r="N264" s="272"/>
      <c r="O264" s="41"/>
      <c r="R264" s="247" t="s">
        <v>784</v>
      </c>
    </row>
    <row r="265" spans="1:26" ht="12.75" customHeight="1">
      <c r="A265" s="270">
        <v>172</v>
      </c>
      <c r="B265" s="271">
        <v>44481</v>
      </c>
      <c r="C265" s="271"/>
      <c r="D265" s="272" t="s">
        <v>402</v>
      </c>
      <c r="E265" s="273" t="s">
        <v>623</v>
      </c>
      <c r="F265" s="274" t="s">
        <v>827</v>
      </c>
      <c r="G265" s="273"/>
      <c r="H265" s="273"/>
      <c r="I265" s="273">
        <v>56</v>
      </c>
      <c r="J265" s="275" t="s">
        <v>594</v>
      </c>
      <c r="K265" s="270"/>
      <c r="L265" s="271"/>
      <c r="M265" s="271"/>
      <c r="N265" s="272"/>
      <c r="O265" s="41"/>
      <c r="R265" s="247"/>
    </row>
    <row r="266" spans="1:26" ht="12.75" customHeight="1">
      <c r="A266" s="276">
        <v>173</v>
      </c>
      <c r="B266" s="271">
        <v>44551</v>
      </c>
      <c r="C266" s="276"/>
      <c r="D266" s="276" t="s">
        <v>119</v>
      </c>
      <c r="E266" s="273" t="s">
        <v>623</v>
      </c>
      <c r="F266" s="273" t="s">
        <v>857</v>
      </c>
      <c r="G266" s="273"/>
      <c r="H266" s="273"/>
      <c r="I266" s="273">
        <v>3000</v>
      </c>
      <c r="J266" s="273" t="s">
        <v>594</v>
      </c>
      <c r="K266" s="273"/>
      <c r="L266" s="273"/>
      <c r="M266" s="273"/>
      <c r="N266" s="276"/>
      <c r="O266" s="41"/>
      <c r="R266" s="247"/>
    </row>
    <row r="267" spans="1:26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247"/>
    </row>
    <row r="268" spans="1:26" ht="12.75" customHeight="1">
      <c r="A268" s="246"/>
      <c r="B268" s="248" t="s">
        <v>818</v>
      </c>
      <c r="F268" s="56"/>
      <c r="G268" s="56"/>
      <c r="H268" s="56"/>
      <c r="I268" s="56"/>
      <c r="J268" s="41"/>
      <c r="K268" s="56"/>
      <c r="L268" s="56"/>
      <c r="M268" s="56"/>
      <c r="O268" s="41"/>
      <c r="R268" s="247"/>
    </row>
    <row r="269" spans="1:26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26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26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26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A278" s="249"/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A279" s="249"/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A280" s="53"/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</sheetData>
  <autoFilter ref="R1:R276"/>
  <mergeCells count="21">
    <mergeCell ref="A58:A59"/>
    <mergeCell ref="B58:B59"/>
    <mergeCell ref="J58:J59"/>
    <mergeCell ref="A63:A64"/>
    <mergeCell ref="B63:B64"/>
    <mergeCell ref="J63:J64"/>
    <mergeCell ref="M63:M64"/>
    <mergeCell ref="N63:N64"/>
    <mergeCell ref="O63:O64"/>
    <mergeCell ref="P63:P64"/>
    <mergeCell ref="M58:M59"/>
    <mergeCell ref="N58:N59"/>
    <mergeCell ref="O58:O59"/>
    <mergeCell ref="P58:P59"/>
    <mergeCell ref="O50:O51"/>
    <mergeCell ref="P50:P51"/>
    <mergeCell ref="A50:A51"/>
    <mergeCell ref="B50:B51"/>
    <mergeCell ref="J50:J51"/>
    <mergeCell ref="M50:M51"/>
    <mergeCell ref="N50:N5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2022-02-07T02:33:04Z</dcterms:modified>
</cp:coreProperties>
</file>