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F&amp;O)'!$R$1:$R$273</definedName>
    <definedName name="_xlnm._FilterDatabase" localSheetId="1" hidden="1">'Future Intra'!$B$13:$P$13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6" l="1"/>
  <c r="K61" i="6"/>
  <c r="L15" i="6"/>
  <c r="K15" i="6"/>
  <c r="M15" i="6" l="1"/>
  <c r="L46" i="6"/>
  <c r="M46" i="6" s="1"/>
  <c r="K46" i="6"/>
  <c r="L47" i="6"/>
  <c r="K47" i="6"/>
  <c r="M47" i="6" s="1"/>
  <c r="P17" i="6" l="1"/>
  <c r="P18" i="6"/>
  <c r="K60" i="6"/>
  <c r="M60" i="6" s="1"/>
  <c r="M58" i="6"/>
  <c r="K58" i="6"/>
  <c r="K59" i="6"/>
  <c r="M59" i="6" s="1"/>
  <c r="L35" i="6"/>
  <c r="K35" i="6"/>
  <c r="P16" i="6"/>
  <c r="L30" i="6"/>
  <c r="K30" i="6"/>
  <c r="M30" i="6" s="1"/>
  <c r="M35" i="6" l="1"/>
  <c r="L12" i="6"/>
  <c r="K12" i="6"/>
  <c r="L14" i="6"/>
  <c r="K14" i="6"/>
  <c r="L13" i="6"/>
  <c r="K13" i="6"/>
  <c r="P15" i="6"/>
  <c r="M12" i="6" l="1"/>
  <c r="M14" i="6"/>
  <c r="M13" i="6"/>
  <c r="K256" i="6"/>
  <c r="L256" i="6" s="1"/>
  <c r="K57" i="6"/>
  <c r="M57" i="6" s="1"/>
  <c r="K56" i="6"/>
  <c r="M56" i="6" s="1"/>
  <c r="P11" i="6"/>
  <c r="P10" i="6"/>
  <c r="P68" i="6"/>
  <c r="L68" i="6"/>
  <c r="K68" i="6"/>
  <c r="K235" i="6"/>
  <c r="L235" i="6" s="1"/>
  <c r="K255" i="6"/>
  <c r="L255" i="6" s="1"/>
  <c r="K254" i="6"/>
  <c r="L254" i="6" s="1"/>
  <c r="K253" i="6"/>
  <c r="L253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F225" i="6"/>
  <c r="K225" i="6" s="1"/>
  <c r="L225" i="6" s="1"/>
  <c r="F224" i="6"/>
  <c r="K224" i="6" s="1"/>
  <c r="L224" i="6" s="1"/>
  <c r="K223" i="6"/>
  <c r="L223" i="6" s="1"/>
  <c r="F222" i="6"/>
  <c r="K222" i="6" s="1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4" i="6"/>
  <c r="L204" i="6" s="1"/>
  <c r="K203" i="6"/>
  <c r="L203" i="6" s="1"/>
  <c r="F202" i="6"/>
  <c r="K202" i="6" s="1"/>
  <c r="L202" i="6" s="1"/>
  <c r="K201" i="6"/>
  <c r="L201" i="6" s="1"/>
  <c r="K198" i="6"/>
  <c r="L198" i="6" s="1"/>
  <c r="K197" i="6"/>
  <c r="L197" i="6" s="1"/>
  <c r="K196" i="6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6" i="6"/>
  <c r="L176" i="6" s="1"/>
  <c r="K174" i="6"/>
  <c r="L174" i="6" s="1"/>
  <c r="K172" i="6"/>
  <c r="L172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L156" i="6" s="1"/>
  <c r="K155" i="6"/>
  <c r="L155" i="6" s="1"/>
  <c r="F154" i="6"/>
  <c r="K154" i="6" s="1"/>
  <c r="L154" i="6" s="1"/>
  <c r="H153" i="6"/>
  <c r="K153" i="6" s="1"/>
  <c r="L153" i="6" s="1"/>
  <c r="K150" i="6"/>
  <c r="L150" i="6" s="1"/>
  <c r="K149" i="6"/>
  <c r="L149" i="6" s="1"/>
  <c r="K148" i="6"/>
  <c r="L148" i="6" s="1"/>
  <c r="K147" i="6"/>
  <c r="L147" i="6" s="1"/>
  <c r="K146" i="6"/>
  <c r="L146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H119" i="6"/>
  <c r="K119" i="6" s="1"/>
  <c r="L119" i="6" s="1"/>
  <c r="F118" i="6"/>
  <c r="K118" i="6" s="1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M7" i="6"/>
  <c r="D7" i="5"/>
  <c r="K6" i="4"/>
  <c r="K6" i="3"/>
  <c r="L6" i="2"/>
  <c r="M68" i="6" l="1"/>
</calcChain>
</file>

<file path=xl/sharedStrings.xml><?xml version="1.0" encoding="utf-8"?>
<sst xmlns="http://schemas.openxmlformats.org/spreadsheetml/2006/main" count="2810" uniqueCount="1067">
  <si>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</si>
  <si>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</si>
  <si>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</si>
  <si>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</si>
  <si>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</si>
  <si>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</si>
  <si>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</si>
  <si>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</si>
  <si>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</si>
  <si>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</si>
  <si>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</si>
  <si>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</si>
  <si>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</si>
  <si>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</si>
  <si>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</si>
  <si>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</si>
  <si>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</si>
  <si>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</si>
  <si>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</si>
  <si>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</si>
  <si>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</si>
  <si>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</si>
  <si>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</si>
  <si>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</si>
  <si>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</si>
  <si>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</si>
  <si>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</si>
  <si>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</si>
  <si>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</si>
  <si>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</si>
  <si>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</si>
  <si>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</si>
  <si>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</si>
  <si>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</si>
  <si>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</si>
  <si>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</si>
  <si>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</si>
  <si>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</si>
  <si>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</si>
  <si>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</si>
  <si>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</si>
  <si>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</si>
  <si>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</si>
  <si>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</si>
  <si>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</si>
  <si>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</si>
  <si>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</si>
  <si>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</si>
  <si>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</si>
  <si>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</si>
  <si>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</si>
  <si>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</si>
  <si>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</si>
  <si>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</si>
  <si>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</si>
  <si>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</si>
  <si>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</si>
  <si>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</si>
  <si>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</si>
  <si>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</si>
  <si>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</si>
  <si>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</si>
  <si>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</si>
  <si>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</si>
  <si>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</si>
  <si>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</si>
  <si>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</si>
  <si>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</si>
  <si>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</si>
  <si>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</si>
  <si>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</si>
  <si>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</si>
  <si>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</si>
  <si>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</si>
  <si>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</si>
  <si>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</si>
  <si>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</si>
  <si>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</si>
  <si>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</si>
  <si>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</si>
  <si>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</si>
  <si>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</si>
  <si>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</si>
  <si>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</si>
  <si>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</si>
  <si>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</si>
  <si>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</si>
  <si>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</si>
  <si>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</si>
  <si>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</si>
  <si>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</si>
  <si>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</si>
  <si>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</si>
  <si>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</si>
  <si>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</si>
  <si>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</si>
  <si>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</si>
  <si>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</si>
  <si>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</si>
  <si>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</si>
  <si>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</si>
  <si>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</si>
  <si>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</si>
  <si>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</si>
  <si>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</si>
  <si>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</si>
  <si>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</si>
  <si>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</si>
  <si>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</si>
  <si>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</si>
  <si>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</si>
  <si>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</si>
  <si>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</si>
  <si>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</si>
  <si>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</si>
  <si>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</si>
  <si>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</si>
  <si>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</si>
  <si>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</si>
  <si>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</si>
  <si>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</si>
  <si>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</si>
  <si>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</si>
  <si>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</si>
  <si>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</si>
  <si>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</si>
  <si>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</si>
  <si>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</si>
  <si>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</si>
  <si>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</si>
  <si>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</si>
  <si>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</si>
  <si>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</si>
  <si>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</si>
  <si>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</si>
  <si>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</si>
  <si>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</si>
  <si>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</si>
  <si>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</si>
  <si>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</si>
  <si>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</si>
  <si>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</si>
  <si>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</si>
  <si>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</si>
  <si>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</si>
  <si>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</si>
  <si>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</si>
  <si>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</si>
  <si>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</si>
  <si>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</si>
  <si>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</si>
  <si>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</si>
  <si>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</si>
  <si>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</si>
  <si>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</si>
  <si>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</si>
  <si>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</si>
  <si>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</si>
  <si>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</si>
  <si>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</si>
  <si>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</si>
  <si>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</si>
  <si>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</si>
  <si>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</si>
  <si>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</si>
  <si>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</si>
  <si>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</si>
  <si>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</si>
  <si>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</si>
  <si>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</si>
  <si>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</si>
  <si>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</si>
  <si>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</si>
  <si>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</si>
  <si>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</si>
  <si>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</si>
  <si>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</si>
  <si>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</si>
  <si>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</si>
  <si>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</si>
  <si>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</si>
  <si>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</si>
  <si>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</si>
  <si>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</si>
  <si>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</si>
  <si>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</si>
  <si>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</si>
  <si>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</si>
  <si>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</si>
  <si>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</si>
  <si>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</si>
  <si>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</si>
  <si>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</si>
  <si>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</si>
  <si>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</si>
  <si>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</si>
  <si>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</si>
  <si>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</si>
  <si>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</si>
  <si>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</si>
  <si>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</si>
  <si>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</si>
  <si>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</si>
  <si>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</si>
  <si>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</si>
  <si>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</si>
  <si>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</si>
  <si>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</si>
  <si>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</si>
  <si>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</si>
  <si>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</si>
  <si>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</si>
  <si>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</si>
  <si>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</si>
  <si>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</si>
  <si>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</si>
  <si>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</si>
  <si>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</si>
  <si>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</si>
  <si>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</si>
  <si>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</si>
  <si>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</si>
  <si>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</si>
  <si>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</si>
  <si>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</si>
  <si>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</si>
  <si>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</si>
  <si>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</si>
  <si>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</si>
  <si>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</si>
  <si>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</si>
  <si>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</si>
  <si>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</si>
  <si>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</si>
  <si>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</si>
  <si>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</si>
  <si>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</si>
  <si>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</si>
  <si>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</si>
  <si>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</si>
  <si>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</si>
  <si>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</si>
  <si>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</si>
  <si>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</si>
  <si>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</si>
  <si>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</si>
  <si>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</si>
  <si>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</si>
  <si>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</si>
  <si>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</si>
  <si>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</si>
  <si>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</si>
  <si>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</si>
  <si>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</si>
  <si>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</si>
  <si>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</si>
  <si>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</si>
  <si>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</si>
  <si>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</si>
  <si>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</si>
  <si>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</si>
  <si>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</si>
  <si>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</si>
  <si>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</si>
  <si>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</si>
  <si>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</si>
  <si>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</si>
  <si>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</si>
  <si>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</si>
  <si>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</si>
  <si>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</si>
  <si>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</si>
  <si>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</si>
  <si>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</si>
  <si>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</si>
  <si>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</si>
  <si>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</si>
  <si>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</si>
  <si>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</si>
  <si>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</si>
  <si>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</si>
  <si>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</si>
  <si>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</si>
  <si>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</si>
  <si>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</si>
  <si>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</si>
  <si>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</si>
  <si>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</si>
  <si>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</si>
  <si>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</si>
  <si>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</si>
  <si>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</si>
  <si>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</si>
  <si>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</si>
  <si>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</si>
  <si>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</si>
  <si>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</si>
  <si>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</si>
  <si>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</si>
  <si>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</si>
  <si>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</si>
  <si>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</si>
  <si>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</si>
  <si>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</si>
  <si>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</si>
  <si>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</si>
  <si>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</si>
  <si>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</si>
  <si>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</si>
  <si>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</si>
  <si>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</si>
  <si>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</si>
  <si>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</si>
  <si>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</si>
  <si>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</si>
  <si>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</si>
  <si>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</si>
  <si>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</si>
  <si>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</si>
  <si>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</si>
  <si>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</si>
  <si>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</si>
  <si>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</si>
  <si>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</si>
  <si>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</si>
  <si>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</si>
  <si>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</si>
  <si>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</si>
  <si>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</si>
  <si>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</si>
  <si>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</si>
  <si>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</si>
  <si>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</si>
  <si>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</si>
  <si>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</si>
  <si>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</si>
  <si>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</si>
  <si>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</si>
  <si>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</si>
  <si>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</si>
  <si>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</si>
  <si>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</si>
  <si>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</si>
  <si>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</si>
  <si>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</si>
  <si>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</si>
  <si>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</si>
  <si>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</si>
  <si>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</si>
  <si>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</si>
  <si>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</si>
  <si>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</si>
  <si>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</si>
  <si>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</si>
  <si>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</si>
  <si>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</si>
  <si>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</si>
  <si>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</si>
  <si>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</si>
  <si>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</si>
  <si>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</si>
  <si>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</si>
  <si>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</si>
  <si>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</si>
  <si>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</si>
  <si>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</si>
  <si>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</si>
  <si>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</si>
  <si>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</si>
  <si>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</si>
  <si>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</si>
  <si>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</si>
  <si>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</si>
  <si>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</si>
  <si>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</si>
  <si>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</si>
  <si>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</si>
  <si>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</si>
  <si>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</si>
  <si>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</si>
  <si>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</si>
  <si>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</si>
  <si>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</si>
  <si>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</si>
  <si>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</si>
  <si>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</si>
  <si>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</si>
  <si>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</si>
  <si>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</si>
  <si>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</si>
  <si>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</si>
  <si>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</si>
  <si>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</si>
  <si>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</si>
  <si>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</si>
  <si>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</si>
  <si>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</si>
  <si>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</si>
  <si>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</si>
  <si>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</si>
  <si>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</si>
  <si>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</si>
  <si>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</si>
  <si>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</si>
  <si>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</si>
  <si>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</si>
  <si>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</si>
  <si>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</si>
  <si>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</si>
  <si>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</si>
  <si>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</si>
  <si>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</si>
  <si>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</si>
  <si>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</si>
  <si>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</si>
  <si>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</si>
  <si>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</si>
  <si>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</si>
  <si>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</si>
  <si>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</si>
  <si>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</si>
  <si>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</si>
  <si>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</si>
  <si>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</si>
  <si>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</si>
  <si>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</si>
  <si>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</si>
  <si>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</si>
  <si>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</si>
  <si>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</si>
  <si>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</si>
  <si>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</si>
  <si>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</si>
  <si>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</si>
  <si>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</si>
  <si>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</si>
  <si>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</si>
  <si>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</si>
  <si>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</si>
  <si>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</si>
  <si>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</si>
  <si>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</si>
  <si>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</si>
  <si>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</si>
  <si>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</si>
  <si>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</si>
  <si>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</si>
  <si>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</si>
  <si>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</si>
  <si>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</si>
  <si>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</si>
  <si>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</si>
  <si>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</si>
  <si>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</si>
  <si>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</si>
  <si>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</si>
  <si>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</si>
  <si>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</si>
  <si>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</si>
  <si>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</si>
  <si>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</si>
  <si>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</si>
  <si>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</si>
  <si>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</si>
  <si>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</si>
  <si>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</si>
  <si>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</si>
  <si>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</si>
  <si>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</si>
  <si>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</si>
  <si>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</si>
  <si>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</si>
  <si>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</si>
  <si>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</si>
  <si>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</si>
  <si>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</si>
  <si>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</si>
  <si>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</si>
  <si>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</si>
  <si>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</si>
  <si>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</si>
  <si>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</si>
  <si>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</si>
  <si>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</si>
  <si>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</si>
  <si>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</si>
  <si>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</si>
  <si>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</si>
  <si>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</si>
  <si>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</si>
  <si>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</si>
  <si>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</si>
  <si>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</si>
  <si>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</si>
  <si>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</si>
  <si>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</si>
  <si>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</si>
  <si>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</si>
  <si>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</si>
  <si>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</si>
  <si>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</si>
  <si>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</si>
  <si>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</si>
  <si>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</si>
  <si>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</si>
  <si>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</si>
  <si>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</si>
  <si>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</si>
  <si>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</si>
  <si>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</si>
  <si>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</si>
  <si>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</si>
  <si>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</si>
  <si>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</si>
  <si>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</si>
  <si>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</si>
  <si>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</si>
  <si>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</si>
  <si>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</si>
  <si>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</si>
  <si>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</si>
  <si>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</si>
  <si>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</si>
  <si>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</si>
  <si>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</si>
  <si>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</si>
  <si>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</si>
  <si>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</si>
  <si>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</si>
  <si>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</si>
  <si>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</si>
  <si>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</si>
  <si>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</si>
  <si>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</si>
  <si>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</si>
  <si>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</si>
  <si>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</si>
  <si>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</si>
  <si>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</si>
  <si>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</si>
  <si>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</si>
  <si>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</si>
  <si>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</si>
  <si>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</si>
  <si>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</si>
  <si>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</si>
  <si>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</si>
  <si>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</si>
  <si>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</si>
  <si>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</si>
  <si>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</si>
  <si>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</si>
  <si>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</si>
  <si>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</si>
  <si>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</si>
  <si>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</si>
  <si>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</si>
  <si>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</si>
  <si>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</si>
  <si>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</si>
  <si>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</si>
  <si>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</si>
  <si>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</si>
  <si>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</si>
  <si>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</si>
  <si>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</si>
  <si>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</si>
  <si>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</si>
  <si>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</si>
  <si>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</si>
  <si>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</si>
  <si>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</si>
  <si>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</si>
  <si>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</si>
  <si>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</si>
  <si>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</si>
  <si>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</si>
  <si>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</si>
  <si>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</si>
  <si>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</si>
  <si>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</si>
  <si>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</si>
  <si>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</si>
  <si>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</si>
  <si>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</si>
  <si>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</si>
  <si>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</si>
  <si>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</si>
  <si>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</si>
  <si>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</si>
  <si>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</si>
  <si>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</si>
  <si>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</si>
  <si>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</si>
  <si>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</si>
  <si>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</si>
  <si>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</si>
  <si>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</si>
  <si>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</si>
  <si>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</si>
  <si>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</si>
  <si>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</si>
  <si>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</si>
  <si>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</si>
  <si>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</si>
  <si>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</si>
  <si>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</si>
  <si>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</si>
  <si>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</si>
  <si>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</si>
  <si>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</si>
  <si>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</si>
  <si>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</si>
  <si>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</si>
  <si>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</si>
  <si>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</si>
  <si>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</si>
  <si>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</si>
  <si>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</si>
  <si>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</si>
  <si>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</si>
  <si>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</si>
  <si>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</si>
  <si>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</si>
  <si>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</si>
  <si>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</si>
  <si>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</si>
  <si>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</si>
  <si>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</si>
  <si>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</si>
  <si>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</si>
  <si>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</si>
  <si>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</si>
  <si>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</si>
  <si>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</si>
  <si>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</si>
  <si>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</si>
  <si>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</si>
  <si>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</si>
  <si>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</si>
  <si>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</si>
  <si>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</si>
  <si>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</si>
  <si>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</si>
  <si>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</si>
  <si>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</si>
  <si>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</si>
  <si>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</si>
  <si>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</si>
  <si>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</si>
  <si>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</si>
  <si>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</si>
  <si>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</si>
  <si>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</si>
  <si>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</si>
  <si>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</si>
  <si>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</si>
  <si>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</si>
  <si>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</si>
  <si>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</si>
  <si>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</si>
  <si>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</si>
  <si>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</si>
  <si>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</si>
  <si>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</si>
  <si>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</si>
  <si>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</si>
  <si>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</si>
  <si>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</si>
  <si>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</si>
  <si>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</si>
  <si>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</si>
  <si>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</si>
  <si>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</si>
  <si>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</si>
  <si>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</si>
  <si>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</si>
  <si>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</si>
  <si>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</si>
  <si>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</si>
  <si>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</si>
  <si>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</si>
  <si>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</si>
  <si>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</si>
  <si>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</si>
  <si>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</si>
  <si>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</si>
  <si>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</si>
  <si>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</si>
  <si>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</si>
  <si>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</si>
  <si>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</si>
  <si>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</si>
  <si>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</si>
  <si>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</si>
  <si>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</si>
  <si>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</si>
  <si>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</si>
  <si>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</si>
  <si>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</si>
  <si>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</si>
  <si>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</si>
  <si>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</si>
  <si>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</si>
  <si>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</si>
  <si>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</si>
  <si>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</si>
  <si>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</si>
  <si>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</si>
  <si>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</si>
  <si>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</si>
  <si>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</si>
  <si>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</si>
  <si>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</si>
  <si>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</si>
  <si>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</si>
  <si>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</si>
  <si>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</si>
  <si>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</si>
  <si>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</si>
  <si>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</si>
  <si>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</si>
  <si>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</si>
  <si>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</si>
  <si>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</si>
  <si>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</si>
  <si>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</si>
  <si>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</si>
  <si>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</si>
  <si>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</si>
  <si>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</si>
  <si>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</si>
  <si>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</si>
  <si>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</si>
  <si>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</si>
  <si>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</si>
  <si>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</si>
  <si>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</si>
  <si>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</si>
  <si>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</si>
  <si>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</si>
  <si>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</si>
  <si>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</si>
  <si>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</si>
  <si>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</si>
  <si>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</si>
  <si>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</si>
  <si>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</si>
  <si>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</si>
  <si>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</si>
  <si>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</si>
  <si>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</si>
  <si>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</si>
  <si>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</si>
  <si>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</si>
  <si>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</si>
  <si>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</si>
  <si>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</si>
  <si>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</si>
  <si>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</si>
  <si>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</si>
  <si>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</si>
  <si>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</si>
  <si>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</si>
  <si>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</si>
  <si>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</si>
  <si>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</si>
  <si>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</si>
  <si>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</si>
  <si>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</si>
  <si>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</si>
  <si>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</si>
  <si>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</si>
  <si>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</si>
  <si>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</si>
  <si>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</si>
  <si>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</si>
  <si>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</si>
  <si>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</si>
  <si>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</si>
  <si>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</si>
  <si>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</si>
  <si>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</si>
  <si>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</si>
  <si>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</si>
  <si>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</si>
  <si>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</si>
  <si>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</si>
  <si>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</si>
  <si>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</si>
  <si>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</si>
  <si>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</si>
  <si>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</si>
  <si>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</si>
  <si>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</si>
  <si>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</si>
  <si>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</si>
  <si>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</si>
  <si>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</si>
  <si>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</si>
  <si>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</si>
  <si>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</si>
  <si>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</si>
  <si>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</si>
  <si>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</si>
  <si>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</si>
  <si>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</si>
  <si>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</si>
  <si>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</si>
  <si>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</si>
  <si>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</si>
  <si>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</si>
  <si>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</si>
  <si>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</si>
  <si>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</si>
  <si>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</si>
  <si>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</si>
  <si>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</si>
  <si>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</si>
  <si>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</si>
  <si>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</si>
  <si>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</si>
  <si>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</si>
  <si>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</si>
  <si>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</si>
  <si>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</si>
  <si>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</si>
  <si>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</si>
  <si>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KIMS</t>
  </si>
  <si>
    <t>1225-1245</t>
  </si>
  <si>
    <t>Market Closing Price</t>
  </si>
  <si>
    <t>715-725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</si>
  <si>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</si>
  <si>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</si>
  <si>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</si>
  <si>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</si>
  <si>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</si>
  <si>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</si>
  <si>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</si>
  <si>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</si>
  <si>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</si>
  <si>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</si>
  <si>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</si>
  <si>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</si>
  <si>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</si>
  <si>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</si>
  <si>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</si>
  <si>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</si>
  <si>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</si>
  <si>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</si>
  <si>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</si>
  <si>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</si>
  <si>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</si>
  <si>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</si>
  <si>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</si>
  <si>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</si>
  <si>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</si>
  <si>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</si>
  <si>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</si>
  <si>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</si>
  <si>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</si>
  <si>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</si>
  <si>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</si>
  <si>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</si>
  <si>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</si>
  <si>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</si>
  <si>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</si>
  <si>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</si>
  <si>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</si>
  <si>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</si>
  <si>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</si>
  <si>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3160-3170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</si>
  <si>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</si>
  <si>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</si>
  <si>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</si>
  <si>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</si>
  <si>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</si>
  <si>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</si>
  <si>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</si>
  <si>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</si>
  <si>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GGL</t>
  </si>
  <si>
    <t>740-745</t>
  </si>
  <si>
    <t>765-780</t>
  </si>
  <si>
    <t>1660-1700</t>
  </si>
  <si>
    <t>140-170</t>
  </si>
  <si>
    <t>GRAVITON RESEARCH CAPITAL LLP</t>
  </si>
  <si>
    <t>XTX MARKETS LLP</t>
  </si>
  <si>
    <t>NGIL</t>
  </si>
  <si>
    <t>NNM SECURITIES PVT LTD</t>
  </si>
  <si>
    <t>NSE</t>
  </si>
  <si>
    <t>1610-1620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</si>
  <si>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</si>
  <si>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</si>
  <si>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</si>
  <si>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</si>
  <si>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</si>
  <si>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</si>
  <si>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1960-1980</t>
  </si>
  <si>
    <t>2100-2200</t>
  </si>
  <si>
    <t>2200-2220</t>
  </si>
  <si>
    <t>Retail Research Technical Calls &amp; Fundamental Performance Report for the month of Dec-2021</t>
  </si>
  <si>
    <t>LYKALABS</t>
  </si>
  <si>
    <t>NU HEIGHTS AGENCY PRIVATE LIMITED</t>
  </si>
  <si>
    <t>WALCHANNAG</t>
  </si>
  <si>
    <t>Walchandnagar Ind. Ltd</t>
  </si>
  <si>
    <t>Profit of Rs.33.5/-</t>
  </si>
  <si>
    <t>926-932</t>
  </si>
  <si>
    <t>970-990</t>
  </si>
  <si>
    <t>364-365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</si>
  <si>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</si>
  <si>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</si>
  <si>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</si>
  <si>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</si>
  <si>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</si>
  <si>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</si>
  <si>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</si>
  <si>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</si>
  <si>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</si>
  <si>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</si>
  <si>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</si>
  <si>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</si>
  <si>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</si>
  <si>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</si>
  <si>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</si>
  <si>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</si>
  <si>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>ADISHAKTI</t>
  </si>
  <si>
    <t>YACOOBALI AIYUB MOHAMMED</t>
  </si>
  <si>
    <t>MANSI SHARE &amp; STOCK ADVISORS PRIVATE LIMITED</t>
  </si>
  <si>
    <t>MFLINDIA</t>
  </si>
  <si>
    <t>SELLWIN</t>
  </si>
  <si>
    <t>HEMVIN INTIGRATED FINANCETED</t>
  </si>
  <si>
    <t>ALLIED TREXIM PRIVATE LIMITED</t>
  </si>
  <si>
    <t>TANVI</t>
  </si>
  <si>
    <t>RAJARAO YALAMANCHILI</t>
  </si>
  <si>
    <t>TARINI</t>
  </si>
  <si>
    <t>VISAGAR</t>
  </si>
  <si>
    <t>NK SECURITIES RESEARCH PRIVATE LIMITED</t>
  </si>
  <si>
    <t>BSE Limited</t>
  </si>
  <si>
    <t>KARDA</t>
  </si>
  <si>
    <t>Karda Constructions Ltd</t>
  </si>
  <si>
    <t>KIRLOSENG</t>
  </si>
  <si>
    <t>Kirloskar Oil Eng Ltd</t>
  </si>
  <si>
    <t>NALANDA INDIA EQUITY FUND LTD</t>
  </si>
  <si>
    <t>3IINFOTECH</t>
  </si>
  <si>
    <t>ACEWIN</t>
  </si>
  <si>
    <t>JAYASEELAN SINGARAVELU</t>
  </si>
  <si>
    <t>AMRAAGRI</t>
  </si>
  <si>
    <t>ARNOLD</t>
  </si>
  <si>
    <t>NAVRATRI SHARE TRADING PRIVATE LIMITED .</t>
  </si>
  <si>
    <t>CRESSAN</t>
  </si>
  <si>
    <t>PARAG COMMOSALES</t>
  </si>
  <si>
    <t>GVFILM</t>
  </si>
  <si>
    <t>DEEPTHI BALAGIRI</t>
  </si>
  <si>
    <t>HGIND</t>
  </si>
  <si>
    <t>KHUSHBUSINGHAL</t>
  </si>
  <si>
    <t>GREENLAM INDUSTRIES LIMITED</t>
  </si>
  <si>
    <t>PARUL MITTAL</t>
  </si>
  <si>
    <t>SAURABH MITTAL</t>
  </si>
  <si>
    <t>SHIV PRAKASH MITTAL</t>
  </si>
  <si>
    <t>M.PRASAD &amp; CO LTD</t>
  </si>
  <si>
    <t>SANJEEV KRISHNA BHALOTIA</t>
  </si>
  <si>
    <t>MONET SECURITIES PRIVATE LTD</t>
  </si>
  <si>
    <t>LELAVOIR</t>
  </si>
  <si>
    <t>SHAKTI OMPRAKASH CHOUBE</t>
  </si>
  <si>
    <t>MAYUKH</t>
  </si>
  <si>
    <t>GAURAV CHANDRAKANT SHAH</t>
  </si>
  <si>
    <t>NATHUEC</t>
  </si>
  <si>
    <t>ALOK KUMAR AGARWAL</t>
  </si>
  <si>
    <t>ALANKIT FINSEC LIMITED</t>
  </si>
  <si>
    <t>NCLRESE</t>
  </si>
  <si>
    <t>GHANSHYAMBHAI MANSUKHBHAI KHAMBHAYATA</t>
  </si>
  <si>
    <t>GEETA MONDAL</t>
  </si>
  <si>
    <t>MONOHAR TATWA</t>
  </si>
  <si>
    <t>DULCET ADVISORY PRIVATE LIMITED</t>
  </si>
  <si>
    <t>ANITA ROY</t>
  </si>
  <si>
    <t>AKASH DUTTA</t>
  </si>
  <si>
    <t>JACKSON INVESTMENTS LIMITED</t>
  </si>
  <si>
    <t>ARTMAN DEALCOM PVT LTD</t>
  </si>
  <si>
    <t>SHIVMANI VINIMAY PVT LTD</t>
  </si>
  <si>
    <t>OSIAJEE</t>
  </si>
  <si>
    <t>BALJINDER KAUR</t>
  </si>
  <si>
    <t>RADAAN</t>
  </si>
  <si>
    <t>JAYSUKHBHAITHATHAG</t>
  </si>
  <si>
    <t>RGRL</t>
  </si>
  <si>
    <t>MAYANK SHASHIKANT BHOJANE</t>
  </si>
  <si>
    <t>SKYLARK WEALTH MANAGEMENT PRIVATE LIMITED</t>
  </si>
  <si>
    <t>MOREPLUS MERCHANTS PRIVATE LIMITED</t>
  </si>
  <si>
    <t>KARANSINGH KISHANSINGH TOMAR .</t>
  </si>
  <si>
    <t>SPS</t>
  </si>
  <si>
    <t>PRAMODBHAI PATANWALA REAL ESTATES PRIVATE LIMITED</t>
  </si>
  <si>
    <t>A &amp; N VENTURES PRIVATE LIMITED</t>
  </si>
  <si>
    <t>SSLEL</t>
  </si>
  <si>
    <t>RAJAT LAL</t>
  </si>
  <si>
    <t>SSPNFIN</t>
  </si>
  <si>
    <t>NAVIN MORE</t>
  </si>
  <si>
    <t>PRIYADARSHI AGARWAL</t>
  </si>
  <si>
    <t>ESPS FINSERVE PRIVATE LIMITED.</t>
  </si>
  <si>
    <t>SUNRETAIL</t>
  </si>
  <si>
    <t>PATEL DASHRATHBHAI PRAHLADBHAI</t>
  </si>
  <si>
    <t>KAMLESH NAVINCHANDRA SHAH</t>
  </si>
  <si>
    <t>SUNSHIEL</t>
  </si>
  <si>
    <t>RASHI FINCORP LIMITED</t>
  </si>
  <si>
    <t>SAMYAK CORPORATION LIMITED</t>
  </si>
  <si>
    <t>TTFL</t>
  </si>
  <si>
    <t>CHANDRA SHEKHAR</t>
  </si>
  <si>
    <t>ABHISHEK MOOLCHAND PATWARI</t>
  </si>
  <si>
    <t>VIKASWSP</t>
  </si>
  <si>
    <t>PURVISH MUKESH SHAH</t>
  </si>
  <si>
    <t>VIVIDHA</t>
  </si>
  <si>
    <t>TOPGAIN FINANCE PRIVATE LIMITED</t>
  </si>
  <si>
    <t>WHITEORG</t>
  </si>
  <si>
    <t>AAKASH</t>
  </si>
  <si>
    <t>Aakash Exploration Ser L</t>
  </si>
  <si>
    <t>SUNIL BHANDARI</t>
  </si>
  <si>
    <t>APEX</t>
  </si>
  <si>
    <t>Apex Frozen Foods Limited</t>
  </si>
  <si>
    <t>YUGA  DOSHI</t>
  </si>
  <si>
    <t>AURUM</t>
  </si>
  <si>
    <t>Aurum PropTech Limited</t>
  </si>
  <si>
    <t>JINDALPHOT</t>
  </si>
  <si>
    <t>Jindal Photo Limited</t>
  </si>
  <si>
    <t>ANITA BUBNA</t>
  </si>
  <si>
    <t>ERISKA INVESTMENT FUND LTD</t>
  </si>
  <si>
    <t>Lyka Labs Ltd</t>
  </si>
  <si>
    <t>MOUNTAIN VENTURES</t>
  </si>
  <si>
    <t>NHIT</t>
  </si>
  <si>
    <t>National Highw Infra Trus</t>
  </si>
  <si>
    <t>TRUST CAPITAL SERV INDIA PVT LTD</t>
  </si>
  <si>
    <t>RIIL</t>
  </si>
  <si>
    <t>Reliance Indl Infra Ltd</t>
  </si>
  <si>
    <t>QE SECURITIES</t>
  </si>
  <si>
    <t>GOLDMINE STOCKS PRIVATE LIMITED</t>
  </si>
  <si>
    <t>MUSIGMA SECURITIES</t>
  </si>
  <si>
    <t>SIGACHI</t>
  </si>
  <si>
    <t>Sigachi Industries Ltd</t>
  </si>
  <si>
    <t>MBL  &amp; CO. LIMITED</t>
  </si>
  <si>
    <t>SILGO</t>
  </si>
  <si>
    <t>Silgo Retail Limited</t>
  </si>
  <si>
    <t>MUDUPULAVEMULA SURENDRANADHA REDDY</t>
  </si>
  <si>
    <t>NITIN JAIN</t>
  </si>
  <si>
    <t>HENSEX SECURITIES PRIVATE LIMITED</t>
  </si>
  <si>
    <t>TIL</t>
  </si>
  <si>
    <t>TIL Ltd</t>
  </si>
  <si>
    <t>NARENDER KUMAR ARORA</t>
  </si>
  <si>
    <t>Vikas Wsp Ltd</t>
  </si>
  <si>
    <t>Visagar Polytex Ltd</t>
  </si>
  <si>
    <t>AARTISURF</t>
  </si>
  <si>
    <t>Aarti Surfactants Limited</t>
  </si>
  <si>
    <t>JAYA CHANDRAKANT GOGRI</t>
  </si>
  <si>
    <t>Krishna Inst of Med Sci L</t>
  </si>
  <si>
    <t>MALABAR SELECT FUND</t>
  </si>
  <si>
    <t>Nakoda Group of Ind. Ltd</t>
  </si>
  <si>
    <t>JAIN ROSHAN</t>
  </si>
  <si>
    <t>PANJWANI PRADEEP OMPRAKASH</t>
  </si>
  <si>
    <t>ICICI BANK LTD. (TRADING)</t>
  </si>
  <si>
    <t>BELA AGRAWAL</t>
  </si>
  <si>
    <t>GAUTAM KUMAR CHORDIA</t>
  </si>
  <si>
    <t>SUSHIL FINANCIAL SERVICES PRIVATE LIMITED (SHARE TRADING A/C)</t>
  </si>
  <si>
    <t>XPROINDIA</t>
  </si>
  <si>
    <t>Xpro India Limited</t>
  </si>
  <si>
    <t>ANIL  JAIN</t>
  </si>
  <si>
    <t xml:space="preserve">LTTS </t>
  </si>
  <si>
    <t>5430-5470</t>
  </si>
  <si>
    <t>5650-5800</t>
  </si>
  <si>
    <t>Part Profit of Rs.90/-</t>
  </si>
  <si>
    <t>Loss of Rs.47/-</t>
  </si>
  <si>
    <t>Loss of Rs.11.50/-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</si>
</sst>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0" tint="-4.9989318521683403E-2"/>
        <bgColor rgb="FFE5B8B7"/>
      </patternFill>
    </fill>
    <fill>
      <patternFill patternType="solid">
        <fgColor theme="5" tint="0.59999389629810485"/>
        <bgColor rgb="FFE5B8B7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5" fillId="2" borderId="15" xfId="0" applyFont="1" applyFill="1" applyBorder="1"/>
    <xf numFmtId="165" fontId="35" fillId="12" borderId="24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4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0" fontId="36" fillId="16" borderId="2" xfId="0" applyNumberFormat="1" applyFont="1" applyFill="1" applyBorder="1" applyAlignment="1">
      <alignment horizontal="center" vertical="center" wrapText="1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2" fontId="36" fillId="12" borderId="24" xfId="0" applyNumberFormat="1" applyFont="1" applyFill="1" applyBorder="1" applyAlignment="1">
      <alignment horizontal="center" vertical="center"/>
    </xf>
    <xf numFmtId="10" fontId="36" fillId="12" borderId="24" xfId="0" applyNumberFormat="1" applyFont="1" applyFill="1" applyBorder="1" applyAlignment="1">
      <alignment horizontal="center" vertical="center" wrapText="1"/>
    </xf>
    <xf numFmtId="166" fontId="36" fillId="12" borderId="24" xfId="0" applyNumberFormat="1" applyFont="1" applyFill="1" applyBorder="1" applyAlignment="1">
      <alignment horizontal="center" vertical="center"/>
    </xf>
    <xf numFmtId="43" fontId="36" fillId="16" borderId="24" xfId="0" applyNumberFormat="1" applyFont="1" applyFill="1" applyBorder="1" applyAlignment="1">
      <alignment horizontal="center" vertical="center"/>
    </xf>
    <xf numFmtId="16" fontId="36" fillId="12" borderId="24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1" fillId="12" borderId="29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36" fillId="16" borderId="28" xfId="0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165" fontId="35" fillId="26" borderId="21" xfId="0" applyNumberFormat="1" applyFont="1" applyFill="1" applyBorder="1" applyAlignment="1">
      <alignment horizontal="center" vertical="center"/>
    </xf>
    <xf numFmtId="0" fontId="36" fillId="28" borderId="21" xfId="0" applyFont="1" applyFill="1" applyBorder="1" applyAlignment="1">
      <alignment horizontal="center" vertical="center"/>
    </xf>
    <xf numFmtId="2" fontId="36" fillId="28" borderId="21" xfId="0" applyNumberFormat="1" applyFont="1" applyFill="1" applyBorder="1" applyAlignment="1">
      <alignment horizontal="center" vertical="center"/>
    </xf>
    <xf numFmtId="43" fontId="36" fillId="29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" fontId="35" fillId="11" borderId="31" xfId="0" applyNumberFormat="1" applyFont="1" applyFill="1" applyBorder="1" applyAlignment="1">
      <alignment horizontal="center" vertical="center"/>
    </xf>
    <xf numFmtId="0" fontId="43" fillId="18" borderId="32" xfId="0" applyFont="1" applyFill="1" applyBorder="1" applyAlignment="1"/>
    <xf numFmtId="0" fontId="35" fillId="11" borderId="33" xfId="0" applyFont="1" applyFill="1" applyBorder="1" applyAlignment="1">
      <alignment horizontal="center" vertical="center"/>
    </xf>
    <xf numFmtId="0" fontId="35" fillId="11" borderId="32" xfId="0" applyFont="1" applyFill="1" applyBorder="1" applyAlignment="1">
      <alignment horizontal="center" vertical="center"/>
    </xf>
    <xf numFmtId="0" fontId="36" fillId="11" borderId="32" xfId="0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2" fontId="36" fillId="6" borderId="23" xfId="0" applyNumberFormat="1" applyFont="1" applyFill="1" applyBorder="1" applyAlignment="1">
      <alignment horizontal="center" vertical="center"/>
    </xf>
    <xf numFmtId="43" fontId="36" fillId="19" borderId="23" xfId="0" applyNumberFormat="1" applyFont="1" applyFill="1" applyBorder="1" applyAlignment="1">
      <alignment horizontal="center" vertical="center"/>
    </xf>
    <xf numFmtId="0" fontId="35" fillId="26" borderId="21" xfId="0" applyFont="1" applyFill="1" applyBorder="1" applyAlignment="1">
      <alignment horizontal="center" vertical="center"/>
    </xf>
    <xf numFmtId="16" fontId="35" fillId="26" borderId="21" xfId="0" applyNumberFormat="1" applyFont="1" applyFill="1" applyBorder="1" applyAlignment="1">
      <alignment horizontal="center" vertical="center"/>
    </xf>
    <xf numFmtId="0" fontId="43" fillId="27" borderId="21" xfId="0" applyFont="1" applyFill="1" applyBorder="1" applyAlignment="1"/>
    <xf numFmtId="0" fontId="36" fillId="26" borderId="21" xfId="0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1" borderId="23" xfId="0" applyNumberFormat="1" applyFont="1" applyFill="1" applyBorder="1" applyAlignment="1">
      <alignment horizontal="center" vertical="center"/>
    </xf>
    <xf numFmtId="43" fontId="36" fillId="30" borderId="23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3" xfId="0" applyNumberFormat="1" applyFont="1" applyFill="1" applyBorder="1" applyAlignment="1">
      <alignment horizontal="center" vertical="center"/>
    </xf>
    <xf numFmtId="165" fontId="29" fillId="22" borderId="23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44536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7"/>
  <sheetViews>
    <sheetView zoomScale="85" zoomScaleNormal="85" workbookViewId="0">
      <pane ySplit="10" topLeftCell="A11" activePane="bottomLeft" state="frozen"/>
      <selection pane="bottomLeft" activeCell="D14" sqref="D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44536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5" t="s">
        <v>16</v>
      </c>
      <c r="B9" s="497" t="s">
        <v>17</v>
      </c>
      <c r="C9" s="497" t="s">
        <v>18</v>
      </c>
      <c r="D9" s="497" t="s">
        <v>19</v>
      </c>
      <c r="E9" s="26" t="s">
        <v>20</v>
      </c>
      <c r="F9" s="26" t="s">
        <v>21</v>
      </c>
      <c r="G9" s="492" t="s">
        <v>22</v>
      </c>
      <c r="H9" s="493"/>
      <c r="I9" s="494"/>
      <c r="J9" s="492" t="s">
        <v>23</v>
      </c>
      <c r="K9" s="493"/>
      <c r="L9" s="494"/>
      <c r="M9" s="26"/>
      <c r="N9" s="27"/>
      <c r="O9" s="27"/>
      <c r="P9" s="27"/>
    </row>
    <row r="10" spans="1:16" ht="59.25" customHeight="1">
      <c r="A10" s="496"/>
      <c r="B10" s="498"/>
      <c r="C10" s="498"/>
      <c r="D10" s="49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36350.300000000003</v>
      </c>
      <c r="F11" s="35">
        <v>36497.1</v>
      </c>
      <c r="G11" s="36">
        <v>36028.199999999997</v>
      </c>
      <c r="H11" s="36">
        <v>35706.1</v>
      </c>
      <c r="I11" s="36">
        <v>35237.199999999997</v>
      </c>
      <c r="J11" s="36">
        <v>36819.199999999997</v>
      </c>
      <c r="K11" s="36">
        <v>37288.100000000006</v>
      </c>
      <c r="L11" s="36">
        <v>37610.199999999997</v>
      </c>
      <c r="M11" s="37">
        <v>36966</v>
      </c>
      <c r="N11" s="37">
        <v>36175</v>
      </c>
      <c r="O11" s="38">
        <v>2620475</v>
      </c>
      <c r="P11" s="39">
        <v>4.7257940433014615E-2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17239</v>
      </c>
      <c r="F12" s="40">
        <v>17324.666666666668</v>
      </c>
      <c r="G12" s="41">
        <v>17134.333333333336</v>
      </c>
      <c r="H12" s="41">
        <v>17029.666666666668</v>
      </c>
      <c r="I12" s="41">
        <v>16839.333333333336</v>
      </c>
      <c r="J12" s="41">
        <v>17429.333333333336</v>
      </c>
      <c r="K12" s="41">
        <v>17619.666666666672</v>
      </c>
      <c r="L12" s="41">
        <v>17724.333333333336</v>
      </c>
      <c r="M12" s="31">
        <v>17515</v>
      </c>
      <c r="N12" s="31">
        <v>17220</v>
      </c>
      <c r="O12" s="42">
        <v>12011050</v>
      </c>
      <c r="P12" s="43">
        <v>-4.2303214900810106E-2</v>
      </c>
    </row>
    <row r="13" spans="1:16" ht="12.75" customHeight="1">
      <c r="A13" s="31">
        <v>3</v>
      </c>
      <c r="B13" s="32" t="s">
        <v>35</v>
      </c>
      <c r="C13" s="33" t="s">
        <v>840</v>
      </c>
      <c r="D13" s="34">
        <v>44558</v>
      </c>
      <c r="E13" s="40">
        <v>17750.05</v>
      </c>
      <c r="F13" s="40">
        <v>17848.383333333331</v>
      </c>
      <c r="G13" s="41">
        <v>17651.716666666664</v>
      </c>
      <c r="H13" s="41">
        <v>17553.383333333331</v>
      </c>
      <c r="I13" s="41">
        <v>17356.716666666664</v>
      </c>
      <c r="J13" s="41">
        <v>17946.716666666664</v>
      </c>
      <c r="K13" s="41">
        <v>18143.383333333335</v>
      </c>
      <c r="L13" s="41">
        <v>18241.716666666664</v>
      </c>
      <c r="M13" s="31">
        <v>18045.05</v>
      </c>
      <c r="N13" s="31">
        <v>17750.05</v>
      </c>
      <c r="O13" s="42">
        <v>640</v>
      </c>
      <c r="P13" s="43">
        <v>0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963.95</v>
      </c>
      <c r="F14" s="40">
        <v>969.63333333333333</v>
      </c>
      <c r="G14" s="41">
        <v>954.26666666666665</v>
      </c>
      <c r="H14" s="41">
        <v>944.58333333333337</v>
      </c>
      <c r="I14" s="41">
        <v>929.2166666666667</v>
      </c>
      <c r="J14" s="41">
        <v>979.31666666666661</v>
      </c>
      <c r="K14" s="41">
        <v>994.68333333333317</v>
      </c>
      <c r="L14" s="41">
        <v>1004.3666666666666</v>
      </c>
      <c r="M14" s="31">
        <v>985</v>
      </c>
      <c r="N14" s="31">
        <v>959.95</v>
      </c>
      <c r="O14" s="42">
        <v>2261000</v>
      </c>
      <c r="P14" s="43">
        <v>-3.7453183520599251E-3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19080.349999999999</v>
      </c>
      <c r="F15" s="40">
        <v>19146.55</v>
      </c>
      <c r="G15" s="41">
        <v>18931.849999999999</v>
      </c>
      <c r="H15" s="41">
        <v>18783.349999999999</v>
      </c>
      <c r="I15" s="41">
        <v>18568.649999999998</v>
      </c>
      <c r="J15" s="41">
        <v>19295.05</v>
      </c>
      <c r="K15" s="41">
        <v>19509.750000000004</v>
      </c>
      <c r="L15" s="41">
        <v>19658.25</v>
      </c>
      <c r="M15" s="31">
        <v>19361.25</v>
      </c>
      <c r="N15" s="31">
        <v>18998.05</v>
      </c>
      <c r="O15" s="42">
        <v>27975</v>
      </c>
      <c r="P15" s="43">
        <v>5.3908355795148251E-3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264.7</v>
      </c>
      <c r="F16" s="40">
        <v>266.04999999999995</v>
      </c>
      <c r="G16" s="41">
        <v>261.19999999999993</v>
      </c>
      <c r="H16" s="41">
        <v>257.7</v>
      </c>
      <c r="I16" s="41">
        <v>252.84999999999997</v>
      </c>
      <c r="J16" s="41">
        <v>269.5499999999999</v>
      </c>
      <c r="K16" s="41">
        <v>274.39999999999992</v>
      </c>
      <c r="L16" s="41">
        <v>277.89999999999986</v>
      </c>
      <c r="M16" s="31">
        <v>270.89999999999998</v>
      </c>
      <c r="N16" s="31">
        <v>262.55</v>
      </c>
      <c r="O16" s="42">
        <v>10587200</v>
      </c>
      <c r="P16" s="43">
        <v>-6.3445583211322598E-3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2270.75</v>
      </c>
      <c r="F17" s="40">
        <v>2283.2666666666669</v>
      </c>
      <c r="G17" s="41">
        <v>2251.5333333333338</v>
      </c>
      <c r="H17" s="41">
        <v>2232.3166666666671</v>
      </c>
      <c r="I17" s="41">
        <v>2200.5833333333339</v>
      </c>
      <c r="J17" s="41">
        <v>2302.4833333333336</v>
      </c>
      <c r="K17" s="41">
        <v>2334.2166666666662</v>
      </c>
      <c r="L17" s="41">
        <v>2353.4333333333334</v>
      </c>
      <c r="M17" s="31">
        <v>2315</v>
      </c>
      <c r="N17" s="31">
        <v>2264.0500000000002</v>
      </c>
      <c r="O17" s="42">
        <v>2213250</v>
      </c>
      <c r="P17" s="43">
        <v>2.1814404432132964E-2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1717.5</v>
      </c>
      <c r="F18" s="40">
        <v>1725.3333333333333</v>
      </c>
      <c r="G18" s="41">
        <v>1700.6666666666665</v>
      </c>
      <c r="H18" s="41">
        <v>1683.8333333333333</v>
      </c>
      <c r="I18" s="41">
        <v>1659.1666666666665</v>
      </c>
      <c r="J18" s="41">
        <v>1742.1666666666665</v>
      </c>
      <c r="K18" s="41">
        <v>1766.833333333333</v>
      </c>
      <c r="L18" s="41">
        <v>1783.6666666666665</v>
      </c>
      <c r="M18" s="31">
        <v>1750</v>
      </c>
      <c r="N18" s="31">
        <v>1708.5</v>
      </c>
      <c r="O18" s="42">
        <v>20975500</v>
      </c>
      <c r="P18" s="43">
        <v>-4.2723885025278295E-3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740.7</v>
      </c>
      <c r="F19" s="40">
        <v>742.36666666666667</v>
      </c>
      <c r="G19" s="41">
        <v>734.93333333333339</v>
      </c>
      <c r="H19" s="41">
        <v>729.16666666666674</v>
      </c>
      <c r="I19" s="41">
        <v>721.73333333333346</v>
      </c>
      <c r="J19" s="41">
        <v>748.13333333333333</v>
      </c>
      <c r="K19" s="41">
        <v>755.56666666666649</v>
      </c>
      <c r="L19" s="41">
        <v>761.33333333333326</v>
      </c>
      <c r="M19" s="31">
        <v>749.8</v>
      </c>
      <c r="N19" s="31">
        <v>736.6</v>
      </c>
      <c r="O19" s="42">
        <v>90830000</v>
      </c>
      <c r="P19" s="43">
        <v>-1.0135135135135136E-2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3443.2</v>
      </c>
      <c r="F20" s="40">
        <v>3453.7166666666667</v>
      </c>
      <c r="G20" s="41">
        <v>3403.9833333333336</v>
      </c>
      <c r="H20" s="41">
        <v>3364.7666666666669</v>
      </c>
      <c r="I20" s="41">
        <v>3315.0333333333338</v>
      </c>
      <c r="J20" s="41">
        <v>3492.9333333333334</v>
      </c>
      <c r="K20" s="41">
        <v>3542.6666666666661</v>
      </c>
      <c r="L20" s="41">
        <v>3581.8833333333332</v>
      </c>
      <c r="M20" s="31">
        <v>3503.45</v>
      </c>
      <c r="N20" s="31">
        <v>3414.5</v>
      </c>
      <c r="O20" s="42">
        <v>483600</v>
      </c>
      <c r="P20" s="43">
        <v>-2.3819136051675415E-2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632.54999999999995</v>
      </c>
      <c r="F21" s="40">
        <v>635.04999999999995</v>
      </c>
      <c r="G21" s="41">
        <v>628.69999999999993</v>
      </c>
      <c r="H21" s="41">
        <v>624.85</v>
      </c>
      <c r="I21" s="41">
        <v>618.5</v>
      </c>
      <c r="J21" s="41">
        <v>638.89999999999986</v>
      </c>
      <c r="K21" s="41">
        <v>645.24999999999977</v>
      </c>
      <c r="L21" s="41">
        <v>649.0999999999998</v>
      </c>
      <c r="M21" s="31">
        <v>641.4</v>
      </c>
      <c r="N21" s="31">
        <v>631.20000000000005</v>
      </c>
      <c r="O21" s="42">
        <v>10097000</v>
      </c>
      <c r="P21" s="43">
        <v>9.9019803960792158E-3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378.5</v>
      </c>
      <c r="F22" s="40">
        <v>381.15000000000003</v>
      </c>
      <c r="G22" s="41">
        <v>374.40000000000009</v>
      </c>
      <c r="H22" s="41">
        <v>370.30000000000007</v>
      </c>
      <c r="I22" s="41">
        <v>363.55000000000013</v>
      </c>
      <c r="J22" s="41">
        <v>385.25000000000006</v>
      </c>
      <c r="K22" s="41">
        <v>391.99999999999994</v>
      </c>
      <c r="L22" s="41">
        <v>396.1</v>
      </c>
      <c r="M22" s="31">
        <v>387.9</v>
      </c>
      <c r="N22" s="31">
        <v>377.05</v>
      </c>
      <c r="O22" s="42">
        <v>12907500</v>
      </c>
      <c r="P22" s="43">
        <v>-4.7381822207461531E-2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810.7</v>
      </c>
      <c r="F23" s="40">
        <v>811</v>
      </c>
      <c r="G23" s="41">
        <v>800.8</v>
      </c>
      <c r="H23" s="41">
        <v>790.9</v>
      </c>
      <c r="I23" s="41">
        <v>780.69999999999993</v>
      </c>
      <c r="J23" s="41">
        <v>820.9</v>
      </c>
      <c r="K23" s="41">
        <v>831.1</v>
      </c>
      <c r="L23" s="41">
        <v>841</v>
      </c>
      <c r="M23" s="31">
        <v>821.2</v>
      </c>
      <c r="N23" s="31">
        <v>801.1</v>
      </c>
      <c r="O23" s="42">
        <v>1793800</v>
      </c>
      <c r="P23" s="43">
        <v>-1.4855699261333993E-2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5460.1</v>
      </c>
      <c r="F24" s="40">
        <v>5526.1833333333343</v>
      </c>
      <c r="G24" s="41">
        <v>5384.0166666666682</v>
      </c>
      <c r="H24" s="41">
        <v>5307.9333333333343</v>
      </c>
      <c r="I24" s="41">
        <v>5165.7666666666682</v>
      </c>
      <c r="J24" s="41">
        <v>5602.2666666666682</v>
      </c>
      <c r="K24" s="41">
        <v>5744.4333333333343</v>
      </c>
      <c r="L24" s="41">
        <v>5820.5166666666682</v>
      </c>
      <c r="M24" s="31">
        <v>5668.35</v>
      </c>
      <c r="N24" s="31">
        <v>5450.1</v>
      </c>
      <c r="O24" s="42">
        <v>2099375</v>
      </c>
      <c r="P24" s="43">
        <v>3.7304675436971156E-2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210.4</v>
      </c>
      <c r="F25" s="40">
        <v>211.20000000000002</v>
      </c>
      <c r="G25" s="41">
        <v>208.60000000000002</v>
      </c>
      <c r="H25" s="41">
        <v>206.8</v>
      </c>
      <c r="I25" s="41">
        <v>204.20000000000002</v>
      </c>
      <c r="J25" s="41">
        <v>213.00000000000003</v>
      </c>
      <c r="K25" s="41">
        <v>215.6</v>
      </c>
      <c r="L25" s="41">
        <v>217.40000000000003</v>
      </c>
      <c r="M25" s="31">
        <v>213.8</v>
      </c>
      <c r="N25" s="31">
        <v>209.4</v>
      </c>
      <c r="O25" s="42">
        <v>12467500</v>
      </c>
      <c r="P25" s="43">
        <v>2.6554137505146149E-2</v>
      </c>
    </row>
    <row r="26" spans="1:16" ht="12.75" customHeight="1">
      <c r="A26" s="31">
        <v>16</v>
      </c>
      <c r="B26" s="301" t="s">
        <v>49</v>
      </c>
      <c r="C26" s="33" t="s">
        <v>55</v>
      </c>
      <c r="D26" s="34">
        <v>44560</v>
      </c>
      <c r="E26" s="40">
        <v>120.9</v>
      </c>
      <c r="F26" s="40">
        <v>121.61666666666667</v>
      </c>
      <c r="G26" s="41">
        <v>119.73333333333335</v>
      </c>
      <c r="H26" s="41">
        <v>118.56666666666668</v>
      </c>
      <c r="I26" s="41">
        <v>116.68333333333335</v>
      </c>
      <c r="J26" s="41">
        <v>122.78333333333335</v>
      </c>
      <c r="K26" s="41">
        <v>124.66666666666667</v>
      </c>
      <c r="L26" s="41">
        <v>125.83333333333334</v>
      </c>
      <c r="M26" s="31">
        <v>123.5</v>
      </c>
      <c r="N26" s="31">
        <v>120.45</v>
      </c>
      <c r="O26" s="42">
        <v>46035000</v>
      </c>
      <c r="P26" s="43">
        <v>1.8721370244971121E-2</v>
      </c>
    </row>
    <row r="27" spans="1:16" ht="12.75" customHeight="1">
      <c r="A27" s="31">
        <v>17</v>
      </c>
      <c r="B27" s="302" t="s">
        <v>56</v>
      </c>
      <c r="C27" s="33" t="s">
        <v>57</v>
      </c>
      <c r="D27" s="34">
        <v>44560</v>
      </c>
      <c r="E27" s="40">
        <v>3124.85</v>
      </c>
      <c r="F27" s="40">
        <v>3146.7833333333328</v>
      </c>
      <c r="G27" s="41">
        <v>3098.1166666666659</v>
      </c>
      <c r="H27" s="41">
        <v>3071.3833333333332</v>
      </c>
      <c r="I27" s="41">
        <v>3022.7166666666662</v>
      </c>
      <c r="J27" s="41">
        <v>3173.5166666666655</v>
      </c>
      <c r="K27" s="41">
        <v>3222.1833333333325</v>
      </c>
      <c r="L27" s="41">
        <v>3248.9166666666652</v>
      </c>
      <c r="M27" s="31">
        <v>3195.45</v>
      </c>
      <c r="N27" s="31">
        <v>3120.05</v>
      </c>
      <c r="O27" s="42">
        <v>4256100</v>
      </c>
      <c r="P27" s="43">
        <v>3.8047852491402648E-2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2238.0500000000002</v>
      </c>
      <c r="F28" s="40">
        <v>2244.6166666666668</v>
      </c>
      <c r="G28" s="41">
        <v>2220.2333333333336</v>
      </c>
      <c r="H28" s="41">
        <v>2202.416666666667</v>
      </c>
      <c r="I28" s="41">
        <v>2178.0333333333338</v>
      </c>
      <c r="J28" s="41">
        <v>2262.4333333333334</v>
      </c>
      <c r="K28" s="41">
        <v>2286.8166666666666</v>
      </c>
      <c r="L28" s="41">
        <v>2304.6333333333332</v>
      </c>
      <c r="M28" s="31">
        <v>2269</v>
      </c>
      <c r="N28" s="31">
        <v>2226.8000000000002</v>
      </c>
      <c r="O28" s="42">
        <v>475475</v>
      </c>
      <c r="P28" s="43">
        <v>1.2888107791446984E-2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8878.1</v>
      </c>
      <c r="F29" s="40">
        <v>8845.8333333333339</v>
      </c>
      <c r="G29" s="41">
        <v>8780.6666666666679</v>
      </c>
      <c r="H29" s="41">
        <v>8683.2333333333336</v>
      </c>
      <c r="I29" s="41">
        <v>8618.0666666666675</v>
      </c>
      <c r="J29" s="41">
        <v>8943.2666666666682</v>
      </c>
      <c r="K29" s="41">
        <v>9008.4333333333361</v>
      </c>
      <c r="L29" s="41">
        <v>9105.8666666666686</v>
      </c>
      <c r="M29" s="31">
        <v>8911</v>
      </c>
      <c r="N29" s="31">
        <v>8748.4</v>
      </c>
      <c r="O29" s="42">
        <v>39675</v>
      </c>
      <c r="P29" s="43">
        <v>0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1141.5999999999999</v>
      </c>
      <c r="F30" s="40">
        <v>1130.8999999999999</v>
      </c>
      <c r="G30" s="41">
        <v>1104.2499999999998</v>
      </c>
      <c r="H30" s="41">
        <v>1066.8999999999999</v>
      </c>
      <c r="I30" s="41">
        <v>1040.2499999999998</v>
      </c>
      <c r="J30" s="41">
        <v>1168.2499999999998</v>
      </c>
      <c r="K30" s="41">
        <v>1194.8999999999999</v>
      </c>
      <c r="L30" s="41">
        <v>1232.2499999999998</v>
      </c>
      <c r="M30" s="31">
        <v>1157.55</v>
      </c>
      <c r="N30" s="31">
        <v>1093.55</v>
      </c>
      <c r="O30" s="42">
        <v>3788500</v>
      </c>
      <c r="P30" s="43">
        <v>1.992192758110109E-2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676.2</v>
      </c>
      <c r="F31" s="40">
        <v>675.7166666666667</v>
      </c>
      <c r="G31" s="41">
        <v>671.98333333333335</v>
      </c>
      <c r="H31" s="41">
        <v>667.76666666666665</v>
      </c>
      <c r="I31" s="41">
        <v>664.0333333333333</v>
      </c>
      <c r="J31" s="41">
        <v>679.93333333333339</v>
      </c>
      <c r="K31" s="41">
        <v>683.66666666666674</v>
      </c>
      <c r="L31" s="41">
        <v>687.88333333333344</v>
      </c>
      <c r="M31" s="31">
        <v>679.45</v>
      </c>
      <c r="N31" s="31">
        <v>671.5</v>
      </c>
      <c r="O31" s="42">
        <v>15888350</v>
      </c>
      <c r="P31" s="43">
        <v>1.355026359989538E-3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674.3</v>
      </c>
      <c r="F32" s="40">
        <v>678.33333333333337</v>
      </c>
      <c r="G32" s="41">
        <v>668.06666666666672</v>
      </c>
      <c r="H32" s="41">
        <v>661.83333333333337</v>
      </c>
      <c r="I32" s="41">
        <v>651.56666666666672</v>
      </c>
      <c r="J32" s="41">
        <v>684.56666666666672</v>
      </c>
      <c r="K32" s="41">
        <v>694.83333333333337</v>
      </c>
      <c r="L32" s="41">
        <v>701.06666666666672</v>
      </c>
      <c r="M32" s="31">
        <v>688.6</v>
      </c>
      <c r="N32" s="31">
        <v>672.1</v>
      </c>
      <c r="O32" s="42">
        <v>63154800</v>
      </c>
      <c r="P32" s="43">
        <v>2.800960329255745E-3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3293.65</v>
      </c>
      <c r="F33" s="40">
        <v>3309.85</v>
      </c>
      <c r="G33" s="41">
        <v>3271.0499999999997</v>
      </c>
      <c r="H33" s="41">
        <v>3248.45</v>
      </c>
      <c r="I33" s="41">
        <v>3209.6499999999996</v>
      </c>
      <c r="J33" s="41">
        <v>3332.45</v>
      </c>
      <c r="K33" s="41">
        <v>3371.25</v>
      </c>
      <c r="L33" s="41">
        <v>3393.85</v>
      </c>
      <c r="M33" s="31">
        <v>3348.65</v>
      </c>
      <c r="N33" s="31">
        <v>3287.25</v>
      </c>
      <c r="O33" s="42">
        <v>3462000</v>
      </c>
      <c r="P33" s="43">
        <v>-1.7301038062283738E-3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17544.05</v>
      </c>
      <c r="F34" s="40">
        <v>17670.399999999998</v>
      </c>
      <c r="G34" s="41">
        <v>17379.899999999994</v>
      </c>
      <c r="H34" s="41">
        <v>17215.749999999996</v>
      </c>
      <c r="I34" s="41">
        <v>16925.249999999993</v>
      </c>
      <c r="J34" s="41">
        <v>17834.549999999996</v>
      </c>
      <c r="K34" s="41">
        <v>18125.050000000003</v>
      </c>
      <c r="L34" s="41">
        <v>18289.199999999997</v>
      </c>
      <c r="M34" s="31">
        <v>17960.900000000001</v>
      </c>
      <c r="N34" s="31">
        <v>17506.25</v>
      </c>
      <c r="O34" s="42">
        <v>637225</v>
      </c>
      <c r="P34" s="43">
        <v>-3.8332390115072626E-2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7100</v>
      </c>
      <c r="F35" s="40">
        <v>7145.6166666666659</v>
      </c>
      <c r="G35" s="41">
        <v>7041.2333333333318</v>
      </c>
      <c r="H35" s="41">
        <v>6982.4666666666662</v>
      </c>
      <c r="I35" s="41">
        <v>6878.0833333333321</v>
      </c>
      <c r="J35" s="41">
        <v>7204.3833333333314</v>
      </c>
      <c r="K35" s="41">
        <v>7308.7666666666646</v>
      </c>
      <c r="L35" s="41">
        <v>7367.533333333331</v>
      </c>
      <c r="M35" s="31">
        <v>7250</v>
      </c>
      <c r="N35" s="31">
        <v>7086.85</v>
      </c>
      <c r="O35" s="42">
        <v>4155500</v>
      </c>
      <c r="P35" s="43">
        <v>-1.2317860898302538E-3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2206.6999999999998</v>
      </c>
      <c r="F36" s="40">
        <v>2215.6166666666668</v>
      </c>
      <c r="G36" s="41">
        <v>2192.1833333333334</v>
      </c>
      <c r="H36" s="41">
        <v>2177.6666666666665</v>
      </c>
      <c r="I36" s="41">
        <v>2154.2333333333331</v>
      </c>
      <c r="J36" s="41">
        <v>2230.1333333333337</v>
      </c>
      <c r="K36" s="41">
        <v>2253.5666666666671</v>
      </c>
      <c r="L36" s="41">
        <v>2268.0833333333339</v>
      </c>
      <c r="M36" s="31">
        <v>2239.0500000000002</v>
      </c>
      <c r="N36" s="31">
        <v>2201.1</v>
      </c>
      <c r="O36" s="42">
        <v>1771000</v>
      </c>
      <c r="P36" s="43">
        <v>1.0037641154328732E-2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278.5</v>
      </c>
      <c r="F37" s="40">
        <v>280.68333333333334</v>
      </c>
      <c r="G37" s="41">
        <v>274.81666666666666</v>
      </c>
      <c r="H37" s="41">
        <v>271.13333333333333</v>
      </c>
      <c r="I37" s="41">
        <v>265.26666666666665</v>
      </c>
      <c r="J37" s="41">
        <v>284.36666666666667</v>
      </c>
      <c r="K37" s="41">
        <v>290.23333333333335</v>
      </c>
      <c r="L37" s="41">
        <v>293.91666666666669</v>
      </c>
      <c r="M37" s="31">
        <v>286.55</v>
      </c>
      <c r="N37" s="31">
        <v>277</v>
      </c>
      <c r="O37" s="42">
        <v>24084000</v>
      </c>
      <c r="P37" s="43">
        <v>-2.9806259314456036E-3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88.75</v>
      </c>
      <c r="F38" s="40">
        <v>89.283333333333346</v>
      </c>
      <c r="G38" s="41">
        <v>87.616666666666688</v>
      </c>
      <c r="H38" s="41">
        <v>86.483333333333348</v>
      </c>
      <c r="I38" s="41">
        <v>84.816666666666691</v>
      </c>
      <c r="J38" s="41">
        <v>90.416666666666686</v>
      </c>
      <c r="K38" s="41">
        <v>92.083333333333343</v>
      </c>
      <c r="L38" s="41">
        <v>93.216666666666683</v>
      </c>
      <c r="M38" s="31">
        <v>90.95</v>
      </c>
      <c r="N38" s="31">
        <v>88.15</v>
      </c>
      <c r="O38" s="42">
        <v>136117800</v>
      </c>
      <c r="P38" s="43">
        <v>8.8449531737773146E-3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1902.85</v>
      </c>
      <c r="F39" s="40">
        <v>1913.4333333333334</v>
      </c>
      <c r="G39" s="41">
        <v>1887.4166666666667</v>
      </c>
      <c r="H39" s="41">
        <v>1871.9833333333333</v>
      </c>
      <c r="I39" s="41">
        <v>1845.9666666666667</v>
      </c>
      <c r="J39" s="41">
        <v>1928.8666666666668</v>
      </c>
      <c r="K39" s="41">
        <v>1954.8833333333332</v>
      </c>
      <c r="L39" s="41">
        <v>1970.3166666666668</v>
      </c>
      <c r="M39" s="31">
        <v>1939.45</v>
      </c>
      <c r="N39" s="31">
        <v>1898</v>
      </c>
      <c r="O39" s="42">
        <v>1563650</v>
      </c>
      <c r="P39" s="43">
        <v>-1.9993105825577388E-2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207.55</v>
      </c>
      <c r="F40" s="40">
        <v>208.29999999999998</v>
      </c>
      <c r="G40" s="41">
        <v>205.99999999999997</v>
      </c>
      <c r="H40" s="41">
        <v>204.45</v>
      </c>
      <c r="I40" s="41">
        <v>202.14999999999998</v>
      </c>
      <c r="J40" s="41">
        <v>209.84999999999997</v>
      </c>
      <c r="K40" s="41">
        <v>212.14999999999998</v>
      </c>
      <c r="L40" s="41">
        <v>213.69999999999996</v>
      </c>
      <c r="M40" s="31">
        <v>210.6</v>
      </c>
      <c r="N40" s="31">
        <v>206.75</v>
      </c>
      <c r="O40" s="42">
        <v>20349000</v>
      </c>
      <c r="P40" s="43">
        <v>-1.5805918029773939E-2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731.6</v>
      </c>
      <c r="F41" s="40">
        <v>737.69999999999993</v>
      </c>
      <c r="G41" s="41">
        <v>723.54999999999984</v>
      </c>
      <c r="H41" s="41">
        <v>715.49999999999989</v>
      </c>
      <c r="I41" s="41">
        <v>701.3499999999998</v>
      </c>
      <c r="J41" s="41">
        <v>745.74999999999989</v>
      </c>
      <c r="K41" s="41">
        <v>759.9</v>
      </c>
      <c r="L41" s="41">
        <v>767.94999999999993</v>
      </c>
      <c r="M41" s="31">
        <v>751.85</v>
      </c>
      <c r="N41" s="31">
        <v>729.65</v>
      </c>
      <c r="O41" s="42">
        <v>4749800</v>
      </c>
      <c r="P41" s="43">
        <v>8.1663326653306612E-2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704.8</v>
      </c>
      <c r="F42" s="40">
        <v>709.33333333333337</v>
      </c>
      <c r="G42" s="41">
        <v>698.81666666666672</v>
      </c>
      <c r="H42" s="41">
        <v>692.83333333333337</v>
      </c>
      <c r="I42" s="41">
        <v>682.31666666666672</v>
      </c>
      <c r="J42" s="41">
        <v>715.31666666666672</v>
      </c>
      <c r="K42" s="41">
        <v>725.83333333333337</v>
      </c>
      <c r="L42" s="41">
        <v>731.81666666666672</v>
      </c>
      <c r="M42" s="31">
        <v>719.85</v>
      </c>
      <c r="N42" s="31">
        <v>703.35</v>
      </c>
      <c r="O42" s="42">
        <v>8706000</v>
      </c>
      <c r="P42" s="43">
        <v>-2.2566520714045132E-2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720.5</v>
      </c>
      <c r="F43" s="40">
        <v>724.9666666666667</v>
      </c>
      <c r="G43" s="41">
        <v>713.93333333333339</v>
      </c>
      <c r="H43" s="41">
        <v>707.36666666666667</v>
      </c>
      <c r="I43" s="41">
        <v>696.33333333333337</v>
      </c>
      <c r="J43" s="41">
        <v>731.53333333333342</v>
      </c>
      <c r="K43" s="41">
        <v>742.56666666666672</v>
      </c>
      <c r="L43" s="41">
        <v>749.13333333333344</v>
      </c>
      <c r="M43" s="31">
        <v>736</v>
      </c>
      <c r="N43" s="31">
        <v>718.4</v>
      </c>
      <c r="O43" s="42">
        <v>67491630</v>
      </c>
      <c r="P43" s="43">
        <v>2.9698760961625402E-2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60.75</v>
      </c>
      <c r="F44" s="40">
        <v>61.15</v>
      </c>
      <c r="G44" s="41">
        <v>60.099999999999994</v>
      </c>
      <c r="H44" s="41">
        <v>59.449999999999996</v>
      </c>
      <c r="I44" s="41">
        <v>58.399999999999991</v>
      </c>
      <c r="J44" s="41">
        <v>61.8</v>
      </c>
      <c r="K44" s="41">
        <v>62.849999999999994</v>
      </c>
      <c r="L44" s="41">
        <v>63.5</v>
      </c>
      <c r="M44" s="31">
        <v>62.2</v>
      </c>
      <c r="N44" s="31">
        <v>60.5</v>
      </c>
      <c r="O44" s="42">
        <v>106932000</v>
      </c>
      <c r="P44" s="43">
        <v>4.3392504930966471E-3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368.7</v>
      </c>
      <c r="F45" s="40">
        <v>368.76666666666665</v>
      </c>
      <c r="G45" s="41">
        <v>365.83333333333331</v>
      </c>
      <c r="H45" s="41">
        <v>362.96666666666664</v>
      </c>
      <c r="I45" s="41">
        <v>360.0333333333333</v>
      </c>
      <c r="J45" s="41">
        <v>371.63333333333333</v>
      </c>
      <c r="K45" s="41">
        <v>374.56666666666672</v>
      </c>
      <c r="L45" s="41">
        <v>377.43333333333334</v>
      </c>
      <c r="M45" s="31">
        <v>371.7</v>
      </c>
      <c r="N45" s="31">
        <v>365.9</v>
      </c>
      <c r="O45" s="42">
        <v>18360900</v>
      </c>
      <c r="P45" s="43">
        <v>1.128668171557562E-3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16413.8</v>
      </c>
      <c r="F46" s="40">
        <v>16569.283333333333</v>
      </c>
      <c r="G46" s="41">
        <v>16234.116666666665</v>
      </c>
      <c r="H46" s="41">
        <v>16054.433333333331</v>
      </c>
      <c r="I46" s="41">
        <v>15719.266666666663</v>
      </c>
      <c r="J46" s="41">
        <v>16748.966666666667</v>
      </c>
      <c r="K46" s="41">
        <v>17084.133333333339</v>
      </c>
      <c r="L46" s="41">
        <v>17263.816666666669</v>
      </c>
      <c r="M46" s="31">
        <v>16904.45</v>
      </c>
      <c r="N46" s="31">
        <v>16389.599999999999</v>
      </c>
      <c r="O46" s="42">
        <v>146700</v>
      </c>
      <c r="P46" s="43">
        <v>-2.3801428085685142E-3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386.45</v>
      </c>
      <c r="F47" s="40">
        <v>386.39999999999992</v>
      </c>
      <c r="G47" s="41">
        <v>382.89999999999986</v>
      </c>
      <c r="H47" s="41">
        <v>379.34999999999997</v>
      </c>
      <c r="I47" s="41">
        <v>375.84999999999991</v>
      </c>
      <c r="J47" s="41">
        <v>389.94999999999982</v>
      </c>
      <c r="K47" s="41">
        <v>393.44999999999993</v>
      </c>
      <c r="L47" s="41">
        <v>396.99999999999977</v>
      </c>
      <c r="M47" s="31">
        <v>389.9</v>
      </c>
      <c r="N47" s="31">
        <v>382.85</v>
      </c>
      <c r="O47" s="42">
        <v>31318200</v>
      </c>
      <c r="P47" s="43">
        <v>-1.9498450267681038E-2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3571.05</v>
      </c>
      <c r="F48" s="40">
        <v>3581.65</v>
      </c>
      <c r="G48" s="41">
        <v>3554.4</v>
      </c>
      <c r="H48" s="41">
        <v>3537.75</v>
      </c>
      <c r="I48" s="41">
        <v>3510.5</v>
      </c>
      <c r="J48" s="41">
        <v>3598.3</v>
      </c>
      <c r="K48" s="41">
        <v>3625.55</v>
      </c>
      <c r="L48" s="41">
        <v>3642.2000000000003</v>
      </c>
      <c r="M48" s="31">
        <v>3608.9</v>
      </c>
      <c r="N48" s="31">
        <v>3565</v>
      </c>
      <c r="O48" s="42">
        <v>1404400</v>
      </c>
      <c r="P48" s="43">
        <v>-2.6479966726743381E-2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485.25</v>
      </c>
      <c r="F49" s="40">
        <v>489.48333333333335</v>
      </c>
      <c r="G49" s="41">
        <v>479.4666666666667</v>
      </c>
      <c r="H49" s="41">
        <v>473.68333333333334</v>
      </c>
      <c r="I49" s="41">
        <v>463.66666666666669</v>
      </c>
      <c r="J49" s="41">
        <v>495.26666666666671</v>
      </c>
      <c r="K49" s="41">
        <v>505.28333333333336</v>
      </c>
      <c r="L49" s="41">
        <v>511.06666666666672</v>
      </c>
      <c r="M49" s="31">
        <v>499.5</v>
      </c>
      <c r="N49" s="31">
        <v>483.7</v>
      </c>
      <c r="O49" s="42">
        <v>4496700</v>
      </c>
      <c r="P49" s="43">
        <v>6.1042944785276075E-2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460.95</v>
      </c>
      <c r="F50" s="40">
        <v>461.56666666666661</v>
      </c>
      <c r="G50" s="41">
        <v>457.03333333333319</v>
      </c>
      <c r="H50" s="41">
        <v>453.11666666666656</v>
      </c>
      <c r="I50" s="41">
        <v>448.58333333333314</v>
      </c>
      <c r="J50" s="41">
        <v>465.48333333333323</v>
      </c>
      <c r="K50" s="41">
        <v>470.01666666666665</v>
      </c>
      <c r="L50" s="41">
        <v>473.93333333333328</v>
      </c>
      <c r="M50" s="31">
        <v>466.1</v>
      </c>
      <c r="N50" s="31">
        <v>457.65</v>
      </c>
      <c r="O50" s="42">
        <v>19938600</v>
      </c>
      <c r="P50" s="43">
        <v>-5.4866673982223195E-3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206.9</v>
      </c>
      <c r="F51" s="40">
        <v>207.86666666666665</v>
      </c>
      <c r="G51" s="41">
        <v>204.73333333333329</v>
      </c>
      <c r="H51" s="41">
        <v>202.56666666666663</v>
      </c>
      <c r="I51" s="41">
        <v>199.43333333333328</v>
      </c>
      <c r="J51" s="41">
        <v>210.0333333333333</v>
      </c>
      <c r="K51" s="41">
        <v>213.16666666666669</v>
      </c>
      <c r="L51" s="41">
        <v>215.33333333333331</v>
      </c>
      <c r="M51" s="31">
        <v>211</v>
      </c>
      <c r="N51" s="31">
        <v>205.7</v>
      </c>
      <c r="O51" s="42">
        <v>49053600</v>
      </c>
      <c r="P51" s="43">
        <v>1.8749310687107093E-3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582.35</v>
      </c>
      <c r="F52" s="40">
        <v>585.66666666666663</v>
      </c>
      <c r="G52" s="41">
        <v>573.18333333333328</v>
      </c>
      <c r="H52" s="41">
        <v>564.01666666666665</v>
      </c>
      <c r="I52" s="41">
        <v>551.5333333333333</v>
      </c>
      <c r="J52" s="41">
        <v>594.83333333333326</v>
      </c>
      <c r="K52" s="41">
        <v>607.31666666666661</v>
      </c>
      <c r="L52" s="41">
        <v>616.48333333333323</v>
      </c>
      <c r="M52" s="31">
        <v>598.15</v>
      </c>
      <c r="N52" s="31">
        <v>576.5</v>
      </c>
      <c r="O52" s="42">
        <v>4688775</v>
      </c>
      <c r="P52" s="43">
        <v>1.3060880556140721E-2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406.25</v>
      </c>
      <c r="F53" s="40">
        <v>405.93333333333334</v>
      </c>
      <c r="G53" s="41">
        <v>392.36666666666667</v>
      </c>
      <c r="H53" s="41">
        <v>378.48333333333335</v>
      </c>
      <c r="I53" s="41">
        <v>364.91666666666669</v>
      </c>
      <c r="J53" s="41">
        <v>419.81666666666666</v>
      </c>
      <c r="K53" s="41">
        <v>433.38333333333338</v>
      </c>
      <c r="L53" s="41">
        <v>447.26666666666665</v>
      </c>
      <c r="M53" s="31">
        <v>419.5</v>
      </c>
      <c r="N53" s="31">
        <v>392.05</v>
      </c>
      <c r="O53" s="42">
        <v>2374500</v>
      </c>
      <c r="P53" s="43">
        <v>0.10776766969909027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569.29999999999995</v>
      </c>
      <c r="F54" s="40">
        <v>570.2166666666667</v>
      </c>
      <c r="G54" s="41">
        <v>561.83333333333337</v>
      </c>
      <c r="H54" s="41">
        <v>554.36666666666667</v>
      </c>
      <c r="I54" s="41">
        <v>545.98333333333335</v>
      </c>
      <c r="J54" s="41">
        <v>577.68333333333339</v>
      </c>
      <c r="K54" s="41">
        <v>586.06666666666661</v>
      </c>
      <c r="L54" s="41">
        <v>593.53333333333342</v>
      </c>
      <c r="M54" s="31">
        <v>578.6</v>
      </c>
      <c r="N54" s="31">
        <v>562.75</v>
      </c>
      <c r="O54" s="42">
        <v>8947500</v>
      </c>
      <c r="P54" s="43">
        <v>1.397233477714126E-4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916.25</v>
      </c>
      <c r="F55" s="40">
        <v>918.15</v>
      </c>
      <c r="G55" s="41">
        <v>907.4</v>
      </c>
      <c r="H55" s="41">
        <v>898.55</v>
      </c>
      <c r="I55" s="41">
        <v>887.8</v>
      </c>
      <c r="J55" s="41">
        <v>927</v>
      </c>
      <c r="K55" s="41">
        <v>937.75</v>
      </c>
      <c r="L55" s="41">
        <v>946.6</v>
      </c>
      <c r="M55" s="31">
        <v>928.9</v>
      </c>
      <c r="N55" s="31">
        <v>909.3</v>
      </c>
      <c r="O55" s="42">
        <v>10545600</v>
      </c>
      <c r="P55" s="43">
        <v>2.4660912453760788E-4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160.44999999999999</v>
      </c>
      <c r="F56" s="40">
        <v>160.21666666666667</v>
      </c>
      <c r="G56" s="41">
        <v>159.18333333333334</v>
      </c>
      <c r="H56" s="41">
        <v>157.91666666666666</v>
      </c>
      <c r="I56" s="41">
        <v>156.88333333333333</v>
      </c>
      <c r="J56" s="41">
        <v>161.48333333333335</v>
      </c>
      <c r="K56" s="41">
        <v>162.51666666666671</v>
      </c>
      <c r="L56" s="41">
        <v>163.78333333333336</v>
      </c>
      <c r="M56" s="31">
        <v>161.25</v>
      </c>
      <c r="N56" s="31">
        <v>158.94999999999999</v>
      </c>
      <c r="O56" s="42">
        <v>52676400</v>
      </c>
      <c r="P56" s="43">
        <v>-1.7238677323303558E-2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5251.7</v>
      </c>
      <c r="F57" s="40">
        <v>5288.666666666667</v>
      </c>
      <c r="G57" s="41">
        <v>5199.3333333333339</v>
      </c>
      <c r="H57" s="41">
        <v>5146.9666666666672</v>
      </c>
      <c r="I57" s="41">
        <v>5057.6333333333341</v>
      </c>
      <c r="J57" s="41">
        <v>5341.0333333333338</v>
      </c>
      <c r="K57" s="41">
        <v>5430.3666666666677</v>
      </c>
      <c r="L57" s="41">
        <v>5482.7333333333336</v>
      </c>
      <c r="M57" s="31">
        <v>5378</v>
      </c>
      <c r="N57" s="31">
        <v>5236.3</v>
      </c>
      <c r="O57" s="42">
        <v>1055200</v>
      </c>
      <c r="P57" s="43">
        <v>2.4700741022230669E-3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1452</v>
      </c>
      <c r="F58" s="40">
        <v>1454.1166666666668</v>
      </c>
      <c r="G58" s="41">
        <v>1446.5833333333335</v>
      </c>
      <c r="H58" s="41">
        <v>1441.1666666666667</v>
      </c>
      <c r="I58" s="41">
        <v>1433.6333333333334</v>
      </c>
      <c r="J58" s="41">
        <v>1459.5333333333335</v>
      </c>
      <c r="K58" s="41">
        <v>1467.0666666666668</v>
      </c>
      <c r="L58" s="41">
        <v>1472.4833333333336</v>
      </c>
      <c r="M58" s="31">
        <v>1461.65</v>
      </c>
      <c r="N58" s="31">
        <v>1448.7</v>
      </c>
      <c r="O58" s="42">
        <v>3590300</v>
      </c>
      <c r="P58" s="43">
        <v>-6.1040596841391336E-3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643.70000000000005</v>
      </c>
      <c r="F59" s="40">
        <v>644.43333333333339</v>
      </c>
      <c r="G59" s="41">
        <v>637.11666666666679</v>
      </c>
      <c r="H59" s="41">
        <v>630.53333333333342</v>
      </c>
      <c r="I59" s="41">
        <v>623.21666666666681</v>
      </c>
      <c r="J59" s="41">
        <v>651.01666666666677</v>
      </c>
      <c r="K59" s="41">
        <v>658.33333333333337</v>
      </c>
      <c r="L59" s="41">
        <v>664.91666666666674</v>
      </c>
      <c r="M59" s="31">
        <v>651.75</v>
      </c>
      <c r="N59" s="31">
        <v>637.85</v>
      </c>
      <c r="O59" s="42">
        <v>5437904</v>
      </c>
      <c r="P59" s="43">
        <v>-2.308474610983071E-2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751.5</v>
      </c>
      <c r="F60" s="40">
        <v>752.98333333333323</v>
      </c>
      <c r="G60" s="41">
        <v>744.96666666666647</v>
      </c>
      <c r="H60" s="41">
        <v>738.43333333333328</v>
      </c>
      <c r="I60" s="41">
        <v>730.41666666666652</v>
      </c>
      <c r="J60" s="41">
        <v>759.51666666666642</v>
      </c>
      <c r="K60" s="41">
        <v>767.53333333333308</v>
      </c>
      <c r="L60" s="41">
        <v>774.06666666666638</v>
      </c>
      <c r="M60" s="31">
        <v>761</v>
      </c>
      <c r="N60" s="31">
        <v>746.45</v>
      </c>
      <c r="O60" s="42">
        <v>1531875</v>
      </c>
      <c r="P60" s="43">
        <v>-9.2966855295068714E-3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429.6</v>
      </c>
      <c r="F61" s="40">
        <v>433.38333333333338</v>
      </c>
      <c r="G61" s="41">
        <v>423.46666666666675</v>
      </c>
      <c r="H61" s="41">
        <v>417.33333333333337</v>
      </c>
      <c r="I61" s="41">
        <v>407.41666666666674</v>
      </c>
      <c r="J61" s="41">
        <v>439.51666666666677</v>
      </c>
      <c r="K61" s="41">
        <v>449.43333333333339</v>
      </c>
      <c r="L61" s="41">
        <v>455.56666666666678</v>
      </c>
      <c r="M61" s="31">
        <v>443.3</v>
      </c>
      <c r="N61" s="31">
        <v>427.25</v>
      </c>
      <c r="O61" s="42">
        <v>2380400</v>
      </c>
      <c r="P61" s="43">
        <v>0.29969969969969967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144.6</v>
      </c>
      <c r="F62" s="40">
        <v>145.26666666666668</v>
      </c>
      <c r="G62" s="41">
        <v>143.53333333333336</v>
      </c>
      <c r="H62" s="41">
        <v>142.46666666666667</v>
      </c>
      <c r="I62" s="41">
        <v>140.73333333333335</v>
      </c>
      <c r="J62" s="41">
        <v>146.33333333333337</v>
      </c>
      <c r="K62" s="41">
        <v>148.06666666666666</v>
      </c>
      <c r="L62" s="41">
        <v>149.13333333333338</v>
      </c>
      <c r="M62" s="31">
        <v>147</v>
      </c>
      <c r="N62" s="31">
        <v>144.19999999999999</v>
      </c>
      <c r="O62" s="42">
        <v>9786300</v>
      </c>
      <c r="P62" s="43">
        <v>6.1455361888130854E-2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924.25</v>
      </c>
      <c r="F63" s="40">
        <v>928.01666666666677</v>
      </c>
      <c r="G63" s="41">
        <v>914.18333333333351</v>
      </c>
      <c r="H63" s="41">
        <v>904.11666666666679</v>
      </c>
      <c r="I63" s="41">
        <v>890.28333333333353</v>
      </c>
      <c r="J63" s="41">
        <v>938.08333333333348</v>
      </c>
      <c r="K63" s="41">
        <v>951.91666666666674</v>
      </c>
      <c r="L63" s="41">
        <v>961.98333333333346</v>
      </c>
      <c r="M63" s="31">
        <v>941.85</v>
      </c>
      <c r="N63" s="31">
        <v>917.95</v>
      </c>
      <c r="O63" s="42">
        <v>1384800</v>
      </c>
      <c r="P63" s="43">
        <v>5.2439580483356132E-2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582.35</v>
      </c>
      <c r="F64" s="40">
        <v>582.13333333333333</v>
      </c>
      <c r="G64" s="41">
        <v>579.36666666666667</v>
      </c>
      <c r="H64" s="41">
        <v>576.38333333333333</v>
      </c>
      <c r="I64" s="41">
        <v>573.61666666666667</v>
      </c>
      <c r="J64" s="41">
        <v>585.11666666666667</v>
      </c>
      <c r="K64" s="41">
        <v>587.88333333333333</v>
      </c>
      <c r="L64" s="41">
        <v>590.86666666666667</v>
      </c>
      <c r="M64" s="31">
        <v>584.9</v>
      </c>
      <c r="N64" s="31">
        <v>579.15</v>
      </c>
      <c r="O64" s="42">
        <v>11238750</v>
      </c>
      <c r="P64" s="43">
        <v>-1.1217419993401518E-2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1872.9</v>
      </c>
      <c r="F65" s="40">
        <v>1889.9666666666665</v>
      </c>
      <c r="G65" s="41">
        <v>1851.133333333333</v>
      </c>
      <c r="H65" s="41">
        <v>1829.3666666666666</v>
      </c>
      <c r="I65" s="41">
        <v>1790.5333333333331</v>
      </c>
      <c r="J65" s="41">
        <v>1911.7333333333329</v>
      </c>
      <c r="K65" s="41">
        <v>1950.5666666666664</v>
      </c>
      <c r="L65" s="41">
        <v>1972.3333333333328</v>
      </c>
      <c r="M65" s="31">
        <v>1928.8</v>
      </c>
      <c r="N65" s="31">
        <v>1868.2</v>
      </c>
      <c r="O65" s="42">
        <v>464500</v>
      </c>
      <c r="P65" s="43">
        <v>1.2534059945504087E-2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2312.0500000000002</v>
      </c>
      <c r="F66" s="40">
        <v>2295.5166666666664</v>
      </c>
      <c r="G66" s="41">
        <v>2241.6833333333329</v>
      </c>
      <c r="H66" s="41">
        <v>2171.3166666666666</v>
      </c>
      <c r="I66" s="41">
        <v>2117.4833333333331</v>
      </c>
      <c r="J66" s="41">
        <v>2365.8833333333328</v>
      </c>
      <c r="K66" s="41">
        <v>2419.7166666666667</v>
      </c>
      <c r="L66" s="41">
        <v>2490.0833333333326</v>
      </c>
      <c r="M66" s="31">
        <v>2349.35</v>
      </c>
      <c r="N66" s="31">
        <v>2225.15</v>
      </c>
      <c r="O66" s="42">
        <v>2641500</v>
      </c>
      <c r="P66" s="43">
        <v>-4.2414355628058731E-2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253.3</v>
      </c>
      <c r="F67" s="40">
        <v>255.9</v>
      </c>
      <c r="G67" s="41">
        <v>250.15000000000003</v>
      </c>
      <c r="H67" s="41">
        <v>247.00000000000003</v>
      </c>
      <c r="I67" s="41">
        <v>241.25000000000006</v>
      </c>
      <c r="J67" s="41">
        <v>259.05</v>
      </c>
      <c r="K67" s="41">
        <v>264.79999999999995</v>
      </c>
      <c r="L67" s="41">
        <v>267.95</v>
      </c>
      <c r="M67" s="31">
        <v>261.64999999999998</v>
      </c>
      <c r="N67" s="31">
        <v>252.75</v>
      </c>
      <c r="O67" s="42">
        <v>14264600</v>
      </c>
      <c r="P67" s="43">
        <v>-6.4082024991989747E-3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4774.3</v>
      </c>
      <c r="F68" s="40">
        <v>4774.5</v>
      </c>
      <c r="G68" s="41">
        <v>4735.05</v>
      </c>
      <c r="H68" s="41">
        <v>4695.8</v>
      </c>
      <c r="I68" s="41">
        <v>4656.3500000000004</v>
      </c>
      <c r="J68" s="41">
        <v>4813.75</v>
      </c>
      <c r="K68" s="41">
        <v>4853.2000000000007</v>
      </c>
      <c r="L68" s="41">
        <v>4892.45</v>
      </c>
      <c r="M68" s="31">
        <v>4813.95</v>
      </c>
      <c r="N68" s="31">
        <v>4735.25</v>
      </c>
      <c r="O68" s="42">
        <v>2177400</v>
      </c>
      <c r="P68" s="43">
        <v>1.471805721644743E-3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5201.95</v>
      </c>
      <c r="F69" s="40">
        <v>5198.666666666667</v>
      </c>
      <c r="G69" s="41">
        <v>5103.2833333333338</v>
      </c>
      <c r="H69" s="41">
        <v>5004.6166666666668</v>
      </c>
      <c r="I69" s="41">
        <v>4909.2333333333336</v>
      </c>
      <c r="J69" s="41">
        <v>5297.3333333333339</v>
      </c>
      <c r="K69" s="41">
        <v>5392.7166666666672</v>
      </c>
      <c r="L69" s="41">
        <v>5491.3833333333341</v>
      </c>
      <c r="M69" s="31">
        <v>5294.05</v>
      </c>
      <c r="N69" s="31">
        <v>5100</v>
      </c>
      <c r="O69" s="42">
        <v>415000</v>
      </c>
      <c r="P69" s="43">
        <v>1.7780502759043533E-2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386.8</v>
      </c>
      <c r="F70" s="40">
        <v>387.61666666666662</v>
      </c>
      <c r="G70" s="41">
        <v>383.58333333333326</v>
      </c>
      <c r="H70" s="41">
        <v>380.36666666666662</v>
      </c>
      <c r="I70" s="41">
        <v>376.33333333333326</v>
      </c>
      <c r="J70" s="41">
        <v>390.83333333333326</v>
      </c>
      <c r="K70" s="41">
        <v>394.86666666666667</v>
      </c>
      <c r="L70" s="41">
        <v>398.08333333333326</v>
      </c>
      <c r="M70" s="31">
        <v>391.65</v>
      </c>
      <c r="N70" s="31">
        <v>384.4</v>
      </c>
      <c r="O70" s="42">
        <v>34179750</v>
      </c>
      <c r="P70" s="43">
        <v>-5.0432276657060519E-3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4616.3999999999996</v>
      </c>
      <c r="F71" s="40">
        <v>4640.1500000000005</v>
      </c>
      <c r="G71" s="41">
        <v>4581.2500000000009</v>
      </c>
      <c r="H71" s="41">
        <v>4546.1000000000004</v>
      </c>
      <c r="I71" s="41">
        <v>4487.2000000000007</v>
      </c>
      <c r="J71" s="41">
        <v>4675.3000000000011</v>
      </c>
      <c r="K71" s="41">
        <v>4734.2000000000007</v>
      </c>
      <c r="L71" s="41">
        <v>4769.3500000000013</v>
      </c>
      <c r="M71" s="31">
        <v>4699.05</v>
      </c>
      <c r="N71" s="31">
        <v>4605</v>
      </c>
      <c r="O71" s="42">
        <v>2773375</v>
      </c>
      <c r="P71" s="43">
        <v>2.3432815166751234E-2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2459.1999999999998</v>
      </c>
      <c r="F72" s="40">
        <v>2469.9333333333329</v>
      </c>
      <c r="G72" s="41">
        <v>2439.8666666666659</v>
      </c>
      <c r="H72" s="41">
        <v>2420.5333333333328</v>
      </c>
      <c r="I72" s="41">
        <v>2390.4666666666658</v>
      </c>
      <c r="J72" s="41">
        <v>2489.266666666666</v>
      </c>
      <c r="K72" s="41">
        <v>2519.3333333333326</v>
      </c>
      <c r="L72" s="41">
        <v>2538.6666666666661</v>
      </c>
      <c r="M72" s="31">
        <v>2500</v>
      </c>
      <c r="N72" s="31">
        <v>2450.6</v>
      </c>
      <c r="O72" s="42">
        <v>3742200</v>
      </c>
      <c r="P72" s="43">
        <v>-7.9792169233624047E-3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1869.1</v>
      </c>
      <c r="F73" s="40">
        <v>1867.2166666666665</v>
      </c>
      <c r="G73" s="41">
        <v>1858.2333333333329</v>
      </c>
      <c r="H73" s="41">
        <v>1847.3666666666663</v>
      </c>
      <c r="I73" s="41">
        <v>1838.3833333333328</v>
      </c>
      <c r="J73" s="41">
        <v>1878.083333333333</v>
      </c>
      <c r="K73" s="41">
        <v>1887.0666666666666</v>
      </c>
      <c r="L73" s="41">
        <v>1897.9333333333332</v>
      </c>
      <c r="M73" s="31">
        <v>1876.2</v>
      </c>
      <c r="N73" s="31">
        <v>1856.35</v>
      </c>
      <c r="O73" s="42">
        <v>6406950</v>
      </c>
      <c r="P73" s="43">
        <v>-5.1480051480051476E-4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165.4</v>
      </c>
      <c r="F74" s="40">
        <v>166.29999999999998</v>
      </c>
      <c r="G74" s="41">
        <v>164.19999999999996</v>
      </c>
      <c r="H74" s="41">
        <v>162.99999999999997</v>
      </c>
      <c r="I74" s="41">
        <v>160.89999999999995</v>
      </c>
      <c r="J74" s="41">
        <v>167.49999999999997</v>
      </c>
      <c r="K74" s="41">
        <v>169.6</v>
      </c>
      <c r="L74" s="41">
        <v>170.79999999999998</v>
      </c>
      <c r="M74" s="31">
        <v>168.4</v>
      </c>
      <c r="N74" s="31">
        <v>165.1</v>
      </c>
      <c r="O74" s="42">
        <v>26449200</v>
      </c>
      <c r="P74" s="43">
        <v>6.5762433210028769E-3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89.4</v>
      </c>
      <c r="F75" s="40">
        <v>89.583333333333329</v>
      </c>
      <c r="G75" s="41">
        <v>88.766666666666652</v>
      </c>
      <c r="H75" s="41">
        <v>88.133333333333326</v>
      </c>
      <c r="I75" s="41">
        <v>87.316666666666649</v>
      </c>
      <c r="J75" s="41">
        <v>90.216666666666654</v>
      </c>
      <c r="K75" s="41">
        <v>91.033333333333346</v>
      </c>
      <c r="L75" s="41">
        <v>91.666666666666657</v>
      </c>
      <c r="M75" s="31">
        <v>90.4</v>
      </c>
      <c r="N75" s="31">
        <v>88.95</v>
      </c>
      <c r="O75" s="42">
        <v>100740000</v>
      </c>
      <c r="P75" s="43">
        <v>1.2258842443729904E-2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173</v>
      </c>
      <c r="F76" s="40">
        <v>174.25</v>
      </c>
      <c r="G76" s="41">
        <v>171.2</v>
      </c>
      <c r="H76" s="41">
        <v>169.39999999999998</v>
      </c>
      <c r="I76" s="41">
        <v>166.34999999999997</v>
      </c>
      <c r="J76" s="41">
        <v>176.05</v>
      </c>
      <c r="K76" s="41">
        <v>179.10000000000002</v>
      </c>
      <c r="L76" s="41">
        <v>180.90000000000003</v>
      </c>
      <c r="M76" s="31">
        <v>177.3</v>
      </c>
      <c r="N76" s="31">
        <v>172.45</v>
      </c>
      <c r="O76" s="42">
        <v>6039800</v>
      </c>
      <c r="P76" s="43">
        <v>-2.517834662190516E-2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132.4</v>
      </c>
      <c r="F77" s="40">
        <v>132.96666666666667</v>
      </c>
      <c r="G77" s="41">
        <v>131.53333333333333</v>
      </c>
      <c r="H77" s="41">
        <v>130.66666666666666</v>
      </c>
      <c r="I77" s="41">
        <v>129.23333333333332</v>
      </c>
      <c r="J77" s="41">
        <v>133.83333333333334</v>
      </c>
      <c r="K77" s="41">
        <v>135.26666666666668</v>
      </c>
      <c r="L77" s="41">
        <v>136.13333333333335</v>
      </c>
      <c r="M77" s="31">
        <v>134.4</v>
      </c>
      <c r="N77" s="31">
        <v>132.1</v>
      </c>
      <c r="O77" s="42">
        <v>45066800</v>
      </c>
      <c r="P77" s="43">
        <v>-2.7063599458728013E-4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501.45</v>
      </c>
      <c r="F78" s="40">
        <v>504.41666666666669</v>
      </c>
      <c r="G78" s="41">
        <v>497.08333333333337</v>
      </c>
      <c r="H78" s="41">
        <v>492.7166666666667</v>
      </c>
      <c r="I78" s="41">
        <v>485.38333333333338</v>
      </c>
      <c r="J78" s="41">
        <v>508.78333333333336</v>
      </c>
      <c r="K78" s="41">
        <v>516.11666666666679</v>
      </c>
      <c r="L78" s="41">
        <v>520.48333333333335</v>
      </c>
      <c r="M78" s="31">
        <v>511.75</v>
      </c>
      <c r="N78" s="31">
        <v>500.05</v>
      </c>
      <c r="O78" s="42">
        <v>9024050</v>
      </c>
      <c r="P78" s="43">
        <v>-2.5459513164431197E-2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42.65</v>
      </c>
      <c r="F79" s="40">
        <v>42.266666666666666</v>
      </c>
      <c r="G79" s="41">
        <v>41.583333333333329</v>
      </c>
      <c r="H79" s="41">
        <v>40.516666666666666</v>
      </c>
      <c r="I79" s="41">
        <v>39.833333333333329</v>
      </c>
      <c r="J79" s="41">
        <v>43.333333333333329</v>
      </c>
      <c r="K79" s="41">
        <v>44.016666666666666</v>
      </c>
      <c r="L79" s="41">
        <v>45.083333333333329</v>
      </c>
      <c r="M79" s="31">
        <v>42.95</v>
      </c>
      <c r="N79" s="31">
        <v>41.2</v>
      </c>
      <c r="O79" s="42">
        <v>142650000</v>
      </c>
      <c r="P79" s="43">
        <v>3.6286368094148418E-2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917.45</v>
      </c>
      <c r="F80" s="40">
        <v>921.31666666666661</v>
      </c>
      <c r="G80" s="41">
        <v>911.43333333333317</v>
      </c>
      <c r="H80" s="41">
        <v>905.41666666666652</v>
      </c>
      <c r="I80" s="41">
        <v>895.53333333333308</v>
      </c>
      <c r="J80" s="41">
        <v>927.33333333333326</v>
      </c>
      <c r="K80" s="41">
        <v>937.2166666666667</v>
      </c>
      <c r="L80" s="41">
        <v>943.23333333333335</v>
      </c>
      <c r="M80" s="31">
        <v>931.2</v>
      </c>
      <c r="N80" s="31">
        <v>915.3</v>
      </c>
      <c r="O80" s="42">
        <v>5179500</v>
      </c>
      <c r="P80" s="43">
        <v>3.8600360938439944E-2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2022.5</v>
      </c>
      <c r="F81" s="40">
        <v>2032.5833333333333</v>
      </c>
      <c r="G81" s="41">
        <v>1996.1666666666665</v>
      </c>
      <c r="H81" s="41">
        <v>1969.8333333333333</v>
      </c>
      <c r="I81" s="41">
        <v>1933.4166666666665</v>
      </c>
      <c r="J81" s="41">
        <v>2058.9166666666665</v>
      </c>
      <c r="K81" s="41">
        <v>2095.333333333333</v>
      </c>
      <c r="L81" s="41">
        <v>2121.6666666666665</v>
      </c>
      <c r="M81" s="31">
        <v>2069</v>
      </c>
      <c r="N81" s="31">
        <v>2006.25</v>
      </c>
      <c r="O81" s="42">
        <v>3146000</v>
      </c>
      <c r="P81" s="43">
        <v>-3.1321925347743418E-2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304.14999999999998</v>
      </c>
      <c r="F82" s="40">
        <v>304.88333333333333</v>
      </c>
      <c r="G82" s="41">
        <v>301.36666666666667</v>
      </c>
      <c r="H82" s="41">
        <v>298.58333333333337</v>
      </c>
      <c r="I82" s="41">
        <v>295.06666666666672</v>
      </c>
      <c r="J82" s="41">
        <v>307.66666666666663</v>
      </c>
      <c r="K82" s="41">
        <v>311.18333333333328</v>
      </c>
      <c r="L82" s="41">
        <v>313.96666666666658</v>
      </c>
      <c r="M82" s="31">
        <v>308.39999999999998</v>
      </c>
      <c r="N82" s="31">
        <v>302.10000000000002</v>
      </c>
      <c r="O82" s="42">
        <v>14340600</v>
      </c>
      <c r="P82" s="43">
        <v>-6.9764945798003646E-3</v>
      </c>
    </row>
    <row r="83" spans="1:16" ht="12.75" customHeight="1">
      <c r="A83" s="31">
        <v>73</v>
      </c>
      <c r="B83" s="32" t="s">
        <v>42</v>
      </c>
      <c r="C83" s="303" t="s">
        <v>111</v>
      </c>
      <c r="D83" s="34">
        <v>44560</v>
      </c>
      <c r="E83" s="40">
        <v>1707.45</v>
      </c>
      <c r="F83" s="40">
        <v>1718.2166666666665</v>
      </c>
      <c r="G83" s="41">
        <v>1692.2333333333329</v>
      </c>
      <c r="H83" s="41">
        <v>1677.0166666666664</v>
      </c>
      <c r="I83" s="41">
        <v>1651.0333333333328</v>
      </c>
      <c r="J83" s="41">
        <v>1733.4333333333329</v>
      </c>
      <c r="K83" s="41">
        <v>1759.4166666666665</v>
      </c>
      <c r="L83" s="41">
        <v>1774.633333333333</v>
      </c>
      <c r="M83" s="31">
        <v>1744.2</v>
      </c>
      <c r="N83" s="31">
        <v>1703</v>
      </c>
      <c r="O83" s="42">
        <v>10997200</v>
      </c>
      <c r="P83" s="43">
        <v>-2.9714482580422892E-3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311.3</v>
      </c>
      <c r="F84" s="40">
        <v>312.55</v>
      </c>
      <c r="G84" s="41">
        <v>305.70000000000005</v>
      </c>
      <c r="H84" s="41">
        <v>300.10000000000002</v>
      </c>
      <c r="I84" s="41">
        <v>293.25000000000006</v>
      </c>
      <c r="J84" s="41">
        <v>318.15000000000003</v>
      </c>
      <c r="K84" s="41">
        <v>325.00000000000006</v>
      </c>
      <c r="L84" s="41">
        <v>330.6</v>
      </c>
      <c r="M84" s="31">
        <v>319.39999999999998</v>
      </c>
      <c r="N84" s="31">
        <v>306.95</v>
      </c>
      <c r="O84" s="42">
        <v>1536800</v>
      </c>
      <c r="P84" s="43">
        <v>0.30824891461649784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663.25</v>
      </c>
      <c r="F85" s="40">
        <v>671.80000000000007</v>
      </c>
      <c r="G85" s="41">
        <v>647.10000000000014</v>
      </c>
      <c r="H85" s="41">
        <v>630.95000000000005</v>
      </c>
      <c r="I85" s="41">
        <v>606.25000000000011</v>
      </c>
      <c r="J85" s="41">
        <v>687.95000000000016</v>
      </c>
      <c r="K85" s="41">
        <v>712.6500000000002</v>
      </c>
      <c r="L85" s="41">
        <v>728.80000000000018</v>
      </c>
      <c r="M85" s="31">
        <v>696.5</v>
      </c>
      <c r="N85" s="31">
        <v>655.65</v>
      </c>
      <c r="O85" s="42">
        <v>2410000</v>
      </c>
      <c r="P85" s="43">
        <v>-7.9713603818615753E-2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1301.5999999999999</v>
      </c>
      <c r="F86" s="40">
        <v>1310.5833333333333</v>
      </c>
      <c r="G86" s="41">
        <v>1288.1666666666665</v>
      </c>
      <c r="H86" s="41">
        <v>1274.7333333333333</v>
      </c>
      <c r="I86" s="41">
        <v>1252.3166666666666</v>
      </c>
      <c r="J86" s="41">
        <v>1324.0166666666664</v>
      </c>
      <c r="K86" s="41">
        <v>1346.4333333333329</v>
      </c>
      <c r="L86" s="41">
        <v>1359.8666666666663</v>
      </c>
      <c r="M86" s="31">
        <v>1333</v>
      </c>
      <c r="N86" s="31">
        <v>1297.1500000000001</v>
      </c>
      <c r="O86" s="42">
        <v>2661425</v>
      </c>
      <c r="P86" s="43">
        <v>8.0964375674703135E-3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1389.25</v>
      </c>
      <c r="F87" s="40">
        <v>1388.8</v>
      </c>
      <c r="G87" s="41">
        <v>1375.4499999999998</v>
      </c>
      <c r="H87" s="41">
        <v>1361.6499999999999</v>
      </c>
      <c r="I87" s="41">
        <v>1348.2999999999997</v>
      </c>
      <c r="J87" s="41">
        <v>1402.6</v>
      </c>
      <c r="K87" s="41">
        <v>1415.9499999999998</v>
      </c>
      <c r="L87" s="41">
        <v>1429.75</v>
      </c>
      <c r="M87" s="31">
        <v>1402.15</v>
      </c>
      <c r="N87" s="31">
        <v>1375</v>
      </c>
      <c r="O87" s="42">
        <v>3714500</v>
      </c>
      <c r="P87" s="43">
        <v>2.0607226267344417E-2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1173.7</v>
      </c>
      <c r="F88" s="40">
        <v>1178.8333333333333</v>
      </c>
      <c r="G88" s="41">
        <v>1166.6666666666665</v>
      </c>
      <c r="H88" s="41">
        <v>1159.6333333333332</v>
      </c>
      <c r="I88" s="41">
        <v>1147.4666666666665</v>
      </c>
      <c r="J88" s="41">
        <v>1185.8666666666666</v>
      </c>
      <c r="K88" s="41">
        <v>1198.0333333333331</v>
      </c>
      <c r="L88" s="41">
        <v>1205.0666666666666</v>
      </c>
      <c r="M88" s="31">
        <v>1191</v>
      </c>
      <c r="N88" s="31">
        <v>1171.8</v>
      </c>
      <c r="O88" s="42">
        <v>23204300</v>
      </c>
      <c r="P88" s="43">
        <v>-9.5906782193008657E-3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2775.95</v>
      </c>
      <c r="F89" s="40">
        <v>2792.3166666666671</v>
      </c>
      <c r="G89" s="41">
        <v>2755.6833333333343</v>
      </c>
      <c r="H89" s="41">
        <v>2735.4166666666674</v>
      </c>
      <c r="I89" s="41">
        <v>2698.7833333333347</v>
      </c>
      <c r="J89" s="41">
        <v>2812.5833333333339</v>
      </c>
      <c r="K89" s="41">
        <v>2849.2166666666662</v>
      </c>
      <c r="L89" s="41">
        <v>2869.4833333333336</v>
      </c>
      <c r="M89" s="31">
        <v>2828.95</v>
      </c>
      <c r="N89" s="31">
        <v>2772.05</v>
      </c>
      <c r="O89" s="42">
        <v>13073100</v>
      </c>
      <c r="P89" s="43">
        <v>-3.2073921059061324E-2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2582.85</v>
      </c>
      <c r="F90" s="40">
        <v>2589.0500000000002</v>
      </c>
      <c r="G90" s="41">
        <v>2554.8500000000004</v>
      </c>
      <c r="H90" s="41">
        <v>2526.8500000000004</v>
      </c>
      <c r="I90" s="41">
        <v>2492.6500000000005</v>
      </c>
      <c r="J90" s="41">
        <v>2617.0500000000002</v>
      </c>
      <c r="K90" s="41">
        <v>2651.25</v>
      </c>
      <c r="L90" s="41">
        <v>2679.25</v>
      </c>
      <c r="M90" s="31">
        <v>2623.25</v>
      </c>
      <c r="N90" s="31">
        <v>2561.0500000000002</v>
      </c>
      <c r="O90" s="42">
        <v>3266600</v>
      </c>
      <c r="P90" s="43">
        <v>-1.2097018085042037E-2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1515.3</v>
      </c>
      <c r="F91" s="40">
        <v>1520.3499999999997</v>
      </c>
      <c r="G91" s="41">
        <v>1503.0499999999993</v>
      </c>
      <c r="H91" s="41">
        <v>1490.7999999999995</v>
      </c>
      <c r="I91" s="41">
        <v>1473.4999999999991</v>
      </c>
      <c r="J91" s="41">
        <v>1532.5999999999995</v>
      </c>
      <c r="K91" s="41">
        <v>1549.9</v>
      </c>
      <c r="L91" s="41">
        <v>1562.1499999999996</v>
      </c>
      <c r="M91" s="31">
        <v>1537.65</v>
      </c>
      <c r="N91" s="31">
        <v>1508.1</v>
      </c>
      <c r="O91" s="42">
        <v>33580250</v>
      </c>
      <c r="P91" s="43">
        <v>-1.0144476986763094E-3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691.95</v>
      </c>
      <c r="F92" s="40">
        <v>696.68333333333339</v>
      </c>
      <c r="G92" s="41">
        <v>685.21666666666681</v>
      </c>
      <c r="H92" s="41">
        <v>678.48333333333346</v>
      </c>
      <c r="I92" s="41">
        <v>667.01666666666688</v>
      </c>
      <c r="J92" s="41">
        <v>703.41666666666674</v>
      </c>
      <c r="K92" s="41">
        <v>714.88333333333344</v>
      </c>
      <c r="L92" s="41">
        <v>721.61666666666667</v>
      </c>
      <c r="M92" s="31">
        <v>708.15</v>
      </c>
      <c r="N92" s="31">
        <v>689.95</v>
      </c>
      <c r="O92" s="42">
        <v>18419500</v>
      </c>
      <c r="P92" s="43">
        <v>1.5956801359058366E-2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2466.75</v>
      </c>
      <c r="F93" s="40">
        <v>2477.7833333333333</v>
      </c>
      <c r="G93" s="41">
        <v>2448.5666666666666</v>
      </c>
      <c r="H93" s="41">
        <v>2430.3833333333332</v>
      </c>
      <c r="I93" s="41">
        <v>2401.1666666666665</v>
      </c>
      <c r="J93" s="41">
        <v>2495.9666666666667</v>
      </c>
      <c r="K93" s="41">
        <v>2525.1833333333329</v>
      </c>
      <c r="L93" s="41">
        <v>2543.3666666666668</v>
      </c>
      <c r="M93" s="31">
        <v>2507</v>
      </c>
      <c r="N93" s="31">
        <v>2459.6</v>
      </c>
      <c r="O93" s="42">
        <v>5062500</v>
      </c>
      <c r="P93" s="43">
        <v>1.1811967861853939E-2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426.55</v>
      </c>
      <c r="F94" s="40">
        <v>429.31666666666666</v>
      </c>
      <c r="G94" s="41">
        <v>423.0333333333333</v>
      </c>
      <c r="H94" s="41">
        <v>419.51666666666665</v>
      </c>
      <c r="I94" s="41">
        <v>413.23333333333329</v>
      </c>
      <c r="J94" s="41">
        <v>432.83333333333331</v>
      </c>
      <c r="K94" s="41">
        <v>439.11666666666673</v>
      </c>
      <c r="L94" s="41">
        <v>442.63333333333333</v>
      </c>
      <c r="M94" s="31">
        <v>435.6</v>
      </c>
      <c r="N94" s="31">
        <v>425.8</v>
      </c>
      <c r="O94" s="42">
        <v>35659900</v>
      </c>
      <c r="P94" s="43">
        <v>1.7889471907698917E-2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299.3</v>
      </c>
      <c r="F95" s="40">
        <v>300.16666666666669</v>
      </c>
      <c r="G95" s="41">
        <v>294.43333333333339</v>
      </c>
      <c r="H95" s="41">
        <v>289.56666666666672</v>
      </c>
      <c r="I95" s="41">
        <v>283.83333333333343</v>
      </c>
      <c r="J95" s="41">
        <v>305.03333333333336</v>
      </c>
      <c r="K95" s="41">
        <v>310.76666666666659</v>
      </c>
      <c r="L95" s="41">
        <v>315.63333333333333</v>
      </c>
      <c r="M95" s="31">
        <v>305.89999999999998</v>
      </c>
      <c r="N95" s="31">
        <v>295.3</v>
      </c>
      <c r="O95" s="42">
        <v>12546900</v>
      </c>
      <c r="P95" s="43">
        <v>-2.0653319283456269E-2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2354.4</v>
      </c>
      <c r="F96" s="40">
        <v>2365.4166666666665</v>
      </c>
      <c r="G96" s="41">
        <v>2336.9833333333331</v>
      </c>
      <c r="H96" s="41">
        <v>2319.5666666666666</v>
      </c>
      <c r="I96" s="41">
        <v>2291.1333333333332</v>
      </c>
      <c r="J96" s="41">
        <v>2382.833333333333</v>
      </c>
      <c r="K96" s="41">
        <v>2411.2666666666664</v>
      </c>
      <c r="L96" s="41">
        <v>2428.6833333333329</v>
      </c>
      <c r="M96" s="31">
        <v>2393.85</v>
      </c>
      <c r="N96" s="31">
        <v>2348</v>
      </c>
      <c r="O96" s="42">
        <v>11289000</v>
      </c>
      <c r="P96" s="43">
        <v>-1.7057179426899667E-2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255.5</v>
      </c>
      <c r="F97" s="40">
        <v>258.48333333333335</v>
      </c>
      <c r="G97" s="41">
        <v>250.51666666666671</v>
      </c>
      <c r="H97" s="41">
        <v>245.53333333333336</v>
      </c>
      <c r="I97" s="41">
        <v>237.56666666666672</v>
      </c>
      <c r="J97" s="41">
        <v>263.4666666666667</v>
      </c>
      <c r="K97" s="41">
        <v>271.43333333333339</v>
      </c>
      <c r="L97" s="41">
        <v>276.41666666666669</v>
      </c>
      <c r="M97" s="31">
        <v>266.45</v>
      </c>
      <c r="N97" s="31">
        <v>253.5</v>
      </c>
      <c r="O97" s="42">
        <v>42488600</v>
      </c>
      <c r="P97" s="43">
        <v>-6.5011255883757418E-2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719.8</v>
      </c>
      <c r="F98" s="40">
        <v>723.68333333333339</v>
      </c>
      <c r="G98" s="41">
        <v>714.51666666666677</v>
      </c>
      <c r="H98" s="41">
        <v>709.23333333333335</v>
      </c>
      <c r="I98" s="41">
        <v>700.06666666666672</v>
      </c>
      <c r="J98" s="41">
        <v>728.96666666666681</v>
      </c>
      <c r="K98" s="41">
        <v>738.13333333333333</v>
      </c>
      <c r="L98" s="41">
        <v>743.41666666666686</v>
      </c>
      <c r="M98" s="31">
        <v>732.85</v>
      </c>
      <c r="N98" s="31">
        <v>718.4</v>
      </c>
      <c r="O98" s="42">
        <v>118762875</v>
      </c>
      <c r="P98" s="43">
        <v>3.9248715573149164E-2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1452.6</v>
      </c>
      <c r="F99" s="40">
        <v>1459.7833333333335</v>
      </c>
      <c r="G99" s="41">
        <v>1430.5666666666671</v>
      </c>
      <c r="H99" s="41">
        <v>1408.5333333333335</v>
      </c>
      <c r="I99" s="41">
        <v>1379.3166666666671</v>
      </c>
      <c r="J99" s="41">
        <v>1481.8166666666671</v>
      </c>
      <c r="K99" s="41">
        <v>1511.0333333333338</v>
      </c>
      <c r="L99" s="41">
        <v>1533.0666666666671</v>
      </c>
      <c r="M99" s="31">
        <v>1489</v>
      </c>
      <c r="N99" s="31">
        <v>1437.75</v>
      </c>
      <c r="O99" s="42">
        <v>2639250</v>
      </c>
      <c r="P99" s="43">
        <v>-3.4364795521691804E-2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606.4</v>
      </c>
      <c r="F100" s="40">
        <v>608.08333333333337</v>
      </c>
      <c r="G100" s="41">
        <v>601.81666666666672</v>
      </c>
      <c r="H100" s="41">
        <v>597.23333333333335</v>
      </c>
      <c r="I100" s="41">
        <v>590.9666666666667</v>
      </c>
      <c r="J100" s="41">
        <v>612.66666666666674</v>
      </c>
      <c r="K100" s="41">
        <v>618.93333333333339</v>
      </c>
      <c r="L100" s="41">
        <v>623.51666666666677</v>
      </c>
      <c r="M100" s="31">
        <v>614.35</v>
      </c>
      <c r="N100" s="31">
        <v>603.5</v>
      </c>
      <c r="O100" s="42">
        <v>4351500</v>
      </c>
      <c r="P100" s="43">
        <v>-9.5595766473199045E-3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14.45</v>
      </c>
      <c r="F101" s="40">
        <v>13.966666666666667</v>
      </c>
      <c r="G101" s="41">
        <v>13.183333333333334</v>
      </c>
      <c r="H101" s="41">
        <v>11.916666666666666</v>
      </c>
      <c r="I101" s="41">
        <v>11.133333333333333</v>
      </c>
      <c r="J101" s="41">
        <v>15.233333333333334</v>
      </c>
      <c r="K101" s="41">
        <v>16.016666666666669</v>
      </c>
      <c r="L101" s="41">
        <v>17.283333333333335</v>
      </c>
      <c r="M101" s="31">
        <v>14.75</v>
      </c>
      <c r="N101" s="31">
        <v>12.7</v>
      </c>
      <c r="O101" s="42">
        <v>860580000</v>
      </c>
      <c r="P101" s="43">
        <v>-0.13434727503168567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47.45</v>
      </c>
      <c r="F102" s="40">
        <v>47.400000000000006</v>
      </c>
      <c r="G102" s="41">
        <v>46.70000000000001</v>
      </c>
      <c r="H102" s="41">
        <v>45.95</v>
      </c>
      <c r="I102" s="41">
        <v>45.250000000000007</v>
      </c>
      <c r="J102" s="41">
        <v>48.150000000000013</v>
      </c>
      <c r="K102" s="41">
        <v>48.85</v>
      </c>
      <c r="L102" s="41">
        <v>49.600000000000016</v>
      </c>
      <c r="M102" s="31">
        <v>48.1</v>
      </c>
      <c r="N102" s="31">
        <v>46.65</v>
      </c>
      <c r="O102" s="42">
        <v>166164300</v>
      </c>
      <c r="P102" s="43">
        <v>2.0877184575175928E-2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253.65</v>
      </c>
      <c r="F103" s="40">
        <v>254.61666666666665</v>
      </c>
      <c r="G103" s="41">
        <v>243.83333333333331</v>
      </c>
      <c r="H103" s="41">
        <v>234.01666666666668</v>
      </c>
      <c r="I103" s="41">
        <v>223.23333333333335</v>
      </c>
      <c r="J103" s="41">
        <v>264.43333333333328</v>
      </c>
      <c r="K103" s="41">
        <v>275.21666666666664</v>
      </c>
      <c r="L103" s="41">
        <v>285.03333333333325</v>
      </c>
      <c r="M103" s="31">
        <v>265.39999999999998</v>
      </c>
      <c r="N103" s="31">
        <v>244.8</v>
      </c>
      <c r="O103" s="42">
        <v>37526250</v>
      </c>
      <c r="P103" s="43">
        <v>2.0614929634917396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506.5</v>
      </c>
      <c r="F104" s="40">
        <v>504.9666666666667</v>
      </c>
      <c r="G104" s="41">
        <v>500.93333333333339</v>
      </c>
      <c r="H104" s="41">
        <v>495.36666666666667</v>
      </c>
      <c r="I104" s="41">
        <v>491.33333333333337</v>
      </c>
      <c r="J104" s="41">
        <v>510.53333333333342</v>
      </c>
      <c r="K104" s="41">
        <v>514.56666666666672</v>
      </c>
      <c r="L104" s="41">
        <v>520.13333333333344</v>
      </c>
      <c r="M104" s="31">
        <v>509</v>
      </c>
      <c r="N104" s="31">
        <v>499.4</v>
      </c>
      <c r="O104" s="42">
        <v>10250625</v>
      </c>
      <c r="P104" s="43">
        <v>-6.1201360030222897E-2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192.25</v>
      </c>
      <c r="F105" s="40">
        <v>191.13333333333333</v>
      </c>
      <c r="G105" s="41">
        <v>185.61666666666665</v>
      </c>
      <c r="H105" s="41">
        <v>178.98333333333332</v>
      </c>
      <c r="I105" s="41">
        <v>173.46666666666664</v>
      </c>
      <c r="J105" s="41">
        <v>197.76666666666665</v>
      </c>
      <c r="K105" s="41">
        <v>203.2833333333333</v>
      </c>
      <c r="L105" s="41">
        <v>209.91666666666666</v>
      </c>
      <c r="M105" s="31">
        <v>196.65</v>
      </c>
      <c r="N105" s="31">
        <v>184.5</v>
      </c>
      <c r="O105" s="42">
        <v>13473700</v>
      </c>
      <c r="P105" s="43">
        <v>-4.0114613180515762E-2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188.2</v>
      </c>
      <c r="F106" s="40">
        <v>188.66666666666666</v>
      </c>
      <c r="G106" s="41">
        <v>186.18333333333331</v>
      </c>
      <c r="H106" s="41">
        <v>184.16666666666666</v>
      </c>
      <c r="I106" s="41">
        <v>181.68333333333331</v>
      </c>
      <c r="J106" s="41">
        <v>190.68333333333331</v>
      </c>
      <c r="K106" s="41">
        <v>193.16666666666666</v>
      </c>
      <c r="L106" s="41">
        <v>195.18333333333331</v>
      </c>
      <c r="M106" s="31">
        <v>191.15</v>
      </c>
      <c r="N106" s="31">
        <v>186.65</v>
      </c>
      <c r="O106" s="42">
        <v>11121500</v>
      </c>
      <c r="P106" s="43">
        <v>1.8286311389759666E-3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7169.75</v>
      </c>
      <c r="F107" s="40">
        <v>7261.333333333333</v>
      </c>
      <c r="G107" s="41">
        <v>7063.5666666666657</v>
      </c>
      <c r="H107" s="41">
        <v>6957.3833333333323</v>
      </c>
      <c r="I107" s="41">
        <v>6759.616666666665</v>
      </c>
      <c r="J107" s="41">
        <v>7367.5166666666664</v>
      </c>
      <c r="K107" s="41">
        <v>7565.2833333333347</v>
      </c>
      <c r="L107" s="41">
        <v>7671.4666666666672</v>
      </c>
      <c r="M107" s="31">
        <v>7459.1</v>
      </c>
      <c r="N107" s="31">
        <v>7155.15</v>
      </c>
      <c r="O107" s="42">
        <v>189750</v>
      </c>
      <c r="P107" s="43">
        <v>0.10916264796142043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1884.2</v>
      </c>
      <c r="F108" s="40">
        <v>1914.7666666666664</v>
      </c>
      <c r="G108" s="41">
        <v>1846.0333333333328</v>
      </c>
      <c r="H108" s="41">
        <v>1807.8666666666663</v>
      </c>
      <c r="I108" s="41">
        <v>1739.1333333333328</v>
      </c>
      <c r="J108" s="41">
        <v>1952.9333333333329</v>
      </c>
      <c r="K108" s="41">
        <v>2021.6666666666665</v>
      </c>
      <c r="L108" s="41">
        <v>2059.833333333333</v>
      </c>
      <c r="M108" s="31">
        <v>1983.5</v>
      </c>
      <c r="N108" s="31">
        <v>1876.6</v>
      </c>
      <c r="O108" s="42">
        <v>3844000</v>
      </c>
      <c r="P108" s="43">
        <v>-5.6263338291405287E-3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953.6</v>
      </c>
      <c r="F109" s="40">
        <v>952.04999999999984</v>
      </c>
      <c r="G109" s="41">
        <v>943.84999999999968</v>
      </c>
      <c r="H109" s="41">
        <v>934.0999999999998</v>
      </c>
      <c r="I109" s="41">
        <v>925.89999999999964</v>
      </c>
      <c r="J109" s="41">
        <v>961.79999999999973</v>
      </c>
      <c r="K109" s="41">
        <v>969.99999999999977</v>
      </c>
      <c r="L109" s="41">
        <v>979.74999999999977</v>
      </c>
      <c r="M109" s="31">
        <v>960.25</v>
      </c>
      <c r="N109" s="31">
        <v>942.3</v>
      </c>
      <c r="O109" s="42">
        <v>24984900</v>
      </c>
      <c r="P109" s="43">
        <v>-1.2556021910791776E-2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282.25</v>
      </c>
      <c r="F110" s="40">
        <v>281.76666666666665</v>
      </c>
      <c r="G110" s="41">
        <v>277.48333333333329</v>
      </c>
      <c r="H110" s="41">
        <v>272.71666666666664</v>
      </c>
      <c r="I110" s="41">
        <v>268.43333333333328</v>
      </c>
      <c r="J110" s="41">
        <v>286.5333333333333</v>
      </c>
      <c r="K110" s="41">
        <v>290.81666666666661</v>
      </c>
      <c r="L110" s="41">
        <v>295.58333333333331</v>
      </c>
      <c r="M110" s="31">
        <v>286.05</v>
      </c>
      <c r="N110" s="31">
        <v>277</v>
      </c>
      <c r="O110" s="42">
        <v>16444400</v>
      </c>
      <c r="P110" s="43">
        <v>2.2992510015676711E-2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1742.85</v>
      </c>
      <c r="F111" s="40">
        <v>1756.7166666666665</v>
      </c>
      <c r="G111" s="41">
        <v>1725.5333333333328</v>
      </c>
      <c r="H111" s="41">
        <v>1708.2166666666665</v>
      </c>
      <c r="I111" s="41">
        <v>1677.0333333333328</v>
      </c>
      <c r="J111" s="41">
        <v>1774.0333333333328</v>
      </c>
      <c r="K111" s="41">
        <v>1805.2166666666667</v>
      </c>
      <c r="L111" s="41">
        <v>1822.5333333333328</v>
      </c>
      <c r="M111" s="31">
        <v>1787.9</v>
      </c>
      <c r="N111" s="31">
        <v>1739.4</v>
      </c>
      <c r="O111" s="42">
        <v>37029300</v>
      </c>
      <c r="P111" s="43">
        <v>-3.2088329164150782E-2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122.7</v>
      </c>
      <c r="F112" s="40">
        <v>122.40000000000002</v>
      </c>
      <c r="G112" s="41">
        <v>121.65000000000003</v>
      </c>
      <c r="H112" s="41">
        <v>120.60000000000001</v>
      </c>
      <c r="I112" s="41">
        <v>119.85000000000002</v>
      </c>
      <c r="J112" s="41">
        <v>123.45000000000005</v>
      </c>
      <c r="K112" s="41">
        <v>124.20000000000002</v>
      </c>
      <c r="L112" s="41">
        <v>125.25000000000006</v>
      </c>
      <c r="M112" s="31">
        <v>123.15</v>
      </c>
      <c r="N112" s="31">
        <v>121.35</v>
      </c>
      <c r="O112" s="42">
        <v>38538500</v>
      </c>
      <c r="P112" s="43">
        <v>-2.9941099476439789E-2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2049</v>
      </c>
      <c r="F113" s="40">
        <v>2054.15</v>
      </c>
      <c r="G113" s="41">
        <v>2034.8500000000004</v>
      </c>
      <c r="H113" s="41">
        <v>2020.7000000000003</v>
      </c>
      <c r="I113" s="41">
        <v>2001.4000000000005</v>
      </c>
      <c r="J113" s="41">
        <v>2068.3000000000002</v>
      </c>
      <c r="K113" s="41">
        <v>2087.6000000000004</v>
      </c>
      <c r="L113" s="41">
        <v>2101.75</v>
      </c>
      <c r="M113" s="31">
        <v>2073.4499999999998</v>
      </c>
      <c r="N113" s="31">
        <v>2040</v>
      </c>
      <c r="O113" s="42">
        <v>2659725</v>
      </c>
      <c r="P113" s="43">
        <v>-4.6847282696339303E-2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822.85</v>
      </c>
      <c r="F114" s="40">
        <v>823.75</v>
      </c>
      <c r="G114" s="41">
        <v>813.1</v>
      </c>
      <c r="H114" s="41">
        <v>803.35</v>
      </c>
      <c r="I114" s="41">
        <v>792.7</v>
      </c>
      <c r="J114" s="41">
        <v>833.5</v>
      </c>
      <c r="K114" s="41">
        <v>844.15000000000009</v>
      </c>
      <c r="L114" s="41">
        <v>853.9</v>
      </c>
      <c r="M114" s="31">
        <v>834.4</v>
      </c>
      <c r="N114" s="31">
        <v>814</v>
      </c>
      <c r="O114" s="42">
        <v>10057250</v>
      </c>
      <c r="P114" s="43">
        <v>-3.0719930609097917E-2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222.5</v>
      </c>
      <c r="F115" s="40">
        <v>223.9</v>
      </c>
      <c r="G115" s="41">
        <v>220.70000000000002</v>
      </c>
      <c r="H115" s="41">
        <v>218.9</v>
      </c>
      <c r="I115" s="41">
        <v>215.70000000000002</v>
      </c>
      <c r="J115" s="41">
        <v>225.70000000000002</v>
      </c>
      <c r="K115" s="41">
        <v>228.9</v>
      </c>
      <c r="L115" s="41">
        <v>230.70000000000002</v>
      </c>
      <c r="M115" s="31">
        <v>227.1</v>
      </c>
      <c r="N115" s="31">
        <v>222.1</v>
      </c>
      <c r="O115" s="42">
        <v>245795200</v>
      </c>
      <c r="P115" s="43">
        <v>2.5103429867876684E-2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360.05</v>
      </c>
      <c r="F116" s="40">
        <v>360.88333333333338</v>
      </c>
      <c r="G116" s="41">
        <v>353.26666666666677</v>
      </c>
      <c r="H116" s="41">
        <v>346.48333333333341</v>
      </c>
      <c r="I116" s="41">
        <v>338.86666666666679</v>
      </c>
      <c r="J116" s="41">
        <v>367.66666666666674</v>
      </c>
      <c r="K116" s="41">
        <v>375.28333333333342</v>
      </c>
      <c r="L116" s="41">
        <v>382.06666666666672</v>
      </c>
      <c r="M116" s="31">
        <v>368.5</v>
      </c>
      <c r="N116" s="31">
        <v>354.1</v>
      </c>
      <c r="O116" s="42">
        <v>37332500</v>
      </c>
      <c r="P116" s="43">
        <v>-2.2453521864362398E-2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3308.4</v>
      </c>
      <c r="F117" s="40">
        <v>3329.6</v>
      </c>
      <c r="G117" s="41">
        <v>3279.2</v>
      </c>
      <c r="H117" s="41">
        <v>3250</v>
      </c>
      <c r="I117" s="41">
        <v>3199.6</v>
      </c>
      <c r="J117" s="41">
        <v>3358.7999999999997</v>
      </c>
      <c r="K117" s="41">
        <v>3409.2000000000003</v>
      </c>
      <c r="L117" s="41">
        <v>3438.3999999999996</v>
      </c>
      <c r="M117" s="31">
        <v>3380</v>
      </c>
      <c r="N117" s="31">
        <v>3300.4</v>
      </c>
      <c r="O117" s="42">
        <v>159075</v>
      </c>
      <c r="P117" s="43">
        <v>2.364864864864865E-2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646.35</v>
      </c>
      <c r="F118" s="40">
        <v>648.68333333333328</v>
      </c>
      <c r="G118" s="41">
        <v>640.36666666666656</v>
      </c>
      <c r="H118" s="41">
        <v>634.38333333333333</v>
      </c>
      <c r="I118" s="41">
        <v>626.06666666666661</v>
      </c>
      <c r="J118" s="41">
        <v>654.66666666666652</v>
      </c>
      <c r="K118" s="41">
        <v>662.98333333333335</v>
      </c>
      <c r="L118" s="41">
        <v>668.96666666666647</v>
      </c>
      <c r="M118" s="31">
        <v>657</v>
      </c>
      <c r="N118" s="31">
        <v>642.70000000000005</v>
      </c>
      <c r="O118" s="42">
        <v>48595950</v>
      </c>
      <c r="P118" s="43">
        <v>-8.3197884239235246E-3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3806.4</v>
      </c>
      <c r="F119" s="40">
        <v>3811.0666666666671</v>
      </c>
      <c r="G119" s="41">
        <v>3765.6833333333343</v>
      </c>
      <c r="H119" s="41">
        <v>3724.9666666666672</v>
      </c>
      <c r="I119" s="41">
        <v>3679.5833333333344</v>
      </c>
      <c r="J119" s="41">
        <v>3851.7833333333342</v>
      </c>
      <c r="K119" s="41">
        <v>3897.1666666666665</v>
      </c>
      <c r="L119" s="41">
        <v>3937.8833333333341</v>
      </c>
      <c r="M119" s="31">
        <v>3856.45</v>
      </c>
      <c r="N119" s="31">
        <v>3770.35</v>
      </c>
      <c r="O119" s="42">
        <v>1468250</v>
      </c>
      <c r="P119" s="43">
        <v>-1.9941593658740091E-2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1924.1</v>
      </c>
      <c r="F120" s="40">
        <v>1944.8999999999999</v>
      </c>
      <c r="G120" s="41">
        <v>1892.4499999999998</v>
      </c>
      <c r="H120" s="41">
        <v>1860.8</v>
      </c>
      <c r="I120" s="41">
        <v>1808.35</v>
      </c>
      <c r="J120" s="41">
        <v>1976.5499999999997</v>
      </c>
      <c r="K120" s="41">
        <v>2029</v>
      </c>
      <c r="L120" s="41">
        <v>2060.6499999999996</v>
      </c>
      <c r="M120" s="31">
        <v>1997.35</v>
      </c>
      <c r="N120" s="31">
        <v>1913.25</v>
      </c>
      <c r="O120" s="42">
        <v>12590000</v>
      </c>
      <c r="P120" s="43">
        <v>-7.3020509238681819E-4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79.25</v>
      </c>
      <c r="F121" s="40">
        <v>79.533333333333346</v>
      </c>
      <c r="G121" s="41">
        <v>78.516666666666694</v>
      </c>
      <c r="H121" s="41">
        <v>77.783333333333346</v>
      </c>
      <c r="I121" s="41">
        <v>76.766666666666694</v>
      </c>
      <c r="J121" s="41">
        <v>80.266666666666694</v>
      </c>
      <c r="K121" s="41">
        <v>81.283333333333346</v>
      </c>
      <c r="L121" s="41">
        <v>82.016666666666694</v>
      </c>
      <c r="M121" s="31">
        <v>80.55</v>
      </c>
      <c r="N121" s="31">
        <v>78.8</v>
      </c>
      <c r="O121" s="42">
        <v>64529444</v>
      </c>
      <c r="P121" s="43">
        <v>-3.9069767441860463E-2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3727.25</v>
      </c>
      <c r="F122" s="40">
        <v>3758.5833333333335</v>
      </c>
      <c r="G122" s="41">
        <v>3631.2666666666669</v>
      </c>
      <c r="H122" s="41">
        <v>3535.2833333333333</v>
      </c>
      <c r="I122" s="41">
        <v>3407.9666666666667</v>
      </c>
      <c r="J122" s="41">
        <v>3854.5666666666671</v>
      </c>
      <c r="K122" s="41">
        <v>3981.8833333333337</v>
      </c>
      <c r="L122" s="41">
        <v>4077.8666666666672</v>
      </c>
      <c r="M122" s="31">
        <v>3885.9</v>
      </c>
      <c r="N122" s="31">
        <v>3662.6</v>
      </c>
      <c r="O122" s="42">
        <v>516375</v>
      </c>
      <c r="P122" s="43">
        <v>3.7939698492462315E-2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513.20000000000005</v>
      </c>
      <c r="F123" s="40">
        <v>516.68333333333339</v>
      </c>
      <c r="G123" s="41">
        <v>508.36666666666679</v>
      </c>
      <c r="H123" s="41">
        <v>503.53333333333342</v>
      </c>
      <c r="I123" s="41">
        <v>495.21666666666681</v>
      </c>
      <c r="J123" s="41">
        <v>521.51666666666677</v>
      </c>
      <c r="K123" s="41">
        <v>529.83333333333337</v>
      </c>
      <c r="L123" s="41">
        <v>534.66666666666674</v>
      </c>
      <c r="M123" s="31">
        <v>525</v>
      </c>
      <c r="N123" s="31">
        <v>511.85</v>
      </c>
      <c r="O123" s="42">
        <v>3167100</v>
      </c>
      <c r="P123" s="43">
        <v>3.7079292641186536E-3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382.9</v>
      </c>
      <c r="F124" s="40">
        <v>384.76666666666665</v>
      </c>
      <c r="G124" s="41">
        <v>378.93333333333328</v>
      </c>
      <c r="H124" s="41">
        <v>374.96666666666664</v>
      </c>
      <c r="I124" s="41">
        <v>369.13333333333327</v>
      </c>
      <c r="J124" s="41">
        <v>388.73333333333329</v>
      </c>
      <c r="K124" s="41">
        <v>394.56666666666666</v>
      </c>
      <c r="L124" s="41">
        <v>398.5333333333333</v>
      </c>
      <c r="M124" s="31">
        <v>390.6</v>
      </c>
      <c r="N124" s="31">
        <v>380.8</v>
      </c>
      <c r="O124" s="42">
        <v>14058000</v>
      </c>
      <c r="P124" s="43">
        <v>-1.6923076923076923E-2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1806</v>
      </c>
      <c r="F125" s="40">
        <v>1818.2166666666665</v>
      </c>
      <c r="G125" s="41">
        <v>1788.4333333333329</v>
      </c>
      <c r="H125" s="41">
        <v>1770.8666666666666</v>
      </c>
      <c r="I125" s="41">
        <v>1741.083333333333</v>
      </c>
      <c r="J125" s="41">
        <v>1835.7833333333328</v>
      </c>
      <c r="K125" s="41">
        <v>1865.5666666666662</v>
      </c>
      <c r="L125" s="41">
        <v>1883.1333333333328</v>
      </c>
      <c r="M125" s="31">
        <v>1848</v>
      </c>
      <c r="N125" s="31">
        <v>1800.65</v>
      </c>
      <c r="O125" s="42">
        <v>12516025</v>
      </c>
      <c r="P125" s="43">
        <v>3.7511916110581509E-2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6882.85</v>
      </c>
      <c r="F126" s="40">
        <v>6929</v>
      </c>
      <c r="G126" s="41">
        <v>6826.05</v>
      </c>
      <c r="H126" s="41">
        <v>6769.25</v>
      </c>
      <c r="I126" s="41">
        <v>6666.3</v>
      </c>
      <c r="J126" s="41">
        <v>6985.8</v>
      </c>
      <c r="K126" s="41">
        <v>7088.7500000000009</v>
      </c>
      <c r="L126" s="41">
        <v>7145.55</v>
      </c>
      <c r="M126" s="31">
        <v>7031.95</v>
      </c>
      <c r="N126" s="31">
        <v>6872.2</v>
      </c>
      <c r="O126" s="42">
        <v>585600</v>
      </c>
      <c r="P126" s="43">
        <v>5.0026896180742332E-2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5417.7</v>
      </c>
      <c r="F127" s="40">
        <v>5468.5166666666664</v>
      </c>
      <c r="G127" s="41">
        <v>5348.1333333333332</v>
      </c>
      <c r="H127" s="41">
        <v>5278.5666666666666</v>
      </c>
      <c r="I127" s="41">
        <v>5158.1833333333334</v>
      </c>
      <c r="J127" s="41">
        <v>5538.083333333333</v>
      </c>
      <c r="K127" s="41">
        <v>5658.4666666666662</v>
      </c>
      <c r="L127" s="41">
        <v>5728.0333333333328</v>
      </c>
      <c r="M127" s="31">
        <v>5588.9</v>
      </c>
      <c r="N127" s="31">
        <v>5398.95</v>
      </c>
      <c r="O127" s="42">
        <v>493200</v>
      </c>
      <c r="P127" s="43">
        <v>-1.0036130068245684E-2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877.35</v>
      </c>
      <c r="F128" s="40">
        <v>880.13333333333321</v>
      </c>
      <c r="G128" s="41">
        <v>872.26666666666642</v>
      </c>
      <c r="H128" s="41">
        <v>867.18333333333317</v>
      </c>
      <c r="I128" s="41">
        <v>859.31666666666638</v>
      </c>
      <c r="J128" s="41">
        <v>885.21666666666647</v>
      </c>
      <c r="K128" s="41">
        <v>893.08333333333326</v>
      </c>
      <c r="L128" s="41">
        <v>898.16666666666652</v>
      </c>
      <c r="M128" s="31">
        <v>888</v>
      </c>
      <c r="N128" s="31">
        <v>875.05</v>
      </c>
      <c r="O128" s="42">
        <v>9312600</v>
      </c>
      <c r="P128" s="43">
        <v>2.8375286041189933E-3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840.4</v>
      </c>
      <c r="F129" s="40">
        <v>845.11666666666667</v>
      </c>
      <c r="G129" s="41">
        <v>833.43333333333339</v>
      </c>
      <c r="H129" s="41">
        <v>826.4666666666667</v>
      </c>
      <c r="I129" s="41">
        <v>814.78333333333342</v>
      </c>
      <c r="J129" s="41">
        <v>852.08333333333337</v>
      </c>
      <c r="K129" s="41">
        <v>863.76666666666654</v>
      </c>
      <c r="L129" s="41">
        <v>870.73333333333335</v>
      </c>
      <c r="M129" s="31">
        <v>856.8</v>
      </c>
      <c r="N129" s="31">
        <v>838.15</v>
      </c>
      <c r="O129" s="42">
        <v>12115600</v>
      </c>
      <c r="P129" s="43">
        <v>-4.0853904137177054E-3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161.80000000000001</v>
      </c>
      <c r="F130" s="40">
        <v>163.08333333333334</v>
      </c>
      <c r="G130" s="41">
        <v>159.86666666666667</v>
      </c>
      <c r="H130" s="41">
        <v>157.93333333333334</v>
      </c>
      <c r="I130" s="41">
        <v>154.71666666666667</v>
      </c>
      <c r="J130" s="41">
        <v>165.01666666666668</v>
      </c>
      <c r="K130" s="41">
        <v>168.23333333333332</v>
      </c>
      <c r="L130" s="41">
        <v>170.16666666666669</v>
      </c>
      <c r="M130" s="31">
        <v>166.3</v>
      </c>
      <c r="N130" s="31">
        <v>161.15</v>
      </c>
      <c r="O130" s="42">
        <v>25236000</v>
      </c>
      <c r="P130" s="43">
        <v>1.659684176603287E-2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172.5</v>
      </c>
      <c r="F131" s="40">
        <v>172.15</v>
      </c>
      <c r="G131" s="41">
        <v>169.95000000000002</v>
      </c>
      <c r="H131" s="41">
        <v>167.4</v>
      </c>
      <c r="I131" s="41">
        <v>165.20000000000002</v>
      </c>
      <c r="J131" s="41">
        <v>174.70000000000002</v>
      </c>
      <c r="K131" s="41">
        <v>176.9</v>
      </c>
      <c r="L131" s="41">
        <v>179.45000000000002</v>
      </c>
      <c r="M131" s="31">
        <v>174.35</v>
      </c>
      <c r="N131" s="31">
        <v>169.6</v>
      </c>
      <c r="O131" s="42">
        <v>20181000</v>
      </c>
      <c r="P131" s="43">
        <v>-1.0153031194820483E-2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532.5</v>
      </c>
      <c r="F132" s="40">
        <v>534.31666666666672</v>
      </c>
      <c r="G132" s="41">
        <v>529.38333333333344</v>
      </c>
      <c r="H132" s="41">
        <v>526.26666666666677</v>
      </c>
      <c r="I132" s="41">
        <v>521.33333333333348</v>
      </c>
      <c r="J132" s="41">
        <v>537.43333333333339</v>
      </c>
      <c r="K132" s="41">
        <v>542.36666666666656</v>
      </c>
      <c r="L132" s="41">
        <v>545.48333333333335</v>
      </c>
      <c r="M132" s="31">
        <v>539.25</v>
      </c>
      <c r="N132" s="31">
        <v>531.20000000000005</v>
      </c>
      <c r="O132" s="42">
        <v>8064000</v>
      </c>
      <c r="P132" s="43">
        <v>1.4594866633115249E-2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7228.45</v>
      </c>
      <c r="F133" s="40">
        <v>7253.4833333333336</v>
      </c>
      <c r="G133" s="41">
        <v>7157.9666666666672</v>
      </c>
      <c r="H133" s="41">
        <v>7087.4833333333336</v>
      </c>
      <c r="I133" s="41">
        <v>6991.9666666666672</v>
      </c>
      <c r="J133" s="41">
        <v>7323.9666666666672</v>
      </c>
      <c r="K133" s="41">
        <v>7419.4833333333336</v>
      </c>
      <c r="L133" s="41">
        <v>7489.9666666666672</v>
      </c>
      <c r="M133" s="31">
        <v>7349</v>
      </c>
      <c r="N133" s="31">
        <v>7183</v>
      </c>
      <c r="O133" s="42">
        <v>3277300</v>
      </c>
      <c r="P133" s="43">
        <v>-1.2190290433669582E-3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896.9</v>
      </c>
      <c r="F134" s="40">
        <v>899.0333333333333</v>
      </c>
      <c r="G134" s="41">
        <v>890.61666666666656</v>
      </c>
      <c r="H134" s="41">
        <v>884.33333333333326</v>
      </c>
      <c r="I134" s="41">
        <v>875.91666666666652</v>
      </c>
      <c r="J134" s="41">
        <v>905.31666666666661</v>
      </c>
      <c r="K134" s="41">
        <v>913.73333333333335</v>
      </c>
      <c r="L134" s="41">
        <v>920.01666666666665</v>
      </c>
      <c r="M134" s="31">
        <v>907.45</v>
      </c>
      <c r="N134" s="31">
        <v>892.75</v>
      </c>
      <c r="O134" s="42">
        <v>18083750</v>
      </c>
      <c r="P134" s="43">
        <v>-1.7321016166281754E-2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1623.05</v>
      </c>
      <c r="F135" s="40">
        <v>1637.6333333333332</v>
      </c>
      <c r="G135" s="41">
        <v>1602.9666666666665</v>
      </c>
      <c r="H135" s="41">
        <v>1582.8833333333332</v>
      </c>
      <c r="I135" s="41">
        <v>1548.2166666666665</v>
      </c>
      <c r="J135" s="41">
        <v>1657.7166666666665</v>
      </c>
      <c r="K135" s="41">
        <v>1692.3833333333334</v>
      </c>
      <c r="L135" s="41">
        <v>1712.4666666666665</v>
      </c>
      <c r="M135" s="31">
        <v>1672.3</v>
      </c>
      <c r="N135" s="31">
        <v>1617.55</v>
      </c>
      <c r="O135" s="42">
        <v>1962800</v>
      </c>
      <c r="P135" s="43">
        <v>0.12003195526263231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3220.45</v>
      </c>
      <c r="F136" s="40">
        <v>3215.2000000000003</v>
      </c>
      <c r="G136" s="41">
        <v>3169.4000000000005</v>
      </c>
      <c r="H136" s="41">
        <v>3118.3500000000004</v>
      </c>
      <c r="I136" s="41">
        <v>3072.5500000000006</v>
      </c>
      <c r="J136" s="41">
        <v>3266.2500000000005</v>
      </c>
      <c r="K136" s="41">
        <v>3312.0500000000006</v>
      </c>
      <c r="L136" s="41">
        <v>3363.1000000000004</v>
      </c>
      <c r="M136" s="31">
        <v>3261</v>
      </c>
      <c r="N136" s="31">
        <v>3164.15</v>
      </c>
      <c r="O136" s="42">
        <v>568400</v>
      </c>
      <c r="P136" s="43">
        <v>-2.4708304735758406E-2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975.1</v>
      </c>
      <c r="F137" s="40">
        <v>976.26666666666677</v>
      </c>
      <c r="G137" s="41">
        <v>967.53333333333353</v>
      </c>
      <c r="H137" s="41">
        <v>959.96666666666681</v>
      </c>
      <c r="I137" s="41">
        <v>951.23333333333358</v>
      </c>
      <c r="J137" s="41">
        <v>983.83333333333348</v>
      </c>
      <c r="K137" s="41">
        <v>992.56666666666683</v>
      </c>
      <c r="L137" s="41">
        <v>1000.1333333333334</v>
      </c>
      <c r="M137" s="31">
        <v>985</v>
      </c>
      <c r="N137" s="31">
        <v>968.7</v>
      </c>
      <c r="O137" s="42">
        <v>1773850</v>
      </c>
      <c r="P137" s="43">
        <v>-1.6222062004325882E-2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922.5</v>
      </c>
      <c r="F138" s="40">
        <v>928.1</v>
      </c>
      <c r="G138" s="41">
        <v>914.80000000000007</v>
      </c>
      <c r="H138" s="41">
        <v>907.1</v>
      </c>
      <c r="I138" s="41">
        <v>893.80000000000007</v>
      </c>
      <c r="J138" s="41">
        <v>935.80000000000007</v>
      </c>
      <c r="K138" s="41">
        <v>949.1</v>
      </c>
      <c r="L138" s="41">
        <v>956.80000000000007</v>
      </c>
      <c r="M138" s="31">
        <v>941.4</v>
      </c>
      <c r="N138" s="31">
        <v>920.4</v>
      </c>
      <c r="O138" s="42">
        <v>3936000</v>
      </c>
      <c r="P138" s="43">
        <v>3.8138946035765155E-2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4493.6000000000004</v>
      </c>
      <c r="F139" s="40">
        <v>4509.9333333333334</v>
      </c>
      <c r="G139" s="41">
        <v>4449.916666666667</v>
      </c>
      <c r="H139" s="41">
        <v>4406.2333333333336</v>
      </c>
      <c r="I139" s="41">
        <v>4346.2166666666672</v>
      </c>
      <c r="J139" s="41">
        <v>4553.6166666666668</v>
      </c>
      <c r="K139" s="41">
        <v>4613.6333333333332</v>
      </c>
      <c r="L139" s="41">
        <v>4657.3166666666666</v>
      </c>
      <c r="M139" s="31">
        <v>4569.95</v>
      </c>
      <c r="N139" s="31">
        <v>4466.25</v>
      </c>
      <c r="O139" s="42">
        <v>2469200</v>
      </c>
      <c r="P139" s="43">
        <v>2.430527424451106E-4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215.85</v>
      </c>
      <c r="F140" s="40">
        <v>217.15</v>
      </c>
      <c r="G140" s="41">
        <v>214</v>
      </c>
      <c r="H140" s="41">
        <v>212.15</v>
      </c>
      <c r="I140" s="41">
        <v>209</v>
      </c>
      <c r="J140" s="41">
        <v>219</v>
      </c>
      <c r="K140" s="41">
        <v>222.15000000000003</v>
      </c>
      <c r="L140" s="41">
        <v>224</v>
      </c>
      <c r="M140" s="31">
        <v>220.3</v>
      </c>
      <c r="N140" s="31">
        <v>215.3</v>
      </c>
      <c r="O140" s="42">
        <v>29323000</v>
      </c>
      <c r="P140" s="43">
        <v>1.2936767017289325E-2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3092.25</v>
      </c>
      <c r="F141" s="40">
        <v>3105.2166666666667</v>
      </c>
      <c r="G141" s="41">
        <v>3058.0333333333333</v>
      </c>
      <c r="H141" s="41">
        <v>3023.8166666666666</v>
      </c>
      <c r="I141" s="41">
        <v>2976.6333333333332</v>
      </c>
      <c r="J141" s="41">
        <v>3139.4333333333334</v>
      </c>
      <c r="K141" s="41">
        <v>3186.6166666666668</v>
      </c>
      <c r="L141" s="41">
        <v>3220.8333333333335</v>
      </c>
      <c r="M141" s="31">
        <v>3152.4</v>
      </c>
      <c r="N141" s="31">
        <v>3071</v>
      </c>
      <c r="O141" s="42">
        <v>1889225</v>
      </c>
      <c r="P141" s="43">
        <v>-4.0369279219789708E-2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74008.5</v>
      </c>
      <c r="F142" s="40">
        <v>74282.833333333328</v>
      </c>
      <c r="G142" s="41">
        <v>73625.666666666657</v>
      </c>
      <c r="H142" s="41">
        <v>73242.833333333328</v>
      </c>
      <c r="I142" s="41">
        <v>72585.666666666657</v>
      </c>
      <c r="J142" s="41">
        <v>74665.666666666657</v>
      </c>
      <c r="K142" s="41">
        <v>75322.833333333314</v>
      </c>
      <c r="L142" s="41">
        <v>75705.666666666657</v>
      </c>
      <c r="M142" s="31">
        <v>74940</v>
      </c>
      <c r="N142" s="31">
        <v>73900</v>
      </c>
      <c r="O142" s="42">
        <v>72320</v>
      </c>
      <c r="P142" s="43">
        <v>-8.2895827576678644E-4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1489.45</v>
      </c>
      <c r="F143" s="40">
        <v>1502.7833333333335</v>
      </c>
      <c r="G143" s="41">
        <v>1470.866666666667</v>
      </c>
      <c r="H143" s="41">
        <v>1452.2833333333335</v>
      </c>
      <c r="I143" s="41">
        <v>1420.366666666667</v>
      </c>
      <c r="J143" s="41">
        <v>1521.366666666667</v>
      </c>
      <c r="K143" s="41">
        <v>1553.2833333333335</v>
      </c>
      <c r="L143" s="41">
        <v>1571.866666666667</v>
      </c>
      <c r="M143" s="31">
        <v>1534.7</v>
      </c>
      <c r="N143" s="31">
        <v>1484.2</v>
      </c>
      <c r="O143" s="42">
        <v>3637875</v>
      </c>
      <c r="P143" s="43">
        <v>-1.7023001317256054E-2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366.9</v>
      </c>
      <c r="F144" s="40">
        <v>369.34999999999997</v>
      </c>
      <c r="G144" s="41">
        <v>363.19999999999993</v>
      </c>
      <c r="H144" s="41">
        <v>359.49999999999994</v>
      </c>
      <c r="I144" s="41">
        <v>353.34999999999991</v>
      </c>
      <c r="J144" s="41">
        <v>373.04999999999995</v>
      </c>
      <c r="K144" s="41">
        <v>379.19999999999993</v>
      </c>
      <c r="L144" s="41">
        <v>382.9</v>
      </c>
      <c r="M144" s="31">
        <v>375.5</v>
      </c>
      <c r="N144" s="31">
        <v>365.65</v>
      </c>
      <c r="O144" s="42">
        <v>3139200</v>
      </c>
      <c r="P144" s="43">
        <v>9.6702068194522081E-2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92.1</v>
      </c>
      <c r="F145" s="40">
        <v>92.166666666666671</v>
      </c>
      <c r="G145" s="41">
        <v>90.933333333333337</v>
      </c>
      <c r="H145" s="41">
        <v>89.766666666666666</v>
      </c>
      <c r="I145" s="41">
        <v>88.533333333333331</v>
      </c>
      <c r="J145" s="41">
        <v>93.333333333333343</v>
      </c>
      <c r="K145" s="41">
        <v>94.566666666666663</v>
      </c>
      <c r="L145" s="41">
        <v>95.733333333333348</v>
      </c>
      <c r="M145" s="31">
        <v>93.4</v>
      </c>
      <c r="N145" s="31">
        <v>91</v>
      </c>
      <c r="O145" s="42">
        <v>91239000</v>
      </c>
      <c r="P145" s="43">
        <v>5.4327463469464217E-3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5842.95</v>
      </c>
      <c r="F146" s="40">
        <v>5868.2333333333336</v>
      </c>
      <c r="G146" s="41">
        <v>5795.4666666666672</v>
      </c>
      <c r="H146" s="41">
        <v>5747.9833333333336</v>
      </c>
      <c r="I146" s="41">
        <v>5675.2166666666672</v>
      </c>
      <c r="J146" s="41">
        <v>5915.7166666666672</v>
      </c>
      <c r="K146" s="41">
        <v>5988.4833333333336</v>
      </c>
      <c r="L146" s="41">
        <v>6035.9666666666672</v>
      </c>
      <c r="M146" s="31">
        <v>5941</v>
      </c>
      <c r="N146" s="31">
        <v>5820.75</v>
      </c>
      <c r="O146" s="42">
        <v>1042500</v>
      </c>
      <c r="P146" s="43">
        <v>4.0548970679975045E-2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3826.3</v>
      </c>
      <c r="F147" s="40">
        <v>3796.4666666666667</v>
      </c>
      <c r="G147" s="41">
        <v>3709.9333333333334</v>
      </c>
      <c r="H147" s="41">
        <v>3593.5666666666666</v>
      </c>
      <c r="I147" s="41">
        <v>3507.0333333333333</v>
      </c>
      <c r="J147" s="41">
        <v>3912.8333333333335</v>
      </c>
      <c r="K147" s="41">
        <v>3999.3666666666672</v>
      </c>
      <c r="L147" s="41">
        <v>4115.7333333333336</v>
      </c>
      <c r="M147" s="31">
        <v>3883</v>
      </c>
      <c r="N147" s="31">
        <v>3680.1</v>
      </c>
      <c r="O147" s="42">
        <v>590625</v>
      </c>
      <c r="P147" s="43">
        <v>-3.3860875966139126E-2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19346.3</v>
      </c>
      <c r="F148" s="40">
        <v>19365.133333333335</v>
      </c>
      <c r="G148" s="41">
        <v>19182.316666666669</v>
      </c>
      <c r="H148" s="41">
        <v>19018.333333333336</v>
      </c>
      <c r="I148" s="41">
        <v>18835.51666666667</v>
      </c>
      <c r="J148" s="41">
        <v>19529.116666666669</v>
      </c>
      <c r="K148" s="41">
        <v>19711.933333333334</v>
      </c>
      <c r="L148" s="41">
        <v>19875.916666666668</v>
      </c>
      <c r="M148" s="31">
        <v>19547.95</v>
      </c>
      <c r="N148" s="31">
        <v>19201.150000000001</v>
      </c>
      <c r="O148" s="42">
        <v>291000</v>
      </c>
      <c r="P148" s="43">
        <v>1.1294526498696786E-2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146.44999999999999</v>
      </c>
      <c r="F149" s="40">
        <v>145.78333333333333</v>
      </c>
      <c r="G149" s="41">
        <v>143.66666666666666</v>
      </c>
      <c r="H149" s="41">
        <v>140.88333333333333</v>
      </c>
      <c r="I149" s="41">
        <v>138.76666666666665</v>
      </c>
      <c r="J149" s="41">
        <v>148.56666666666666</v>
      </c>
      <c r="K149" s="41">
        <v>150.68333333333334</v>
      </c>
      <c r="L149" s="41">
        <v>153.46666666666667</v>
      </c>
      <c r="M149" s="31">
        <v>147.9</v>
      </c>
      <c r="N149" s="31">
        <v>143</v>
      </c>
      <c r="O149" s="42">
        <v>88929100</v>
      </c>
      <c r="P149" s="43">
        <v>1.5998162890385793E-2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127.5</v>
      </c>
      <c r="F150" s="40">
        <v>128.29999999999998</v>
      </c>
      <c r="G150" s="41">
        <v>126.09999999999997</v>
      </c>
      <c r="H150" s="41">
        <v>124.69999999999999</v>
      </c>
      <c r="I150" s="41">
        <v>122.49999999999997</v>
      </c>
      <c r="J150" s="41">
        <v>129.69999999999996</v>
      </c>
      <c r="K150" s="41">
        <v>131.89999999999995</v>
      </c>
      <c r="L150" s="41">
        <v>133.29999999999995</v>
      </c>
      <c r="M150" s="31">
        <v>130.5</v>
      </c>
      <c r="N150" s="31">
        <v>126.9</v>
      </c>
      <c r="O150" s="42">
        <v>63714600</v>
      </c>
      <c r="P150" s="43">
        <v>1.6089446413962368E-2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856.2</v>
      </c>
      <c r="F151" s="40">
        <v>862.81666666666661</v>
      </c>
      <c r="G151" s="41">
        <v>845.38333333333321</v>
      </c>
      <c r="H151" s="41">
        <v>834.56666666666661</v>
      </c>
      <c r="I151" s="41">
        <v>817.13333333333321</v>
      </c>
      <c r="J151" s="41">
        <v>873.63333333333321</v>
      </c>
      <c r="K151" s="41">
        <v>891.06666666666661</v>
      </c>
      <c r="L151" s="41">
        <v>901.88333333333321</v>
      </c>
      <c r="M151" s="31">
        <v>880.25</v>
      </c>
      <c r="N151" s="31">
        <v>852</v>
      </c>
      <c r="O151" s="42">
        <v>3230500</v>
      </c>
      <c r="P151" s="43">
        <v>-9.018681554648916E-3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4161.45</v>
      </c>
      <c r="F152" s="40">
        <v>4182.3166666666666</v>
      </c>
      <c r="G152" s="41">
        <v>4129.333333333333</v>
      </c>
      <c r="H152" s="41">
        <v>4097.2166666666662</v>
      </c>
      <c r="I152" s="41">
        <v>4044.2333333333327</v>
      </c>
      <c r="J152" s="41">
        <v>4214.4333333333334</v>
      </c>
      <c r="K152" s="41">
        <v>4267.416666666667</v>
      </c>
      <c r="L152" s="41">
        <v>4299.5333333333338</v>
      </c>
      <c r="M152" s="31">
        <v>4235.3</v>
      </c>
      <c r="N152" s="31">
        <v>4150.2</v>
      </c>
      <c r="O152" s="42">
        <v>644250</v>
      </c>
      <c r="P152" s="43">
        <v>-8.8461538461538456E-3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146.4</v>
      </c>
      <c r="F153" s="40">
        <v>145.91666666666666</v>
      </c>
      <c r="G153" s="41">
        <v>144.48333333333332</v>
      </c>
      <c r="H153" s="41">
        <v>142.56666666666666</v>
      </c>
      <c r="I153" s="41">
        <v>141.13333333333333</v>
      </c>
      <c r="J153" s="41">
        <v>147.83333333333331</v>
      </c>
      <c r="K153" s="41">
        <v>149.26666666666665</v>
      </c>
      <c r="L153" s="41">
        <v>151.18333333333331</v>
      </c>
      <c r="M153" s="31">
        <v>147.35</v>
      </c>
      <c r="N153" s="31">
        <v>144</v>
      </c>
      <c r="O153" s="42">
        <v>42973700</v>
      </c>
      <c r="P153" s="43">
        <v>-1.8811533052039382E-2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38510.400000000001</v>
      </c>
      <c r="F154" s="40">
        <v>38556.6</v>
      </c>
      <c r="G154" s="41">
        <v>38163.199999999997</v>
      </c>
      <c r="H154" s="41">
        <v>37816</v>
      </c>
      <c r="I154" s="41">
        <v>37422.6</v>
      </c>
      <c r="J154" s="41">
        <v>38903.799999999996</v>
      </c>
      <c r="K154" s="41">
        <v>39297.200000000004</v>
      </c>
      <c r="L154" s="41">
        <v>39644.399999999994</v>
      </c>
      <c r="M154" s="31">
        <v>38950</v>
      </c>
      <c r="N154" s="31">
        <v>38209.4</v>
      </c>
      <c r="O154" s="42">
        <v>98070</v>
      </c>
      <c r="P154" s="43">
        <v>-2.9970326409495551E-2</v>
      </c>
    </row>
    <row r="155" spans="1:16" ht="12.75" customHeight="1">
      <c r="A155" s="31">
        <v>145</v>
      </c>
      <c r="B155" s="301" t="s">
        <v>47</v>
      </c>
      <c r="C155" s="33" t="s">
        <v>174</v>
      </c>
      <c r="D155" s="34">
        <v>44560</v>
      </c>
      <c r="E155" s="40">
        <v>2536.6</v>
      </c>
      <c r="F155" s="40">
        <v>2549.7666666666669</v>
      </c>
      <c r="G155" s="41">
        <v>2513.0333333333338</v>
      </c>
      <c r="H155" s="41">
        <v>2489.4666666666667</v>
      </c>
      <c r="I155" s="41">
        <v>2452.7333333333336</v>
      </c>
      <c r="J155" s="41">
        <v>2573.3333333333339</v>
      </c>
      <c r="K155" s="41">
        <v>2610.0666666666666</v>
      </c>
      <c r="L155" s="41">
        <v>2633.6333333333341</v>
      </c>
      <c r="M155" s="31">
        <v>2586.5</v>
      </c>
      <c r="N155" s="31">
        <v>2526.1999999999998</v>
      </c>
      <c r="O155" s="42">
        <v>3730375</v>
      </c>
      <c r="P155" s="43">
        <v>-7.7536390900446199E-3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4342.75</v>
      </c>
      <c r="F156" s="40">
        <v>4366.9833333333336</v>
      </c>
      <c r="G156" s="41">
        <v>4300.7666666666673</v>
      </c>
      <c r="H156" s="41">
        <v>4258.7833333333338</v>
      </c>
      <c r="I156" s="41">
        <v>4192.5666666666675</v>
      </c>
      <c r="J156" s="41">
        <v>4408.9666666666672</v>
      </c>
      <c r="K156" s="41">
        <v>4475.1833333333343</v>
      </c>
      <c r="L156" s="41">
        <v>4517.166666666667</v>
      </c>
      <c r="M156" s="31">
        <v>4433.2</v>
      </c>
      <c r="N156" s="31">
        <v>4325</v>
      </c>
      <c r="O156" s="42">
        <v>251100</v>
      </c>
      <c r="P156" s="43">
        <v>-4.2334096109839819E-2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223.65</v>
      </c>
      <c r="F157" s="40">
        <v>224.55000000000004</v>
      </c>
      <c r="G157" s="41">
        <v>222.40000000000009</v>
      </c>
      <c r="H157" s="41">
        <v>221.15000000000006</v>
      </c>
      <c r="I157" s="41">
        <v>219.00000000000011</v>
      </c>
      <c r="J157" s="41">
        <v>225.80000000000007</v>
      </c>
      <c r="K157" s="41">
        <v>227.95</v>
      </c>
      <c r="L157" s="41">
        <v>229.20000000000005</v>
      </c>
      <c r="M157" s="31">
        <v>226.7</v>
      </c>
      <c r="N157" s="31">
        <v>223.3</v>
      </c>
      <c r="O157" s="42">
        <v>19389000</v>
      </c>
      <c r="P157" s="43">
        <v>-2.4452830188679244E-2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121.4</v>
      </c>
      <c r="F158" s="40">
        <v>121.90000000000002</v>
      </c>
      <c r="G158" s="41">
        <v>120.65000000000003</v>
      </c>
      <c r="H158" s="41">
        <v>119.90000000000002</v>
      </c>
      <c r="I158" s="41">
        <v>118.65000000000003</v>
      </c>
      <c r="J158" s="41">
        <v>122.65000000000003</v>
      </c>
      <c r="K158" s="41">
        <v>123.9</v>
      </c>
      <c r="L158" s="41">
        <v>124.65000000000003</v>
      </c>
      <c r="M158" s="31">
        <v>123.15</v>
      </c>
      <c r="N158" s="31">
        <v>121.15</v>
      </c>
      <c r="O158" s="42">
        <v>46450400</v>
      </c>
      <c r="P158" s="43">
        <v>-2.6127648511633954E-2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4935.75</v>
      </c>
      <c r="F159" s="40">
        <v>4947.9000000000005</v>
      </c>
      <c r="G159" s="41">
        <v>4910.8500000000013</v>
      </c>
      <c r="H159" s="41">
        <v>4885.9500000000007</v>
      </c>
      <c r="I159" s="41">
        <v>4848.9000000000015</v>
      </c>
      <c r="J159" s="41">
        <v>4972.8000000000011</v>
      </c>
      <c r="K159" s="41">
        <v>5009.8500000000004</v>
      </c>
      <c r="L159" s="41">
        <v>5034.7500000000009</v>
      </c>
      <c r="M159" s="31">
        <v>4984.95</v>
      </c>
      <c r="N159" s="31">
        <v>4923</v>
      </c>
      <c r="O159" s="42">
        <v>216000</v>
      </c>
      <c r="P159" s="43">
        <v>0.10274409700063816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2218.9499999999998</v>
      </c>
      <c r="F160" s="40">
        <v>2227.2833333333333</v>
      </c>
      <c r="G160" s="41">
        <v>2190.5666666666666</v>
      </c>
      <c r="H160" s="41">
        <v>2162.1833333333334</v>
      </c>
      <c r="I160" s="41">
        <v>2125.4666666666667</v>
      </c>
      <c r="J160" s="41">
        <v>2255.6666666666665</v>
      </c>
      <c r="K160" s="41">
        <v>2292.3833333333328</v>
      </c>
      <c r="L160" s="41">
        <v>2320.7666666666664</v>
      </c>
      <c r="M160" s="31">
        <v>2264</v>
      </c>
      <c r="N160" s="31">
        <v>2198.9</v>
      </c>
      <c r="O160" s="42">
        <v>3230000</v>
      </c>
      <c r="P160" s="43">
        <v>6.3987482500205875E-2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2903.1</v>
      </c>
      <c r="F161" s="40">
        <v>2922.2166666666672</v>
      </c>
      <c r="G161" s="41">
        <v>2862.1833333333343</v>
      </c>
      <c r="H161" s="41">
        <v>2821.2666666666673</v>
      </c>
      <c r="I161" s="41">
        <v>2761.2333333333345</v>
      </c>
      <c r="J161" s="41">
        <v>2963.1333333333341</v>
      </c>
      <c r="K161" s="41">
        <v>3023.166666666667</v>
      </c>
      <c r="L161" s="41">
        <v>3064.0833333333339</v>
      </c>
      <c r="M161" s="31">
        <v>2982.25</v>
      </c>
      <c r="N161" s="31">
        <v>2881.3</v>
      </c>
      <c r="O161" s="42">
        <v>1720250</v>
      </c>
      <c r="P161" s="43">
        <v>6.435571156940178E-3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38.65</v>
      </c>
      <c r="F162" s="40">
        <v>38.75</v>
      </c>
      <c r="G162" s="41">
        <v>38.299999999999997</v>
      </c>
      <c r="H162" s="41">
        <v>37.949999999999996</v>
      </c>
      <c r="I162" s="41">
        <v>37.499999999999993</v>
      </c>
      <c r="J162" s="41">
        <v>39.1</v>
      </c>
      <c r="K162" s="41">
        <v>39.550000000000004</v>
      </c>
      <c r="L162" s="41">
        <v>39.900000000000006</v>
      </c>
      <c r="M162" s="31">
        <v>39.200000000000003</v>
      </c>
      <c r="N162" s="31">
        <v>38.4</v>
      </c>
      <c r="O162" s="42">
        <v>287968000</v>
      </c>
      <c r="P162" s="43">
        <v>9.2525093926989297E-3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2375</v>
      </c>
      <c r="F163" s="40">
        <v>2373.4166666666665</v>
      </c>
      <c r="G163" s="41">
        <v>2356.833333333333</v>
      </c>
      <c r="H163" s="41">
        <v>2338.6666666666665</v>
      </c>
      <c r="I163" s="41">
        <v>2322.083333333333</v>
      </c>
      <c r="J163" s="41">
        <v>2391.583333333333</v>
      </c>
      <c r="K163" s="41">
        <v>2408.1666666666661</v>
      </c>
      <c r="L163" s="41">
        <v>2426.333333333333</v>
      </c>
      <c r="M163" s="31">
        <v>2390</v>
      </c>
      <c r="N163" s="31">
        <v>2355.25</v>
      </c>
      <c r="O163" s="42">
        <v>520500</v>
      </c>
      <c r="P163" s="43">
        <v>8.1348053457292267E-3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204.95</v>
      </c>
      <c r="F164" s="40">
        <v>207.15</v>
      </c>
      <c r="G164" s="41">
        <v>202.5</v>
      </c>
      <c r="H164" s="41">
        <v>200.04999999999998</v>
      </c>
      <c r="I164" s="41">
        <v>195.39999999999998</v>
      </c>
      <c r="J164" s="41">
        <v>209.60000000000002</v>
      </c>
      <c r="K164" s="41">
        <v>214.25000000000006</v>
      </c>
      <c r="L164" s="41">
        <v>216.70000000000005</v>
      </c>
      <c r="M164" s="31">
        <v>211.8</v>
      </c>
      <c r="N164" s="31">
        <v>204.7</v>
      </c>
      <c r="O164" s="42">
        <v>19316126</v>
      </c>
      <c r="P164" s="43">
        <v>-0.14190950011845535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1442.4</v>
      </c>
      <c r="F165" s="40">
        <v>1436.3499999999997</v>
      </c>
      <c r="G165" s="41">
        <v>1395.6499999999994</v>
      </c>
      <c r="H165" s="41">
        <v>1348.8999999999996</v>
      </c>
      <c r="I165" s="41">
        <v>1308.1999999999994</v>
      </c>
      <c r="J165" s="41">
        <v>1483.0999999999995</v>
      </c>
      <c r="K165" s="41">
        <v>1523.7999999999997</v>
      </c>
      <c r="L165" s="41">
        <v>1570.5499999999995</v>
      </c>
      <c r="M165" s="31">
        <v>1477.05</v>
      </c>
      <c r="N165" s="31">
        <v>1389.6</v>
      </c>
      <c r="O165" s="42">
        <v>2711434</v>
      </c>
      <c r="P165" s="43">
        <v>-5.5437402523748756E-2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952.3</v>
      </c>
      <c r="F166" s="40">
        <v>957.16666666666663</v>
      </c>
      <c r="G166" s="41">
        <v>942.5333333333333</v>
      </c>
      <c r="H166" s="41">
        <v>932.76666666666665</v>
      </c>
      <c r="I166" s="41">
        <v>918.13333333333333</v>
      </c>
      <c r="J166" s="41">
        <v>966.93333333333328</v>
      </c>
      <c r="K166" s="41">
        <v>981.56666666666672</v>
      </c>
      <c r="L166" s="41">
        <v>991.33333333333326</v>
      </c>
      <c r="M166" s="31">
        <v>971.8</v>
      </c>
      <c r="N166" s="31">
        <v>947.4</v>
      </c>
      <c r="O166" s="42">
        <v>1840250</v>
      </c>
      <c r="P166" s="43">
        <v>-6.8416523235800344E-2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194.2</v>
      </c>
      <c r="F167" s="40">
        <v>193.91666666666666</v>
      </c>
      <c r="G167" s="41">
        <v>191.48333333333332</v>
      </c>
      <c r="H167" s="41">
        <v>188.76666666666665</v>
      </c>
      <c r="I167" s="41">
        <v>186.33333333333331</v>
      </c>
      <c r="J167" s="41">
        <v>196.63333333333333</v>
      </c>
      <c r="K167" s="41">
        <v>199.06666666666666</v>
      </c>
      <c r="L167" s="41">
        <v>201.78333333333333</v>
      </c>
      <c r="M167" s="31">
        <v>196.35</v>
      </c>
      <c r="N167" s="31">
        <v>191.2</v>
      </c>
      <c r="O167" s="42">
        <v>30902400</v>
      </c>
      <c r="P167" s="43">
        <v>-1.1686143572621035E-2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133.19999999999999</v>
      </c>
      <c r="F168" s="40">
        <v>133.93333333333334</v>
      </c>
      <c r="G168" s="41">
        <v>132.06666666666666</v>
      </c>
      <c r="H168" s="41">
        <v>130.93333333333334</v>
      </c>
      <c r="I168" s="41">
        <v>129.06666666666666</v>
      </c>
      <c r="J168" s="41">
        <v>135.06666666666666</v>
      </c>
      <c r="K168" s="41">
        <v>136.93333333333334</v>
      </c>
      <c r="L168" s="41">
        <v>138.06666666666666</v>
      </c>
      <c r="M168" s="31">
        <v>135.80000000000001</v>
      </c>
      <c r="N168" s="31">
        <v>132.80000000000001</v>
      </c>
      <c r="O168" s="42">
        <v>45984000</v>
      </c>
      <c r="P168" s="43">
        <v>3.093892924401399E-2</v>
      </c>
    </row>
    <row r="169" spans="1:16" ht="12.75" customHeight="1">
      <c r="A169" s="31">
        <v>159</v>
      </c>
      <c r="B169" s="302" t="s">
        <v>79</v>
      </c>
      <c r="C169" s="33" t="s">
        <v>187</v>
      </c>
      <c r="D169" s="34">
        <v>44560</v>
      </c>
      <c r="E169" s="40">
        <v>2420</v>
      </c>
      <c r="F169" s="40">
        <v>2443.7666666666669</v>
      </c>
      <c r="G169" s="41">
        <v>2387.4833333333336</v>
      </c>
      <c r="H169" s="41">
        <v>2354.9666666666667</v>
      </c>
      <c r="I169" s="41">
        <v>2298.6833333333334</v>
      </c>
      <c r="J169" s="41">
        <v>2476.2833333333338</v>
      </c>
      <c r="K169" s="41">
        <v>2532.5666666666675</v>
      </c>
      <c r="L169" s="41">
        <v>2565.0833333333339</v>
      </c>
      <c r="M169" s="31">
        <v>2500.0500000000002</v>
      </c>
      <c r="N169" s="31">
        <v>2411.25</v>
      </c>
      <c r="O169" s="42">
        <v>35802250</v>
      </c>
      <c r="P169" s="43">
        <v>2.9125585673632472E-2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104.4</v>
      </c>
      <c r="F170" s="40">
        <v>104.96666666666665</v>
      </c>
      <c r="G170" s="41">
        <v>103.18333333333331</v>
      </c>
      <c r="H170" s="41">
        <v>101.96666666666665</v>
      </c>
      <c r="I170" s="41">
        <v>100.18333333333331</v>
      </c>
      <c r="J170" s="41">
        <v>106.18333333333331</v>
      </c>
      <c r="K170" s="41">
        <v>107.96666666666664</v>
      </c>
      <c r="L170" s="41">
        <v>109.18333333333331</v>
      </c>
      <c r="M170" s="31">
        <v>106.75</v>
      </c>
      <c r="N170" s="31">
        <v>103.75</v>
      </c>
      <c r="O170" s="42">
        <v>154517500</v>
      </c>
      <c r="P170" s="43">
        <v>8.7760101714888204E-3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992.05</v>
      </c>
      <c r="F171" s="40">
        <v>992.25</v>
      </c>
      <c r="G171" s="41">
        <v>981.95</v>
      </c>
      <c r="H171" s="41">
        <v>971.85</v>
      </c>
      <c r="I171" s="41">
        <v>961.55000000000007</v>
      </c>
      <c r="J171" s="41">
        <v>1002.35</v>
      </c>
      <c r="K171" s="41">
        <v>1012.65</v>
      </c>
      <c r="L171" s="41">
        <v>1022.75</v>
      </c>
      <c r="M171" s="31">
        <v>1002.55</v>
      </c>
      <c r="N171" s="31">
        <v>982.15</v>
      </c>
      <c r="O171" s="42">
        <v>3051500</v>
      </c>
      <c r="P171" s="43">
        <v>-1.564516129032258E-2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1171.75</v>
      </c>
      <c r="F172" s="40">
        <v>1177.3500000000001</v>
      </c>
      <c r="G172" s="41">
        <v>1164.4000000000003</v>
      </c>
      <c r="H172" s="41">
        <v>1157.0500000000002</v>
      </c>
      <c r="I172" s="41">
        <v>1144.1000000000004</v>
      </c>
      <c r="J172" s="41">
        <v>1184.7000000000003</v>
      </c>
      <c r="K172" s="41">
        <v>1197.6500000000001</v>
      </c>
      <c r="L172" s="41">
        <v>1205.0000000000002</v>
      </c>
      <c r="M172" s="31">
        <v>1190.3</v>
      </c>
      <c r="N172" s="31">
        <v>1170</v>
      </c>
      <c r="O172" s="42">
        <v>7389750</v>
      </c>
      <c r="P172" s="43">
        <v>-4.4457916540365768E-3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474.3</v>
      </c>
      <c r="F173" s="40">
        <v>475.81666666666661</v>
      </c>
      <c r="G173" s="41">
        <v>469.13333333333321</v>
      </c>
      <c r="H173" s="41">
        <v>463.96666666666658</v>
      </c>
      <c r="I173" s="41">
        <v>457.28333333333319</v>
      </c>
      <c r="J173" s="41">
        <v>480.98333333333323</v>
      </c>
      <c r="K173" s="41">
        <v>487.66666666666663</v>
      </c>
      <c r="L173" s="41">
        <v>492.83333333333326</v>
      </c>
      <c r="M173" s="31">
        <v>482.5</v>
      </c>
      <c r="N173" s="31">
        <v>470.65</v>
      </c>
      <c r="O173" s="42">
        <v>110574000</v>
      </c>
      <c r="P173" s="43">
        <v>1.0181848080797007E-2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25992.95</v>
      </c>
      <c r="F174" s="40">
        <v>26069.599999999995</v>
      </c>
      <c r="G174" s="41">
        <v>25579.19999999999</v>
      </c>
      <c r="H174" s="41">
        <v>25165.449999999993</v>
      </c>
      <c r="I174" s="41">
        <v>24675.049999999988</v>
      </c>
      <c r="J174" s="41">
        <v>26483.349999999991</v>
      </c>
      <c r="K174" s="41">
        <v>26973.749999999993</v>
      </c>
      <c r="L174" s="41">
        <v>27387.499999999993</v>
      </c>
      <c r="M174" s="31">
        <v>26560</v>
      </c>
      <c r="N174" s="31">
        <v>25655.85</v>
      </c>
      <c r="O174" s="42">
        <v>184275</v>
      </c>
      <c r="P174" s="43">
        <v>2.3039555863983346E-2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2196</v>
      </c>
      <c r="F175" s="40">
        <v>2201.0166666666669</v>
      </c>
      <c r="G175" s="41">
        <v>2175.0333333333338</v>
      </c>
      <c r="H175" s="41">
        <v>2154.0666666666671</v>
      </c>
      <c r="I175" s="41">
        <v>2128.0833333333339</v>
      </c>
      <c r="J175" s="41">
        <v>2221.9833333333336</v>
      </c>
      <c r="K175" s="41">
        <v>2247.9666666666662</v>
      </c>
      <c r="L175" s="41">
        <v>2268.9333333333334</v>
      </c>
      <c r="M175" s="31">
        <v>2227</v>
      </c>
      <c r="N175" s="31">
        <v>2180.0500000000002</v>
      </c>
      <c r="O175" s="42">
        <v>1736075</v>
      </c>
      <c r="P175" s="43">
        <v>-2.4416628032761553E-2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2093.65</v>
      </c>
      <c r="F176" s="40">
        <v>2084.9666666666667</v>
      </c>
      <c r="G176" s="41">
        <v>2041.5333333333333</v>
      </c>
      <c r="H176" s="41">
        <v>1989.4166666666665</v>
      </c>
      <c r="I176" s="41">
        <v>1945.9833333333331</v>
      </c>
      <c r="J176" s="41">
        <v>2137.0833333333335</v>
      </c>
      <c r="K176" s="41">
        <v>2180.5166666666669</v>
      </c>
      <c r="L176" s="41">
        <v>2232.6333333333337</v>
      </c>
      <c r="M176" s="31">
        <v>2128.4</v>
      </c>
      <c r="N176" s="31">
        <v>2032.85</v>
      </c>
      <c r="O176" s="42">
        <v>3784000</v>
      </c>
      <c r="P176" s="43">
        <v>-1.0201412503269683E-2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1453.45</v>
      </c>
      <c r="F177" s="40">
        <v>1461.9166666666667</v>
      </c>
      <c r="G177" s="41">
        <v>1438.3333333333335</v>
      </c>
      <c r="H177" s="41">
        <v>1423.2166666666667</v>
      </c>
      <c r="I177" s="41">
        <v>1399.6333333333334</v>
      </c>
      <c r="J177" s="41">
        <v>1477.0333333333335</v>
      </c>
      <c r="K177" s="41">
        <v>1500.616666666667</v>
      </c>
      <c r="L177" s="41">
        <v>1515.7333333333336</v>
      </c>
      <c r="M177" s="31">
        <v>1485.5</v>
      </c>
      <c r="N177" s="31">
        <v>1446.8</v>
      </c>
      <c r="O177" s="42">
        <v>3052800</v>
      </c>
      <c r="P177" s="43">
        <v>-7.0257611241217799E-3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491.2</v>
      </c>
      <c r="F178" s="40">
        <v>493.31666666666666</v>
      </c>
      <c r="G178" s="41">
        <v>487.93333333333334</v>
      </c>
      <c r="H178" s="41">
        <v>484.66666666666669</v>
      </c>
      <c r="I178" s="41">
        <v>479.28333333333336</v>
      </c>
      <c r="J178" s="41">
        <v>496.58333333333331</v>
      </c>
      <c r="K178" s="41">
        <v>501.96666666666664</v>
      </c>
      <c r="L178" s="41">
        <v>505.23333333333329</v>
      </c>
      <c r="M178" s="31">
        <v>498.7</v>
      </c>
      <c r="N178" s="31">
        <v>490.05</v>
      </c>
      <c r="O178" s="42">
        <v>3725325</v>
      </c>
      <c r="P178" s="43">
        <v>-6.1824729891956781E-3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754.5</v>
      </c>
      <c r="F179" s="40">
        <v>759.83333333333337</v>
      </c>
      <c r="G179" s="41">
        <v>747.16666666666674</v>
      </c>
      <c r="H179" s="41">
        <v>739.83333333333337</v>
      </c>
      <c r="I179" s="41">
        <v>727.16666666666674</v>
      </c>
      <c r="J179" s="41">
        <v>767.16666666666674</v>
      </c>
      <c r="K179" s="41">
        <v>779.83333333333348</v>
      </c>
      <c r="L179" s="41">
        <v>787.16666666666674</v>
      </c>
      <c r="M179" s="31">
        <v>772.5</v>
      </c>
      <c r="N179" s="31">
        <v>752.5</v>
      </c>
      <c r="O179" s="42">
        <v>33009200</v>
      </c>
      <c r="P179" s="43">
        <v>5.5013006951255914E-3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530.54999999999995</v>
      </c>
      <c r="F180" s="40">
        <v>533.69999999999993</v>
      </c>
      <c r="G180" s="41">
        <v>525.44999999999982</v>
      </c>
      <c r="H180" s="41">
        <v>520.34999999999991</v>
      </c>
      <c r="I180" s="41">
        <v>512.0999999999998</v>
      </c>
      <c r="J180" s="41">
        <v>538.79999999999984</v>
      </c>
      <c r="K180" s="41">
        <v>547.05000000000007</v>
      </c>
      <c r="L180" s="41">
        <v>552.14999999999986</v>
      </c>
      <c r="M180" s="31">
        <v>541.95000000000005</v>
      </c>
      <c r="N180" s="31">
        <v>528.6</v>
      </c>
      <c r="O180" s="42">
        <v>11298000</v>
      </c>
      <c r="P180" s="43">
        <v>-1.0249671484888305E-2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595.75</v>
      </c>
      <c r="F181" s="40">
        <v>594.48333333333335</v>
      </c>
      <c r="G181" s="41">
        <v>586.4666666666667</v>
      </c>
      <c r="H181" s="41">
        <v>577.18333333333339</v>
      </c>
      <c r="I181" s="41">
        <v>569.16666666666674</v>
      </c>
      <c r="J181" s="41">
        <v>603.76666666666665</v>
      </c>
      <c r="K181" s="41">
        <v>611.7833333333333</v>
      </c>
      <c r="L181" s="41">
        <v>621.06666666666661</v>
      </c>
      <c r="M181" s="31">
        <v>602.5</v>
      </c>
      <c r="N181" s="31">
        <v>585.20000000000005</v>
      </c>
      <c r="O181" s="42">
        <v>1126250</v>
      </c>
      <c r="P181" s="43">
        <v>-2.4300441826215022E-2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914.35</v>
      </c>
      <c r="F182" s="40">
        <v>917.68333333333339</v>
      </c>
      <c r="G182" s="41">
        <v>901.36666666666679</v>
      </c>
      <c r="H182" s="41">
        <v>888.38333333333344</v>
      </c>
      <c r="I182" s="41">
        <v>872.06666666666683</v>
      </c>
      <c r="J182" s="41">
        <v>930.66666666666674</v>
      </c>
      <c r="K182" s="41">
        <v>946.98333333333335</v>
      </c>
      <c r="L182" s="41">
        <v>959.9666666666667</v>
      </c>
      <c r="M182" s="31">
        <v>934</v>
      </c>
      <c r="N182" s="31">
        <v>904.7</v>
      </c>
      <c r="O182" s="42">
        <v>8011000</v>
      </c>
      <c r="P182" s="43">
        <v>8.9420654911838791E-3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777.8</v>
      </c>
      <c r="F183" s="40">
        <v>777.5333333333333</v>
      </c>
      <c r="G183" s="41">
        <v>770.36666666666656</v>
      </c>
      <c r="H183" s="41">
        <v>762.93333333333328</v>
      </c>
      <c r="I183" s="41">
        <v>755.76666666666654</v>
      </c>
      <c r="J183" s="41">
        <v>784.96666666666658</v>
      </c>
      <c r="K183" s="41">
        <v>792.13333333333333</v>
      </c>
      <c r="L183" s="41">
        <v>799.56666666666661</v>
      </c>
      <c r="M183" s="31">
        <v>784.7</v>
      </c>
      <c r="N183" s="31">
        <v>770.1</v>
      </c>
      <c r="O183" s="42">
        <v>9627525</v>
      </c>
      <c r="P183" s="43">
        <v>-1.8894331700489854E-3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480.9</v>
      </c>
      <c r="F184" s="40">
        <v>481.66666666666669</v>
      </c>
      <c r="G184" s="41">
        <v>477.43333333333339</v>
      </c>
      <c r="H184" s="41">
        <v>473.9666666666667</v>
      </c>
      <c r="I184" s="41">
        <v>469.73333333333341</v>
      </c>
      <c r="J184" s="41">
        <v>485.13333333333338</v>
      </c>
      <c r="K184" s="41">
        <v>489.36666666666662</v>
      </c>
      <c r="L184" s="41">
        <v>492.83333333333337</v>
      </c>
      <c r="M184" s="31">
        <v>485.9</v>
      </c>
      <c r="N184" s="31">
        <v>478.2</v>
      </c>
      <c r="O184" s="42">
        <v>90276600</v>
      </c>
      <c r="P184" s="43">
        <v>-7.1775583764300266E-3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226.7</v>
      </c>
      <c r="F185" s="40">
        <v>227.04999999999998</v>
      </c>
      <c r="G185" s="41">
        <v>224.79999999999995</v>
      </c>
      <c r="H185" s="41">
        <v>222.89999999999998</v>
      </c>
      <c r="I185" s="41">
        <v>220.64999999999995</v>
      </c>
      <c r="J185" s="41">
        <v>228.94999999999996</v>
      </c>
      <c r="K185" s="41">
        <v>231.20000000000002</v>
      </c>
      <c r="L185" s="41">
        <v>233.09999999999997</v>
      </c>
      <c r="M185" s="31">
        <v>229.3</v>
      </c>
      <c r="N185" s="31">
        <v>225.15</v>
      </c>
      <c r="O185" s="42">
        <v>119346750</v>
      </c>
      <c r="P185" s="43">
        <v>-8.4123156300824412E-3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1121.95</v>
      </c>
      <c r="F186" s="40">
        <v>1122.2666666666667</v>
      </c>
      <c r="G186" s="41">
        <v>1105.0833333333333</v>
      </c>
      <c r="H186" s="41">
        <v>1088.2166666666667</v>
      </c>
      <c r="I186" s="41">
        <v>1071.0333333333333</v>
      </c>
      <c r="J186" s="41">
        <v>1139.1333333333332</v>
      </c>
      <c r="K186" s="41">
        <v>1156.3166666666666</v>
      </c>
      <c r="L186" s="41">
        <v>1173.1833333333332</v>
      </c>
      <c r="M186" s="31">
        <v>1139.45</v>
      </c>
      <c r="N186" s="31">
        <v>1105.4000000000001</v>
      </c>
      <c r="O186" s="42">
        <v>55119100</v>
      </c>
      <c r="P186" s="43">
        <v>9.158463992530055E-3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3644.95</v>
      </c>
      <c r="F187" s="40">
        <v>3650.5666666666671</v>
      </c>
      <c r="G187" s="41">
        <v>3630.3833333333341</v>
      </c>
      <c r="H187" s="41">
        <v>3615.8166666666671</v>
      </c>
      <c r="I187" s="41">
        <v>3595.6333333333341</v>
      </c>
      <c r="J187" s="41">
        <v>3665.1333333333341</v>
      </c>
      <c r="K187" s="41">
        <v>3685.3166666666675</v>
      </c>
      <c r="L187" s="41">
        <v>3699.8833333333341</v>
      </c>
      <c r="M187" s="31">
        <v>3670.75</v>
      </c>
      <c r="N187" s="31">
        <v>3636</v>
      </c>
      <c r="O187" s="42">
        <v>11461050</v>
      </c>
      <c r="P187" s="43">
        <v>-4.3992342629781162E-2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1600.85</v>
      </c>
      <c r="F188" s="40">
        <v>1613.3500000000001</v>
      </c>
      <c r="G188" s="41">
        <v>1584.3000000000002</v>
      </c>
      <c r="H188" s="41">
        <v>1567.75</v>
      </c>
      <c r="I188" s="41">
        <v>1538.7</v>
      </c>
      <c r="J188" s="41">
        <v>1629.9000000000003</v>
      </c>
      <c r="K188" s="41">
        <v>1658.95</v>
      </c>
      <c r="L188" s="41">
        <v>1675.5000000000005</v>
      </c>
      <c r="M188" s="31">
        <v>1642.4</v>
      </c>
      <c r="N188" s="31">
        <v>1596.8</v>
      </c>
      <c r="O188" s="42">
        <v>10994400</v>
      </c>
      <c r="P188" s="43">
        <v>1.2935323383084577E-2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2378.6</v>
      </c>
      <c r="F189" s="40">
        <v>2385.5500000000002</v>
      </c>
      <c r="G189" s="41">
        <v>2359.1000000000004</v>
      </c>
      <c r="H189" s="41">
        <v>2339.6000000000004</v>
      </c>
      <c r="I189" s="41">
        <v>2313.1500000000005</v>
      </c>
      <c r="J189" s="41">
        <v>2405.0500000000002</v>
      </c>
      <c r="K189" s="41">
        <v>2431.5</v>
      </c>
      <c r="L189" s="41">
        <v>2451</v>
      </c>
      <c r="M189" s="31">
        <v>2412</v>
      </c>
      <c r="N189" s="31">
        <v>2366.0500000000002</v>
      </c>
      <c r="O189" s="42">
        <v>4801875</v>
      </c>
      <c r="P189" s="43">
        <v>-1.2417090853000154E-2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2996.55</v>
      </c>
      <c r="F190" s="40">
        <v>2999.5666666666671</v>
      </c>
      <c r="G190" s="41">
        <v>2967.1333333333341</v>
      </c>
      <c r="H190" s="41">
        <v>2937.7166666666672</v>
      </c>
      <c r="I190" s="41">
        <v>2905.2833333333342</v>
      </c>
      <c r="J190" s="41">
        <v>3028.983333333334</v>
      </c>
      <c r="K190" s="41">
        <v>3061.4166666666674</v>
      </c>
      <c r="L190" s="41">
        <v>3090.8333333333339</v>
      </c>
      <c r="M190" s="31">
        <v>3032</v>
      </c>
      <c r="N190" s="31">
        <v>2970.15</v>
      </c>
      <c r="O190" s="42">
        <v>741000</v>
      </c>
      <c r="P190" s="43">
        <v>1.6897600540723217E-3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568.04999999999995</v>
      </c>
      <c r="F191" s="40">
        <v>567.08333333333337</v>
      </c>
      <c r="G191" s="41">
        <v>562.16666666666674</v>
      </c>
      <c r="H191" s="41">
        <v>556.28333333333342</v>
      </c>
      <c r="I191" s="41">
        <v>551.36666666666679</v>
      </c>
      <c r="J191" s="41">
        <v>572.9666666666667</v>
      </c>
      <c r="K191" s="41">
        <v>577.88333333333344</v>
      </c>
      <c r="L191" s="41">
        <v>583.76666666666665</v>
      </c>
      <c r="M191" s="31">
        <v>572</v>
      </c>
      <c r="N191" s="31">
        <v>561.20000000000005</v>
      </c>
      <c r="O191" s="42">
        <v>3096000</v>
      </c>
      <c r="P191" s="43">
        <v>-2.0872865275142316E-2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1023.75</v>
      </c>
      <c r="F192" s="40">
        <v>1027.1666666666667</v>
      </c>
      <c r="G192" s="41">
        <v>1015.2833333333335</v>
      </c>
      <c r="H192" s="41">
        <v>1006.8166666666668</v>
      </c>
      <c r="I192" s="41">
        <v>994.93333333333362</v>
      </c>
      <c r="J192" s="41">
        <v>1035.6333333333334</v>
      </c>
      <c r="K192" s="41">
        <v>1047.5166666666667</v>
      </c>
      <c r="L192" s="41">
        <v>1055.9833333333333</v>
      </c>
      <c r="M192" s="31">
        <v>1039.05</v>
      </c>
      <c r="N192" s="31">
        <v>1018.7</v>
      </c>
      <c r="O192" s="42">
        <v>2432375</v>
      </c>
      <c r="P192" s="43">
        <v>4.0310077519379844E-2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673.45</v>
      </c>
      <c r="F193" s="40">
        <v>677.4</v>
      </c>
      <c r="G193" s="41">
        <v>668.05</v>
      </c>
      <c r="H193" s="41">
        <v>662.65</v>
      </c>
      <c r="I193" s="41">
        <v>653.29999999999995</v>
      </c>
      <c r="J193" s="41">
        <v>682.8</v>
      </c>
      <c r="K193" s="41">
        <v>692.15000000000009</v>
      </c>
      <c r="L193" s="41">
        <v>697.55</v>
      </c>
      <c r="M193" s="31">
        <v>686.75</v>
      </c>
      <c r="N193" s="31">
        <v>672</v>
      </c>
      <c r="O193" s="42">
        <v>7434000</v>
      </c>
      <c r="P193" s="43">
        <v>3.2069970845481049E-2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1516.35</v>
      </c>
      <c r="F194" s="40">
        <v>1523.6666666666667</v>
      </c>
      <c r="G194" s="41">
        <v>1504.3833333333334</v>
      </c>
      <c r="H194" s="41">
        <v>1492.4166666666667</v>
      </c>
      <c r="I194" s="41">
        <v>1473.1333333333334</v>
      </c>
      <c r="J194" s="41">
        <v>1535.6333333333334</v>
      </c>
      <c r="K194" s="41">
        <v>1554.9166666666667</v>
      </c>
      <c r="L194" s="41">
        <v>1566.8833333333334</v>
      </c>
      <c r="M194" s="31">
        <v>1542.95</v>
      </c>
      <c r="N194" s="31">
        <v>1511.7</v>
      </c>
      <c r="O194" s="42">
        <v>1283450</v>
      </c>
      <c r="P194" s="43">
        <v>-3.7785358173707685E-2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7362.15</v>
      </c>
      <c r="F195" s="40">
        <v>7385.0666666666666</v>
      </c>
      <c r="G195" s="41">
        <v>7302.333333333333</v>
      </c>
      <c r="H195" s="41">
        <v>7242.5166666666664</v>
      </c>
      <c r="I195" s="41">
        <v>7159.7833333333328</v>
      </c>
      <c r="J195" s="41">
        <v>7444.8833333333332</v>
      </c>
      <c r="K195" s="41">
        <v>7527.6166666666668</v>
      </c>
      <c r="L195" s="41">
        <v>7587.4333333333334</v>
      </c>
      <c r="M195" s="31">
        <v>7467.8</v>
      </c>
      <c r="N195" s="31">
        <v>7325.25</v>
      </c>
      <c r="O195" s="42">
        <v>1698300</v>
      </c>
      <c r="P195" s="43">
        <v>-8.8845968131337522E-2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713.4</v>
      </c>
      <c r="F196" s="40">
        <v>711.56666666666661</v>
      </c>
      <c r="G196" s="41">
        <v>703.78333333333319</v>
      </c>
      <c r="H196" s="41">
        <v>694.16666666666663</v>
      </c>
      <c r="I196" s="41">
        <v>686.38333333333321</v>
      </c>
      <c r="J196" s="41">
        <v>721.18333333333317</v>
      </c>
      <c r="K196" s="41">
        <v>728.96666666666647</v>
      </c>
      <c r="L196" s="41">
        <v>738.58333333333314</v>
      </c>
      <c r="M196" s="31">
        <v>719.35</v>
      </c>
      <c r="N196" s="31">
        <v>701.95</v>
      </c>
      <c r="O196" s="42">
        <v>24913200</v>
      </c>
      <c r="P196" s="43">
        <v>-1.6676073682590178E-2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338.05</v>
      </c>
      <c r="F197" s="40">
        <v>340.59999999999997</v>
      </c>
      <c r="G197" s="41">
        <v>333.69999999999993</v>
      </c>
      <c r="H197" s="41">
        <v>329.34999999999997</v>
      </c>
      <c r="I197" s="41">
        <v>322.44999999999993</v>
      </c>
      <c r="J197" s="41">
        <v>344.94999999999993</v>
      </c>
      <c r="K197" s="41">
        <v>351.84999999999991</v>
      </c>
      <c r="L197" s="41">
        <v>356.19999999999993</v>
      </c>
      <c r="M197" s="31">
        <v>347.5</v>
      </c>
      <c r="N197" s="31">
        <v>336.25</v>
      </c>
      <c r="O197" s="42">
        <v>50263400</v>
      </c>
      <c r="P197" s="43">
        <v>5.0129533678756479E-2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1245.9000000000001</v>
      </c>
      <c r="F198" s="40">
        <v>1242.4333333333334</v>
      </c>
      <c r="G198" s="41">
        <v>1232.4666666666667</v>
      </c>
      <c r="H198" s="41">
        <v>1219.0333333333333</v>
      </c>
      <c r="I198" s="41">
        <v>1209.0666666666666</v>
      </c>
      <c r="J198" s="41">
        <v>1255.8666666666668</v>
      </c>
      <c r="K198" s="41">
        <v>1265.8333333333335</v>
      </c>
      <c r="L198" s="41">
        <v>1279.2666666666669</v>
      </c>
      <c r="M198" s="31">
        <v>1252.4000000000001</v>
      </c>
      <c r="N198" s="31">
        <v>1229</v>
      </c>
      <c r="O198" s="42">
        <v>1938000</v>
      </c>
      <c r="P198" s="43">
        <v>3.9699570815450641E-2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2033.9</v>
      </c>
      <c r="F199" s="40">
        <v>2043.3666666666668</v>
      </c>
      <c r="G199" s="41">
        <v>2011.6833333333334</v>
      </c>
      <c r="H199" s="41">
        <v>1989.4666666666667</v>
      </c>
      <c r="I199" s="41">
        <v>1957.7833333333333</v>
      </c>
      <c r="J199" s="41">
        <v>2065.5833333333335</v>
      </c>
      <c r="K199" s="41">
        <v>2097.2666666666669</v>
      </c>
      <c r="L199" s="41">
        <v>2119.4833333333336</v>
      </c>
      <c r="M199" s="31">
        <v>2075.0500000000002</v>
      </c>
      <c r="N199" s="31">
        <v>2021.15</v>
      </c>
      <c r="O199" s="42">
        <v>384500</v>
      </c>
      <c r="P199" s="43">
        <v>-5.87515299877601E-2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643.65</v>
      </c>
      <c r="F200" s="40">
        <v>647.45000000000005</v>
      </c>
      <c r="G200" s="41">
        <v>638.90000000000009</v>
      </c>
      <c r="H200" s="41">
        <v>634.15000000000009</v>
      </c>
      <c r="I200" s="41">
        <v>625.60000000000014</v>
      </c>
      <c r="J200" s="41">
        <v>652.20000000000005</v>
      </c>
      <c r="K200" s="41">
        <v>660.75</v>
      </c>
      <c r="L200" s="41">
        <v>665.5</v>
      </c>
      <c r="M200" s="31">
        <v>656</v>
      </c>
      <c r="N200" s="31">
        <v>642.70000000000005</v>
      </c>
      <c r="O200" s="42">
        <v>30103200</v>
      </c>
      <c r="P200" s="43">
        <v>4.8065368901706318E-3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351.7</v>
      </c>
      <c r="F201" s="40">
        <v>351.81666666666666</v>
      </c>
      <c r="G201" s="41">
        <v>346.18333333333334</v>
      </c>
      <c r="H201" s="41">
        <v>340.66666666666669</v>
      </c>
      <c r="I201" s="41">
        <v>335.03333333333336</v>
      </c>
      <c r="J201" s="41">
        <v>357.33333333333331</v>
      </c>
      <c r="K201" s="41">
        <v>362.96666666666664</v>
      </c>
      <c r="L201" s="41">
        <v>368.48333333333329</v>
      </c>
      <c r="M201" s="31">
        <v>357.45</v>
      </c>
      <c r="N201" s="31">
        <v>346.3</v>
      </c>
      <c r="O201" s="42">
        <v>82737000</v>
      </c>
      <c r="P201" s="43">
        <v>9.628056816517792E-3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26" sqref="H2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95" t="s">
        <v>16</v>
      </c>
      <c r="B8" s="497"/>
      <c r="C8" s="501" t="s">
        <v>20</v>
      </c>
      <c r="D8" s="501" t="s">
        <v>21</v>
      </c>
      <c r="E8" s="492" t="s">
        <v>22</v>
      </c>
      <c r="F8" s="493"/>
      <c r="G8" s="494"/>
      <c r="H8" s="492" t="s">
        <v>23</v>
      </c>
      <c r="I8" s="493"/>
      <c r="J8" s="494"/>
      <c r="K8" s="26"/>
      <c r="L8" s="53"/>
      <c r="M8" s="53"/>
      <c r="N8" s="1"/>
      <c r="O8" s="1"/>
    </row>
    <row r="9" spans="1:15" ht="36" customHeight="1">
      <c r="A9" s="499"/>
      <c r="B9" s="500"/>
      <c r="C9" s="500"/>
      <c r="D9" s="50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17196.7</v>
      </c>
      <c r="D10" s="35">
        <v>17289.100000000002</v>
      </c>
      <c r="E10" s="35">
        <v>17088.400000000005</v>
      </c>
      <c r="F10" s="35">
        <v>16980.100000000002</v>
      </c>
      <c r="G10" s="35">
        <v>16779.400000000005</v>
      </c>
      <c r="H10" s="35">
        <v>17397.400000000005</v>
      </c>
      <c r="I10" s="35">
        <v>17598.100000000002</v>
      </c>
      <c r="J10" s="35">
        <v>17706.400000000005</v>
      </c>
      <c r="K10" s="37">
        <v>17489.8</v>
      </c>
      <c r="L10" s="37">
        <v>17180.8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36197.15</v>
      </c>
      <c r="D11" s="40">
        <v>36368</v>
      </c>
      <c r="E11" s="40">
        <v>35892</v>
      </c>
      <c r="F11" s="40">
        <v>35586.85</v>
      </c>
      <c r="G11" s="40">
        <v>35110.85</v>
      </c>
      <c r="H11" s="40">
        <v>36673.15</v>
      </c>
      <c r="I11" s="40">
        <v>37149.15</v>
      </c>
      <c r="J11" s="40">
        <v>37454.300000000003</v>
      </c>
      <c r="K11" s="31">
        <v>36844</v>
      </c>
      <c r="L11" s="31">
        <v>36062.85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2302.1999999999998</v>
      </c>
      <c r="D12" s="40">
        <v>2314.4166666666665</v>
      </c>
      <c r="E12" s="40">
        <v>2285.9333333333329</v>
      </c>
      <c r="F12" s="40">
        <v>2269.6666666666665</v>
      </c>
      <c r="G12" s="40">
        <v>2241.1833333333329</v>
      </c>
      <c r="H12" s="40">
        <v>2330.6833333333329</v>
      </c>
      <c r="I12" s="40">
        <v>2359.1666666666665</v>
      </c>
      <c r="J12" s="40">
        <v>2375.4333333333329</v>
      </c>
      <c r="K12" s="31">
        <v>2342.9</v>
      </c>
      <c r="L12" s="31">
        <v>2298.15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4997.1000000000004</v>
      </c>
      <c r="D13" s="40">
        <v>5023.3166666666666</v>
      </c>
      <c r="E13" s="40">
        <v>4966.333333333333</v>
      </c>
      <c r="F13" s="40">
        <v>4935.5666666666666</v>
      </c>
      <c r="G13" s="40">
        <v>4878.583333333333</v>
      </c>
      <c r="H13" s="40">
        <v>5054.083333333333</v>
      </c>
      <c r="I13" s="40">
        <v>5111.0666666666666</v>
      </c>
      <c r="J13" s="40">
        <v>5141.833333333333</v>
      </c>
      <c r="K13" s="31">
        <v>5080.3</v>
      </c>
      <c r="L13" s="31">
        <v>4992.55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35848.050000000003</v>
      </c>
      <c r="D14" s="40">
        <v>36050.333333333336</v>
      </c>
      <c r="E14" s="40">
        <v>35581.866666666669</v>
      </c>
      <c r="F14" s="40">
        <v>35315.683333333334</v>
      </c>
      <c r="G14" s="40">
        <v>34847.216666666667</v>
      </c>
      <c r="H14" s="40">
        <v>36316.51666666667</v>
      </c>
      <c r="I14" s="40">
        <v>36784.98333333333</v>
      </c>
      <c r="J14" s="40">
        <v>37051.166666666672</v>
      </c>
      <c r="K14" s="31">
        <v>36518.800000000003</v>
      </c>
      <c r="L14" s="31">
        <v>35784.15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3906.25</v>
      </c>
      <c r="D15" s="40">
        <v>3922.75</v>
      </c>
      <c r="E15" s="40">
        <v>3884.35</v>
      </c>
      <c r="F15" s="40">
        <v>3862.45</v>
      </c>
      <c r="G15" s="40">
        <v>3824.0499999999997</v>
      </c>
      <c r="H15" s="40">
        <v>3944.65</v>
      </c>
      <c r="I15" s="40">
        <v>3983.0499999999997</v>
      </c>
      <c r="J15" s="40">
        <v>4004.9500000000003</v>
      </c>
      <c r="K15" s="31">
        <v>3961.15</v>
      </c>
      <c r="L15" s="31">
        <v>3900.85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8402.15</v>
      </c>
      <c r="D16" s="40">
        <v>8421.4833333333318</v>
      </c>
      <c r="E16" s="40">
        <v>8361.1666666666642</v>
      </c>
      <c r="F16" s="40">
        <v>8320.1833333333325</v>
      </c>
      <c r="G16" s="40">
        <v>8259.866666666665</v>
      </c>
      <c r="H16" s="40">
        <v>8462.4666666666635</v>
      </c>
      <c r="I16" s="40">
        <v>8522.7833333333328</v>
      </c>
      <c r="J16" s="40">
        <v>8563.7666666666628</v>
      </c>
      <c r="K16" s="31">
        <v>8481.7999999999993</v>
      </c>
      <c r="L16" s="31">
        <v>8380.5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2262.1999999999998</v>
      </c>
      <c r="D17" s="40">
        <v>2272.2833333333333</v>
      </c>
      <c r="E17" s="40">
        <v>2240.0166666666664</v>
      </c>
      <c r="F17" s="40">
        <v>2217.833333333333</v>
      </c>
      <c r="G17" s="40">
        <v>2185.5666666666662</v>
      </c>
      <c r="H17" s="40">
        <v>2294.4666666666667</v>
      </c>
      <c r="I17" s="40">
        <v>2326.733333333334</v>
      </c>
      <c r="J17" s="40">
        <v>2348.916666666667</v>
      </c>
      <c r="K17" s="31">
        <v>2304.5500000000002</v>
      </c>
      <c r="L17" s="31">
        <v>2250.1</v>
      </c>
      <c r="M17" s="31">
        <v>4.3916399999999998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1136.3499999999999</v>
      </c>
      <c r="D18" s="40">
        <v>1127.2666666666667</v>
      </c>
      <c r="E18" s="40">
        <v>1101.5833333333333</v>
      </c>
      <c r="F18" s="40">
        <v>1066.8166666666666</v>
      </c>
      <c r="G18" s="40">
        <v>1041.1333333333332</v>
      </c>
      <c r="H18" s="40">
        <v>1162.0333333333333</v>
      </c>
      <c r="I18" s="40">
        <v>1187.7166666666667</v>
      </c>
      <c r="J18" s="40">
        <v>1222.4833333333333</v>
      </c>
      <c r="K18" s="31">
        <v>1152.95</v>
      </c>
      <c r="L18" s="31">
        <v>1092.5</v>
      </c>
      <c r="M18" s="31">
        <v>7.3718899999999996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959</v>
      </c>
      <c r="D19" s="40">
        <v>965.85</v>
      </c>
      <c r="E19" s="40">
        <v>948.7</v>
      </c>
      <c r="F19" s="40">
        <v>938.4</v>
      </c>
      <c r="G19" s="40">
        <v>921.25</v>
      </c>
      <c r="H19" s="40">
        <v>976.15000000000009</v>
      </c>
      <c r="I19" s="40">
        <v>993.3</v>
      </c>
      <c r="J19" s="40">
        <v>1003.6000000000001</v>
      </c>
      <c r="K19" s="31">
        <v>983</v>
      </c>
      <c r="L19" s="31">
        <v>955.55</v>
      </c>
      <c r="M19" s="31">
        <v>7.61517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1708.1</v>
      </c>
      <c r="D20" s="40">
        <v>1718.0666666666666</v>
      </c>
      <c r="E20" s="40">
        <v>1691.1333333333332</v>
      </c>
      <c r="F20" s="40">
        <v>1674.1666666666665</v>
      </c>
      <c r="G20" s="40">
        <v>1647.2333333333331</v>
      </c>
      <c r="H20" s="40">
        <v>1735.0333333333333</v>
      </c>
      <c r="I20" s="40">
        <v>1761.9666666666667</v>
      </c>
      <c r="J20" s="40">
        <v>1778.9333333333334</v>
      </c>
      <c r="K20" s="31">
        <v>1745</v>
      </c>
      <c r="L20" s="31">
        <v>1701.1</v>
      </c>
      <c r="M20" s="31">
        <v>15.440770000000001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1389.65</v>
      </c>
      <c r="D21" s="40">
        <v>1375.8166666666668</v>
      </c>
      <c r="E21" s="40">
        <v>1355.6833333333336</v>
      </c>
      <c r="F21" s="40">
        <v>1321.7166666666667</v>
      </c>
      <c r="G21" s="40">
        <v>1301.5833333333335</v>
      </c>
      <c r="H21" s="40">
        <v>1409.7833333333338</v>
      </c>
      <c r="I21" s="40">
        <v>1429.916666666667</v>
      </c>
      <c r="J21" s="40">
        <v>1463.8833333333339</v>
      </c>
      <c r="K21" s="31">
        <v>1395.95</v>
      </c>
      <c r="L21" s="31">
        <v>1341.85</v>
      </c>
      <c r="M21" s="31">
        <v>9.2174399999999999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737.45</v>
      </c>
      <c r="D22" s="40">
        <v>739.31666666666661</v>
      </c>
      <c r="E22" s="40">
        <v>732.13333333333321</v>
      </c>
      <c r="F22" s="40">
        <v>726.81666666666661</v>
      </c>
      <c r="G22" s="40">
        <v>719.63333333333321</v>
      </c>
      <c r="H22" s="40">
        <v>744.63333333333321</v>
      </c>
      <c r="I22" s="40">
        <v>751.81666666666661</v>
      </c>
      <c r="J22" s="40">
        <v>757.13333333333321</v>
      </c>
      <c r="K22" s="31">
        <v>746.5</v>
      </c>
      <c r="L22" s="31">
        <v>734</v>
      </c>
      <c r="M22" s="31">
        <v>55.785029999999999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1592.75</v>
      </c>
      <c r="D23" s="40">
        <v>1613.9166666666667</v>
      </c>
      <c r="E23" s="40">
        <v>1558.8333333333335</v>
      </c>
      <c r="F23" s="40">
        <v>1524.9166666666667</v>
      </c>
      <c r="G23" s="40">
        <v>1469.8333333333335</v>
      </c>
      <c r="H23" s="40">
        <v>1647.8333333333335</v>
      </c>
      <c r="I23" s="40">
        <v>1702.916666666667</v>
      </c>
      <c r="J23" s="40">
        <v>1736.8333333333335</v>
      </c>
      <c r="K23" s="31">
        <v>1669</v>
      </c>
      <c r="L23" s="31">
        <v>1580</v>
      </c>
      <c r="M23" s="31">
        <v>1.4922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1868.3</v>
      </c>
      <c r="D24" s="40">
        <v>1869.5833333333333</v>
      </c>
      <c r="E24" s="40">
        <v>1838.7166666666665</v>
      </c>
      <c r="F24" s="40">
        <v>1809.1333333333332</v>
      </c>
      <c r="G24" s="40">
        <v>1778.2666666666664</v>
      </c>
      <c r="H24" s="40">
        <v>1899.1666666666665</v>
      </c>
      <c r="I24" s="40">
        <v>1930.0333333333333</v>
      </c>
      <c r="J24" s="40">
        <v>1959.6166666666666</v>
      </c>
      <c r="K24" s="31">
        <v>1900.45</v>
      </c>
      <c r="L24" s="31">
        <v>1840</v>
      </c>
      <c r="M24" s="31">
        <v>4.5754200000000003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116.5</v>
      </c>
      <c r="D25" s="40">
        <v>115.03333333333335</v>
      </c>
      <c r="E25" s="40">
        <v>112.81666666666669</v>
      </c>
      <c r="F25" s="40">
        <v>109.13333333333334</v>
      </c>
      <c r="G25" s="40">
        <v>106.91666666666669</v>
      </c>
      <c r="H25" s="40">
        <v>118.7166666666667</v>
      </c>
      <c r="I25" s="40">
        <v>120.93333333333337</v>
      </c>
      <c r="J25" s="40">
        <v>124.6166666666667</v>
      </c>
      <c r="K25" s="31">
        <v>117.25</v>
      </c>
      <c r="L25" s="31">
        <v>111.35</v>
      </c>
      <c r="M25" s="31">
        <v>127.43876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264.5</v>
      </c>
      <c r="D26" s="40">
        <v>265.41666666666669</v>
      </c>
      <c r="E26" s="40">
        <v>261.13333333333338</v>
      </c>
      <c r="F26" s="40">
        <v>257.76666666666671</v>
      </c>
      <c r="G26" s="40">
        <v>253.48333333333341</v>
      </c>
      <c r="H26" s="40">
        <v>268.78333333333336</v>
      </c>
      <c r="I26" s="40">
        <v>273.06666666666666</v>
      </c>
      <c r="J26" s="40">
        <v>276.43333333333334</v>
      </c>
      <c r="K26" s="31">
        <v>269.7</v>
      </c>
      <c r="L26" s="31">
        <v>262.05</v>
      </c>
      <c r="M26" s="31">
        <v>22.49483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2117</v>
      </c>
      <c r="D27" s="40">
        <v>2103.35</v>
      </c>
      <c r="E27" s="40">
        <v>2068.75</v>
      </c>
      <c r="F27" s="40">
        <v>2020.5</v>
      </c>
      <c r="G27" s="40">
        <v>1985.9</v>
      </c>
      <c r="H27" s="40">
        <v>2151.6</v>
      </c>
      <c r="I27" s="40">
        <v>2186.1999999999994</v>
      </c>
      <c r="J27" s="40">
        <v>2234.4499999999998</v>
      </c>
      <c r="K27" s="31">
        <v>2137.9499999999998</v>
      </c>
      <c r="L27" s="31">
        <v>2055.1</v>
      </c>
      <c r="M27" s="31">
        <v>0.80993999999999999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807.8</v>
      </c>
      <c r="D28" s="40">
        <v>808.4</v>
      </c>
      <c r="E28" s="40">
        <v>799.59999999999991</v>
      </c>
      <c r="F28" s="40">
        <v>791.4</v>
      </c>
      <c r="G28" s="40">
        <v>782.59999999999991</v>
      </c>
      <c r="H28" s="40">
        <v>816.59999999999991</v>
      </c>
      <c r="I28" s="40">
        <v>825.39999999999986</v>
      </c>
      <c r="J28" s="40">
        <v>833.59999999999991</v>
      </c>
      <c r="K28" s="31">
        <v>817.2</v>
      </c>
      <c r="L28" s="31">
        <v>800.2</v>
      </c>
      <c r="M28" s="31">
        <v>3.0859000000000001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3438.8</v>
      </c>
      <c r="D29" s="40">
        <v>3449.5499999999997</v>
      </c>
      <c r="E29" s="40">
        <v>3402.0999999999995</v>
      </c>
      <c r="F29" s="40">
        <v>3365.3999999999996</v>
      </c>
      <c r="G29" s="40">
        <v>3317.9499999999994</v>
      </c>
      <c r="H29" s="40">
        <v>3486.2499999999995</v>
      </c>
      <c r="I29" s="40">
        <v>3533.6999999999994</v>
      </c>
      <c r="J29" s="40">
        <v>3570.3999999999996</v>
      </c>
      <c r="K29" s="31">
        <v>3497</v>
      </c>
      <c r="L29" s="31">
        <v>3412.85</v>
      </c>
      <c r="M29" s="31">
        <v>0.79834000000000005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631.65</v>
      </c>
      <c r="D30" s="40">
        <v>633.7833333333333</v>
      </c>
      <c r="E30" s="40">
        <v>627.66666666666663</v>
      </c>
      <c r="F30" s="40">
        <v>623.68333333333328</v>
      </c>
      <c r="G30" s="40">
        <v>617.56666666666661</v>
      </c>
      <c r="H30" s="40">
        <v>637.76666666666665</v>
      </c>
      <c r="I30" s="40">
        <v>643.88333333333344</v>
      </c>
      <c r="J30" s="40">
        <v>647.86666666666667</v>
      </c>
      <c r="K30" s="31">
        <v>639.9</v>
      </c>
      <c r="L30" s="31">
        <v>629.79999999999995</v>
      </c>
      <c r="M30" s="31">
        <v>8.9430099999999992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376.6</v>
      </c>
      <c r="D31" s="40">
        <v>379.93333333333334</v>
      </c>
      <c r="E31" s="40">
        <v>372.4666666666667</v>
      </c>
      <c r="F31" s="40">
        <v>368.33333333333337</v>
      </c>
      <c r="G31" s="40">
        <v>360.86666666666673</v>
      </c>
      <c r="H31" s="40">
        <v>384.06666666666666</v>
      </c>
      <c r="I31" s="40">
        <v>391.53333333333325</v>
      </c>
      <c r="J31" s="40">
        <v>395.66666666666663</v>
      </c>
      <c r="K31" s="31">
        <v>387.4</v>
      </c>
      <c r="L31" s="31">
        <v>375.8</v>
      </c>
      <c r="M31" s="31">
        <v>51.014710000000001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5432.4</v>
      </c>
      <c r="D32" s="40">
        <v>5502.3499999999995</v>
      </c>
      <c r="E32" s="40">
        <v>5350.0499999999993</v>
      </c>
      <c r="F32" s="40">
        <v>5267.7</v>
      </c>
      <c r="G32" s="40">
        <v>5115.3999999999996</v>
      </c>
      <c r="H32" s="40">
        <v>5584.6999999999989</v>
      </c>
      <c r="I32" s="40">
        <v>5737</v>
      </c>
      <c r="J32" s="40">
        <v>5819.3499999999985</v>
      </c>
      <c r="K32" s="31">
        <v>5654.65</v>
      </c>
      <c r="L32" s="31">
        <v>5420</v>
      </c>
      <c r="M32" s="31">
        <v>8.4467400000000001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210</v>
      </c>
      <c r="D33" s="40">
        <v>210.63333333333333</v>
      </c>
      <c r="E33" s="40">
        <v>208.36666666666665</v>
      </c>
      <c r="F33" s="40">
        <v>206.73333333333332</v>
      </c>
      <c r="G33" s="40">
        <v>204.46666666666664</v>
      </c>
      <c r="H33" s="40">
        <v>212.26666666666665</v>
      </c>
      <c r="I33" s="40">
        <v>214.5333333333333</v>
      </c>
      <c r="J33" s="40">
        <v>216.16666666666666</v>
      </c>
      <c r="K33" s="31">
        <v>212.9</v>
      </c>
      <c r="L33" s="31">
        <v>209</v>
      </c>
      <c r="M33" s="31">
        <v>14.765499999999999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120.65</v>
      </c>
      <c r="D34" s="40">
        <v>121.40000000000002</v>
      </c>
      <c r="E34" s="40">
        <v>119.65000000000003</v>
      </c>
      <c r="F34" s="40">
        <v>118.65000000000002</v>
      </c>
      <c r="G34" s="40">
        <v>116.90000000000003</v>
      </c>
      <c r="H34" s="40">
        <v>122.40000000000003</v>
      </c>
      <c r="I34" s="40">
        <v>124.15</v>
      </c>
      <c r="J34" s="40">
        <v>125.15000000000003</v>
      </c>
      <c r="K34" s="31">
        <v>123.15</v>
      </c>
      <c r="L34" s="31">
        <v>120.4</v>
      </c>
      <c r="M34" s="31">
        <v>146.31168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3110.45</v>
      </c>
      <c r="D35" s="40">
        <v>3134.6333333333332</v>
      </c>
      <c r="E35" s="40">
        <v>3081.8166666666666</v>
      </c>
      <c r="F35" s="40">
        <v>3053.1833333333334</v>
      </c>
      <c r="G35" s="40">
        <v>3000.3666666666668</v>
      </c>
      <c r="H35" s="40">
        <v>3163.2666666666664</v>
      </c>
      <c r="I35" s="40">
        <v>3216.083333333333</v>
      </c>
      <c r="J35" s="40">
        <v>3244.7166666666662</v>
      </c>
      <c r="K35" s="31">
        <v>3187.45</v>
      </c>
      <c r="L35" s="31">
        <v>3106</v>
      </c>
      <c r="M35" s="31">
        <v>12.16263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2229.5</v>
      </c>
      <c r="D36" s="40">
        <v>2232.4</v>
      </c>
      <c r="E36" s="40">
        <v>2204.8000000000002</v>
      </c>
      <c r="F36" s="40">
        <v>2180.1</v>
      </c>
      <c r="G36" s="40">
        <v>2152.5</v>
      </c>
      <c r="H36" s="40">
        <v>2257.1000000000004</v>
      </c>
      <c r="I36" s="40">
        <v>2284.6999999999998</v>
      </c>
      <c r="J36" s="40">
        <v>2309.4000000000005</v>
      </c>
      <c r="K36" s="31">
        <v>2260</v>
      </c>
      <c r="L36" s="31">
        <v>2207.6999999999998</v>
      </c>
      <c r="M36" s="31">
        <v>1.2327300000000001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674.15</v>
      </c>
      <c r="D37" s="40">
        <v>673.88333333333333</v>
      </c>
      <c r="E37" s="40">
        <v>669.76666666666665</v>
      </c>
      <c r="F37" s="40">
        <v>665.38333333333333</v>
      </c>
      <c r="G37" s="40">
        <v>661.26666666666665</v>
      </c>
      <c r="H37" s="40">
        <v>678.26666666666665</v>
      </c>
      <c r="I37" s="40">
        <v>682.38333333333321</v>
      </c>
      <c r="J37" s="40">
        <v>686.76666666666665</v>
      </c>
      <c r="K37" s="31">
        <v>678</v>
      </c>
      <c r="L37" s="31">
        <v>669.5</v>
      </c>
      <c r="M37" s="31">
        <v>10.986510000000001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4799.05</v>
      </c>
      <c r="D38" s="40">
        <v>4808.0166666666664</v>
      </c>
      <c r="E38" s="40">
        <v>4766.0333333333328</v>
      </c>
      <c r="F38" s="40">
        <v>4733.0166666666664</v>
      </c>
      <c r="G38" s="40">
        <v>4691.0333333333328</v>
      </c>
      <c r="H38" s="40">
        <v>4841.0333333333328</v>
      </c>
      <c r="I38" s="40">
        <v>4883.0166666666664</v>
      </c>
      <c r="J38" s="40">
        <v>4916.0333333333328</v>
      </c>
      <c r="K38" s="31">
        <v>4850</v>
      </c>
      <c r="L38" s="31">
        <v>4775</v>
      </c>
      <c r="M38" s="31">
        <v>2.87731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673</v>
      </c>
      <c r="D39" s="40">
        <v>677.11666666666667</v>
      </c>
      <c r="E39" s="40">
        <v>666.88333333333333</v>
      </c>
      <c r="F39" s="40">
        <v>660.76666666666665</v>
      </c>
      <c r="G39" s="40">
        <v>650.5333333333333</v>
      </c>
      <c r="H39" s="40">
        <v>683.23333333333335</v>
      </c>
      <c r="I39" s="40">
        <v>693.4666666666667</v>
      </c>
      <c r="J39" s="40">
        <v>699.58333333333337</v>
      </c>
      <c r="K39" s="31">
        <v>687.35</v>
      </c>
      <c r="L39" s="31">
        <v>671</v>
      </c>
      <c r="M39" s="31">
        <v>95.059849999999997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3287.85</v>
      </c>
      <c r="D40" s="40">
        <v>3303.8666666666668</v>
      </c>
      <c r="E40" s="40">
        <v>3264.5833333333335</v>
      </c>
      <c r="F40" s="40">
        <v>3241.3166666666666</v>
      </c>
      <c r="G40" s="40">
        <v>3202.0333333333333</v>
      </c>
      <c r="H40" s="40">
        <v>3327.1333333333337</v>
      </c>
      <c r="I40" s="40">
        <v>3366.4166666666665</v>
      </c>
      <c r="J40" s="40">
        <v>3389.6833333333338</v>
      </c>
      <c r="K40" s="31">
        <v>3343.15</v>
      </c>
      <c r="L40" s="31">
        <v>3280.6</v>
      </c>
      <c r="M40" s="31">
        <v>3.1553599999999999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7069.25</v>
      </c>
      <c r="D41" s="40">
        <v>7119.3499999999995</v>
      </c>
      <c r="E41" s="40">
        <v>7004.8999999999987</v>
      </c>
      <c r="F41" s="40">
        <v>6940.5499999999993</v>
      </c>
      <c r="G41" s="40">
        <v>6826.0999999999985</v>
      </c>
      <c r="H41" s="40">
        <v>7183.6999999999989</v>
      </c>
      <c r="I41" s="40">
        <v>7298.15</v>
      </c>
      <c r="J41" s="40">
        <v>7362.4999999999991</v>
      </c>
      <c r="K41" s="31">
        <v>7233.8</v>
      </c>
      <c r="L41" s="31">
        <v>7055</v>
      </c>
      <c r="M41" s="31">
        <v>8.1641100000000009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17488.7</v>
      </c>
      <c r="D42" s="40">
        <v>17609.483333333334</v>
      </c>
      <c r="E42" s="40">
        <v>17329.216666666667</v>
      </c>
      <c r="F42" s="40">
        <v>17169.733333333334</v>
      </c>
      <c r="G42" s="40">
        <v>16889.466666666667</v>
      </c>
      <c r="H42" s="40">
        <v>17768.966666666667</v>
      </c>
      <c r="I42" s="40">
        <v>18049.233333333337</v>
      </c>
      <c r="J42" s="40">
        <v>18208.716666666667</v>
      </c>
      <c r="K42" s="31">
        <v>17889.75</v>
      </c>
      <c r="L42" s="31">
        <v>17450</v>
      </c>
      <c r="M42" s="31">
        <v>2.0345900000000001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5423.7</v>
      </c>
      <c r="D43" s="40">
        <v>5413.5666666666666</v>
      </c>
      <c r="E43" s="40">
        <v>5357.1333333333332</v>
      </c>
      <c r="F43" s="40">
        <v>5290.5666666666666</v>
      </c>
      <c r="G43" s="40">
        <v>5234.1333333333332</v>
      </c>
      <c r="H43" s="40">
        <v>5480.1333333333332</v>
      </c>
      <c r="I43" s="40">
        <v>5536.5666666666657</v>
      </c>
      <c r="J43" s="40">
        <v>5603.1333333333332</v>
      </c>
      <c r="K43" s="31">
        <v>5470</v>
      </c>
      <c r="L43" s="31">
        <v>5347</v>
      </c>
      <c r="M43" s="31">
        <v>0.89749999999999996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2201.25</v>
      </c>
      <c r="D44" s="40">
        <v>2206.9</v>
      </c>
      <c r="E44" s="40">
        <v>2186.1000000000004</v>
      </c>
      <c r="F44" s="40">
        <v>2170.9500000000003</v>
      </c>
      <c r="G44" s="40">
        <v>2150.1500000000005</v>
      </c>
      <c r="H44" s="40">
        <v>2222.0500000000002</v>
      </c>
      <c r="I44" s="40">
        <v>2242.8500000000004</v>
      </c>
      <c r="J44" s="40">
        <v>2258</v>
      </c>
      <c r="K44" s="31">
        <v>2227.6999999999998</v>
      </c>
      <c r="L44" s="31">
        <v>2191.75</v>
      </c>
      <c r="M44" s="31">
        <v>2.4868000000000001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277.3</v>
      </c>
      <c r="D45" s="40">
        <v>279.45</v>
      </c>
      <c r="E45" s="40">
        <v>273.89999999999998</v>
      </c>
      <c r="F45" s="40">
        <v>270.5</v>
      </c>
      <c r="G45" s="40">
        <v>264.95</v>
      </c>
      <c r="H45" s="40">
        <v>282.84999999999997</v>
      </c>
      <c r="I45" s="40">
        <v>288.40000000000003</v>
      </c>
      <c r="J45" s="40">
        <v>291.79999999999995</v>
      </c>
      <c r="K45" s="31">
        <v>285</v>
      </c>
      <c r="L45" s="31">
        <v>276.05</v>
      </c>
      <c r="M45" s="31">
        <v>57.38776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88.6</v>
      </c>
      <c r="D46" s="40">
        <v>88.916666666666671</v>
      </c>
      <c r="E46" s="40">
        <v>87.233333333333348</v>
      </c>
      <c r="F46" s="40">
        <v>85.866666666666674</v>
      </c>
      <c r="G46" s="40">
        <v>84.183333333333351</v>
      </c>
      <c r="H46" s="40">
        <v>90.283333333333346</v>
      </c>
      <c r="I46" s="40">
        <v>91.966666666666654</v>
      </c>
      <c r="J46" s="40">
        <v>93.333333333333343</v>
      </c>
      <c r="K46" s="31">
        <v>90.6</v>
      </c>
      <c r="L46" s="31">
        <v>87.55</v>
      </c>
      <c r="M46" s="31">
        <v>282.11820999999998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54.1</v>
      </c>
      <c r="D47" s="40">
        <v>54.4</v>
      </c>
      <c r="E47" s="40">
        <v>53.699999999999996</v>
      </c>
      <c r="F47" s="40">
        <v>53.3</v>
      </c>
      <c r="G47" s="40">
        <v>52.599999999999994</v>
      </c>
      <c r="H47" s="40">
        <v>54.8</v>
      </c>
      <c r="I47" s="40">
        <v>55.5</v>
      </c>
      <c r="J47" s="40">
        <v>55.9</v>
      </c>
      <c r="K47" s="31">
        <v>55.1</v>
      </c>
      <c r="L47" s="31">
        <v>54</v>
      </c>
      <c r="M47" s="31">
        <v>45.72992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1895.4</v>
      </c>
      <c r="D48" s="40">
        <v>1907.4666666666665</v>
      </c>
      <c r="E48" s="40">
        <v>1877.2833333333328</v>
      </c>
      <c r="F48" s="40">
        <v>1859.1666666666663</v>
      </c>
      <c r="G48" s="40">
        <v>1828.9833333333327</v>
      </c>
      <c r="H48" s="40">
        <v>1925.583333333333</v>
      </c>
      <c r="I48" s="40">
        <v>1955.7666666666669</v>
      </c>
      <c r="J48" s="40">
        <v>1973.8833333333332</v>
      </c>
      <c r="K48" s="31">
        <v>1937.65</v>
      </c>
      <c r="L48" s="31">
        <v>1889.35</v>
      </c>
      <c r="M48" s="31">
        <v>2.5778699999999999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729.95</v>
      </c>
      <c r="D49" s="40">
        <v>736.31666666666661</v>
      </c>
      <c r="E49" s="40">
        <v>721.63333333333321</v>
      </c>
      <c r="F49" s="40">
        <v>713.31666666666661</v>
      </c>
      <c r="G49" s="40">
        <v>698.63333333333321</v>
      </c>
      <c r="H49" s="40">
        <v>744.63333333333321</v>
      </c>
      <c r="I49" s="40">
        <v>759.31666666666661</v>
      </c>
      <c r="J49" s="40">
        <v>767.63333333333321</v>
      </c>
      <c r="K49" s="31">
        <v>751</v>
      </c>
      <c r="L49" s="31">
        <v>728</v>
      </c>
      <c r="M49" s="31">
        <v>6.4332099999999999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206.65</v>
      </c>
      <c r="D50" s="40">
        <v>207.35000000000002</v>
      </c>
      <c r="E50" s="40">
        <v>204.90000000000003</v>
      </c>
      <c r="F50" s="40">
        <v>203.15</v>
      </c>
      <c r="G50" s="40">
        <v>200.70000000000002</v>
      </c>
      <c r="H50" s="40">
        <v>209.10000000000005</v>
      </c>
      <c r="I50" s="40">
        <v>211.55000000000004</v>
      </c>
      <c r="J50" s="40">
        <v>213.30000000000007</v>
      </c>
      <c r="K50" s="31">
        <v>209.8</v>
      </c>
      <c r="L50" s="31">
        <v>205.6</v>
      </c>
      <c r="M50" s="31">
        <v>41.604770000000002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703.75</v>
      </c>
      <c r="D51" s="40">
        <v>707.75</v>
      </c>
      <c r="E51" s="40">
        <v>696.5</v>
      </c>
      <c r="F51" s="40">
        <v>689.25</v>
      </c>
      <c r="G51" s="40">
        <v>678</v>
      </c>
      <c r="H51" s="40">
        <v>715</v>
      </c>
      <c r="I51" s="40">
        <v>726.25</v>
      </c>
      <c r="J51" s="40">
        <v>733.5</v>
      </c>
      <c r="K51" s="31">
        <v>719</v>
      </c>
      <c r="L51" s="31">
        <v>700.5</v>
      </c>
      <c r="M51" s="31">
        <v>20.887370000000001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60.45</v>
      </c>
      <c r="D52" s="40">
        <v>60.85</v>
      </c>
      <c r="E52" s="40">
        <v>59.85</v>
      </c>
      <c r="F52" s="40">
        <v>59.25</v>
      </c>
      <c r="G52" s="40">
        <v>58.25</v>
      </c>
      <c r="H52" s="40">
        <v>61.45</v>
      </c>
      <c r="I52" s="40">
        <v>62.45</v>
      </c>
      <c r="J52" s="40">
        <v>63.050000000000004</v>
      </c>
      <c r="K52" s="31">
        <v>61.85</v>
      </c>
      <c r="L52" s="31">
        <v>60.25</v>
      </c>
      <c r="M52" s="31">
        <v>244.23428000000001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385.9</v>
      </c>
      <c r="D53" s="40">
        <v>385.2</v>
      </c>
      <c r="E53" s="40">
        <v>382</v>
      </c>
      <c r="F53" s="40">
        <v>378.1</v>
      </c>
      <c r="G53" s="40">
        <v>374.90000000000003</v>
      </c>
      <c r="H53" s="40">
        <v>389.09999999999997</v>
      </c>
      <c r="I53" s="40">
        <v>392.2999999999999</v>
      </c>
      <c r="J53" s="40">
        <v>396.19999999999993</v>
      </c>
      <c r="K53" s="31">
        <v>388.4</v>
      </c>
      <c r="L53" s="31">
        <v>381.3</v>
      </c>
      <c r="M53" s="31">
        <v>86.566230000000004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718.35</v>
      </c>
      <c r="D54" s="40">
        <v>723.1</v>
      </c>
      <c r="E54" s="40">
        <v>711.55000000000007</v>
      </c>
      <c r="F54" s="40">
        <v>704.75</v>
      </c>
      <c r="G54" s="40">
        <v>693.2</v>
      </c>
      <c r="H54" s="40">
        <v>729.90000000000009</v>
      </c>
      <c r="I54" s="40">
        <v>741.45</v>
      </c>
      <c r="J54" s="40">
        <v>748.25000000000011</v>
      </c>
      <c r="K54" s="31">
        <v>734.65</v>
      </c>
      <c r="L54" s="31">
        <v>716.3</v>
      </c>
      <c r="M54" s="31">
        <v>110.24093000000001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366.85</v>
      </c>
      <c r="D55" s="40">
        <v>367.7166666666667</v>
      </c>
      <c r="E55" s="40">
        <v>364.48333333333341</v>
      </c>
      <c r="F55" s="40">
        <v>362.11666666666673</v>
      </c>
      <c r="G55" s="40">
        <v>358.88333333333344</v>
      </c>
      <c r="H55" s="40">
        <v>370.08333333333337</v>
      </c>
      <c r="I55" s="40">
        <v>373.31666666666672</v>
      </c>
      <c r="J55" s="40">
        <v>375.68333333333334</v>
      </c>
      <c r="K55" s="31">
        <v>370.95</v>
      </c>
      <c r="L55" s="31">
        <v>365.35</v>
      </c>
      <c r="M55" s="31">
        <v>26.101839999999999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16500.2</v>
      </c>
      <c r="D56" s="40">
        <v>16616.566666666666</v>
      </c>
      <c r="E56" s="40">
        <v>16333.133333333331</v>
      </c>
      <c r="F56" s="40">
        <v>16166.066666666666</v>
      </c>
      <c r="G56" s="40">
        <v>15882.633333333331</v>
      </c>
      <c r="H56" s="40">
        <v>16783.633333333331</v>
      </c>
      <c r="I56" s="40">
        <v>17067.066666666666</v>
      </c>
      <c r="J56" s="40">
        <v>17234.133333333331</v>
      </c>
      <c r="K56" s="31">
        <v>16900</v>
      </c>
      <c r="L56" s="31">
        <v>16449.5</v>
      </c>
      <c r="M56" s="31">
        <v>0.58733999999999997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3553.75</v>
      </c>
      <c r="D57" s="40">
        <v>3565.7333333333336</v>
      </c>
      <c r="E57" s="40">
        <v>3538.0166666666673</v>
      </c>
      <c r="F57" s="40">
        <v>3522.2833333333338</v>
      </c>
      <c r="G57" s="40">
        <v>3494.5666666666675</v>
      </c>
      <c r="H57" s="40">
        <v>3581.4666666666672</v>
      </c>
      <c r="I57" s="40">
        <v>3609.1833333333334</v>
      </c>
      <c r="J57" s="40">
        <v>3624.916666666667</v>
      </c>
      <c r="K57" s="31">
        <v>3593.45</v>
      </c>
      <c r="L57" s="31">
        <v>3550</v>
      </c>
      <c r="M57" s="31">
        <v>3.1398999999999999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460.45</v>
      </c>
      <c r="D58" s="40">
        <v>460.93333333333334</v>
      </c>
      <c r="E58" s="40">
        <v>456.56666666666666</v>
      </c>
      <c r="F58" s="40">
        <v>452.68333333333334</v>
      </c>
      <c r="G58" s="40">
        <v>448.31666666666666</v>
      </c>
      <c r="H58" s="40">
        <v>464.81666666666666</v>
      </c>
      <c r="I58" s="40">
        <v>469.18333333333334</v>
      </c>
      <c r="J58" s="40">
        <v>473.06666666666666</v>
      </c>
      <c r="K58" s="31">
        <v>465.3</v>
      </c>
      <c r="L58" s="31">
        <v>457.05</v>
      </c>
      <c r="M58" s="31">
        <v>15.030419999999999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206.5</v>
      </c>
      <c r="D59" s="40">
        <v>207.45000000000002</v>
      </c>
      <c r="E59" s="40">
        <v>204.40000000000003</v>
      </c>
      <c r="F59" s="40">
        <v>202.3</v>
      </c>
      <c r="G59" s="40">
        <v>199.25000000000003</v>
      </c>
      <c r="H59" s="40">
        <v>209.55000000000004</v>
      </c>
      <c r="I59" s="40">
        <v>212.60000000000005</v>
      </c>
      <c r="J59" s="40">
        <v>214.70000000000005</v>
      </c>
      <c r="K59" s="31">
        <v>210.5</v>
      </c>
      <c r="L59" s="31">
        <v>205.35</v>
      </c>
      <c r="M59" s="31">
        <v>99.218140000000005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126.9</v>
      </c>
      <c r="D60" s="40">
        <v>127.08333333333333</v>
      </c>
      <c r="E60" s="40">
        <v>126.11666666666665</v>
      </c>
      <c r="F60" s="40">
        <v>125.33333333333331</v>
      </c>
      <c r="G60" s="40">
        <v>124.36666666666663</v>
      </c>
      <c r="H60" s="40">
        <v>127.86666666666666</v>
      </c>
      <c r="I60" s="40">
        <v>128.83333333333331</v>
      </c>
      <c r="J60" s="40">
        <v>129.61666666666667</v>
      </c>
      <c r="K60" s="31">
        <v>128.05000000000001</v>
      </c>
      <c r="L60" s="31">
        <v>126.3</v>
      </c>
      <c r="M60" s="31">
        <v>4.6228699999999998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567.85</v>
      </c>
      <c r="D61" s="40">
        <v>567.76666666666665</v>
      </c>
      <c r="E61" s="40">
        <v>560.13333333333333</v>
      </c>
      <c r="F61" s="40">
        <v>552.41666666666663</v>
      </c>
      <c r="G61" s="40">
        <v>544.7833333333333</v>
      </c>
      <c r="H61" s="40">
        <v>575.48333333333335</v>
      </c>
      <c r="I61" s="40">
        <v>583.11666666666656</v>
      </c>
      <c r="J61" s="40">
        <v>590.83333333333337</v>
      </c>
      <c r="K61" s="31">
        <v>575.4</v>
      </c>
      <c r="L61" s="31">
        <v>560.04999999999995</v>
      </c>
      <c r="M61" s="31">
        <v>18.071770000000001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912.05</v>
      </c>
      <c r="D62" s="40">
        <v>916.7833333333333</v>
      </c>
      <c r="E62" s="40">
        <v>903.56666666666661</v>
      </c>
      <c r="F62" s="40">
        <v>895.08333333333326</v>
      </c>
      <c r="G62" s="40">
        <v>881.86666666666656</v>
      </c>
      <c r="H62" s="40">
        <v>925.26666666666665</v>
      </c>
      <c r="I62" s="40">
        <v>938.48333333333335</v>
      </c>
      <c r="J62" s="40">
        <v>946.9666666666667</v>
      </c>
      <c r="K62" s="31">
        <v>930</v>
      </c>
      <c r="L62" s="31">
        <v>908.3</v>
      </c>
      <c r="M62" s="31">
        <v>23.885290000000001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144.19999999999999</v>
      </c>
      <c r="D63" s="40">
        <v>144.75</v>
      </c>
      <c r="E63" s="40">
        <v>143</v>
      </c>
      <c r="F63" s="40">
        <v>141.80000000000001</v>
      </c>
      <c r="G63" s="40">
        <v>140.05000000000001</v>
      </c>
      <c r="H63" s="40">
        <v>145.94999999999999</v>
      </c>
      <c r="I63" s="40">
        <v>147.69999999999999</v>
      </c>
      <c r="J63" s="40">
        <v>148.89999999999998</v>
      </c>
      <c r="K63" s="31">
        <v>146.5</v>
      </c>
      <c r="L63" s="31">
        <v>143.55000000000001</v>
      </c>
      <c r="M63" s="31">
        <v>10.98495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159.75</v>
      </c>
      <c r="D64" s="40">
        <v>159.56666666666666</v>
      </c>
      <c r="E64" s="40">
        <v>158.43333333333334</v>
      </c>
      <c r="F64" s="40">
        <v>157.11666666666667</v>
      </c>
      <c r="G64" s="40">
        <v>155.98333333333335</v>
      </c>
      <c r="H64" s="40">
        <v>160.88333333333333</v>
      </c>
      <c r="I64" s="40">
        <v>162.01666666666665</v>
      </c>
      <c r="J64" s="40">
        <v>163.33333333333331</v>
      </c>
      <c r="K64" s="31">
        <v>160.69999999999999</v>
      </c>
      <c r="L64" s="31">
        <v>158.25</v>
      </c>
      <c r="M64" s="31">
        <v>204.14051000000001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5350.15</v>
      </c>
      <c r="D65" s="40">
        <v>5387.2</v>
      </c>
      <c r="E65" s="40">
        <v>5294.95</v>
      </c>
      <c r="F65" s="40">
        <v>5239.75</v>
      </c>
      <c r="G65" s="40">
        <v>5147.5</v>
      </c>
      <c r="H65" s="40">
        <v>5442.4</v>
      </c>
      <c r="I65" s="40">
        <v>5534.65</v>
      </c>
      <c r="J65" s="40">
        <v>5589.8499999999995</v>
      </c>
      <c r="K65" s="31">
        <v>5479.45</v>
      </c>
      <c r="L65" s="31">
        <v>5332</v>
      </c>
      <c r="M65" s="31">
        <v>2.0937199999999998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1450.05</v>
      </c>
      <c r="D66" s="40">
        <v>1448.0666666666668</v>
      </c>
      <c r="E66" s="40">
        <v>1439.1333333333337</v>
      </c>
      <c r="F66" s="40">
        <v>1428.2166666666669</v>
      </c>
      <c r="G66" s="40">
        <v>1419.2833333333338</v>
      </c>
      <c r="H66" s="40">
        <v>1458.9833333333336</v>
      </c>
      <c r="I66" s="40">
        <v>1467.9166666666665</v>
      </c>
      <c r="J66" s="40">
        <v>1478.8333333333335</v>
      </c>
      <c r="K66" s="31">
        <v>1457</v>
      </c>
      <c r="L66" s="31">
        <v>1437.15</v>
      </c>
      <c r="M66" s="31">
        <v>4.6611399999999996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640.79999999999995</v>
      </c>
      <c r="D67" s="40">
        <v>641.79999999999995</v>
      </c>
      <c r="E67" s="40">
        <v>633.79999999999995</v>
      </c>
      <c r="F67" s="40">
        <v>626.79999999999995</v>
      </c>
      <c r="G67" s="40">
        <v>618.79999999999995</v>
      </c>
      <c r="H67" s="40">
        <v>648.79999999999995</v>
      </c>
      <c r="I67" s="40">
        <v>656.8</v>
      </c>
      <c r="J67" s="40">
        <v>663.8</v>
      </c>
      <c r="K67" s="31">
        <v>649.79999999999995</v>
      </c>
      <c r="L67" s="31">
        <v>634.79999999999995</v>
      </c>
      <c r="M67" s="31">
        <v>16.018719999999998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749.8</v>
      </c>
      <c r="D68" s="40">
        <v>750.6</v>
      </c>
      <c r="E68" s="40">
        <v>743.2</v>
      </c>
      <c r="F68" s="40">
        <v>736.6</v>
      </c>
      <c r="G68" s="40">
        <v>729.2</v>
      </c>
      <c r="H68" s="40">
        <v>757.2</v>
      </c>
      <c r="I68" s="40">
        <v>764.59999999999991</v>
      </c>
      <c r="J68" s="40">
        <v>771.2</v>
      </c>
      <c r="K68" s="31">
        <v>758</v>
      </c>
      <c r="L68" s="31">
        <v>744</v>
      </c>
      <c r="M68" s="31">
        <v>1.66753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427.75</v>
      </c>
      <c r="D69" s="40">
        <v>431.4666666666667</v>
      </c>
      <c r="E69" s="40">
        <v>421.53333333333342</v>
      </c>
      <c r="F69" s="40">
        <v>415.31666666666672</v>
      </c>
      <c r="G69" s="40">
        <v>405.38333333333344</v>
      </c>
      <c r="H69" s="40">
        <v>437.68333333333339</v>
      </c>
      <c r="I69" s="40">
        <v>447.61666666666667</v>
      </c>
      <c r="J69" s="40">
        <v>453.83333333333337</v>
      </c>
      <c r="K69" s="31">
        <v>441.4</v>
      </c>
      <c r="L69" s="31">
        <v>425.25</v>
      </c>
      <c r="M69" s="31">
        <v>19.832799999999999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921.5</v>
      </c>
      <c r="D70" s="40">
        <v>926.58333333333337</v>
      </c>
      <c r="E70" s="40">
        <v>912.01666666666677</v>
      </c>
      <c r="F70" s="40">
        <v>902.53333333333342</v>
      </c>
      <c r="G70" s="40">
        <v>887.96666666666681</v>
      </c>
      <c r="H70" s="40">
        <v>936.06666666666672</v>
      </c>
      <c r="I70" s="40">
        <v>950.63333333333333</v>
      </c>
      <c r="J70" s="40">
        <v>960.11666666666667</v>
      </c>
      <c r="K70" s="31">
        <v>941.15</v>
      </c>
      <c r="L70" s="31">
        <v>917.1</v>
      </c>
      <c r="M70" s="31">
        <v>6.8202400000000001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386.2</v>
      </c>
      <c r="D71" s="40">
        <v>386.26666666666671</v>
      </c>
      <c r="E71" s="40">
        <v>382.78333333333342</v>
      </c>
      <c r="F71" s="40">
        <v>379.36666666666673</v>
      </c>
      <c r="G71" s="40">
        <v>375.88333333333344</v>
      </c>
      <c r="H71" s="40">
        <v>389.68333333333339</v>
      </c>
      <c r="I71" s="40">
        <v>393.16666666666663</v>
      </c>
      <c r="J71" s="40">
        <v>396.58333333333337</v>
      </c>
      <c r="K71" s="31">
        <v>389.75</v>
      </c>
      <c r="L71" s="31">
        <v>382.85</v>
      </c>
      <c r="M71" s="31">
        <v>44.10427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581.35</v>
      </c>
      <c r="D72" s="40">
        <v>581.15</v>
      </c>
      <c r="E72" s="40">
        <v>578.25</v>
      </c>
      <c r="F72" s="40">
        <v>575.15</v>
      </c>
      <c r="G72" s="40">
        <v>572.25</v>
      </c>
      <c r="H72" s="40">
        <v>584.25</v>
      </c>
      <c r="I72" s="40">
        <v>587.14999999999986</v>
      </c>
      <c r="J72" s="40">
        <v>590.25</v>
      </c>
      <c r="K72" s="31">
        <v>584.04999999999995</v>
      </c>
      <c r="L72" s="31">
        <v>578.04999999999995</v>
      </c>
      <c r="M72" s="31">
        <v>12.021470000000001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1867.75</v>
      </c>
      <c r="D73" s="40">
        <v>1882.9666666666665</v>
      </c>
      <c r="E73" s="40">
        <v>1845.9333333333329</v>
      </c>
      <c r="F73" s="40">
        <v>1824.1166666666666</v>
      </c>
      <c r="G73" s="40">
        <v>1787.083333333333</v>
      </c>
      <c r="H73" s="40">
        <v>1904.7833333333328</v>
      </c>
      <c r="I73" s="40">
        <v>1941.8166666666662</v>
      </c>
      <c r="J73" s="40">
        <v>1963.6333333333328</v>
      </c>
      <c r="K73" s="31">
        <v>1920</v>
      </c>
      <c r="L73" s="31">
        <v>1861.15</v>
      </c>
      <c r="M73" s="31">
        <v>2.6551200000000001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2309.3000000000002</v>
      </c>
      <c r="D74" s="40">
        <v>2290.0666666666671</v>
      </c>
      <c r="E74" s="40">
        <v>2240.233333333334</v>
      </c>
      <c r="F74" s="40">
        <v>2171.166666666667</v>
      </c>
      <c r="G74" s="40">
        <v>2121.3333333333339</v>
      </c>
      <c r="H74" s="40">
        <v>2359.1333333333341</v>
      </c>
      <c r="I74" s="40">
        <v>2408.9666666666672</v>
      </c>
      <c r="J74" s="40">
        <v>2478.0333333333342</v>
      </c>
      <c r="K74" s="31">
        <v>2339.9</v>
      </c>
      <c r="L74" s="31">
        <v>2221</v>
      </c>
      <c r="M74" s="31">
        <v>23.031700000000001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171.85</v>
      </c>
      <c r="D75" s="40">
        <v>173.5</v>
      </c>
      <c r="E75" s="40">
        <v>168.3</v>
      </c>
      <c r="F75" s="40">
        <v>164.75</v>
      </c>
      <c r="G75" s="40">
        <v>159.55000000000001</v>
      </c>
      <c r="H75" s="40">
        <v>177.05</v>
      </c>
      <c r="I75" s="40">
        <v>182.25</v>
      </c>
      <c r="J75" s="40">
        <v>185.8</v>
      </c>
      <c r="K75" s="31">
        <v>178.7</v>
      </c>
      <c r="L75" s="31">
        <v>169.95</v>
      </c>
      <c r="M75" s="31">
        <v>23.009789999999999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4757.05</v>
      </c>
      <c r="D76" s="40">
        <v>4756.0000000000009</v>
      </c>
      <c r="E76" s="40">
        <v>4714.6500000000015</v>
      </c>
      <c r="F76" s="40">
        <v>4672.2500000000009</v>
      </c>
      <c r="G76" s="40">
        <v>4630.9000000000015</v>
      </c>
      <c r="H76" s="40">
        <v>4798.4000000000015</v>
      </c>
      <c r="I76" s="40">
        <v>4839.7500000000018</v>
      </c>
      <c r="J76" s="40">
        <v>4882.1500000000015</v>
      </c>
      <c r="K76" s="31">
        <v>4797.3500000000004</v>
      </c>
      <c r="L76" s="31">
        <v>4713.6000000000004</v>
      </c>
      <c r="M76" s="31">
        <v>3.0098600000000002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5178.6499999999996</v>
      </c>
      <c r="D77" s="40">
        <v>5181.9833333333327</v>
      </c>
      <c r="E77" s="40">
        <v>5096.7666666666655</v>
      </c>
      <c r="F77" s="40">
        <v>5014.8833333333332</v>
      </c>
      <c r="G77" s="40">
        <v>4929.6666666666661</v>
      </c>
      <c r="H77" s="40">
        <v>5263.866666666665</v>
      </c>
      <c r="I77" s="40">
        <v>5349.0833333333321</v>
      </c>
      <c r="J77" s="40">
        <v>5430.9666666666644</v>
      </c>
      <c r="K77" s="31">
        <v>5267.2</v>
      </c>
      <c r="L77" s="31">
        <v>5100.1000000000004</v>
      </c>
      <c r="M77" s="31">
        <v>3.58752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3710</v>
      </c>
      <c r="D78" s="40">
        <v>3748.9833333333336</v>
      </c>
      <c r="E78" s="40">
        <v>3619.0166666666673</v>
      </c>
      <c r="F78" s="40">
        <v>3528.0333333333338</v>
      </c>
      <c r="G78" s="40">
        <v>3398.0666666666675</v>
      </c>
      <c r="H78" s="40">
        <v>3839.9666666666672</v>
      </c>
      <c r="I78" s="40">
        <v>3969.9333333333334</v>
      </c>
      <c r="J78" s="40">
        <v>4060.916666666667</v>
      </c>
      <c r="K78" s="31">
        <v>3878.95</v>
      </c>
      <c r="L78" s="31">
        <v>3658</v>
      </c>
      <c r="M78" s="31">
        <v>4.5507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4596.5</v>
      </c>
      <c r="D79" s="40">
        <v>4614.5</v>
      </c>
      <c r="E79" s="40">
        <v>4565</v>
      </c>
      <c r="F79" s="40">
        <v>4533.5</v>
      </c>
      <c r="G79" s="40">
        <v>4484</v>
      </c>
      <c r="H79" s="40">
        <v>4646</v>
      </c>
      <c r="I79" s="40">
        <v>4695.5</v>
      </c>
      <c r="J79" s="40">
        <v>4727</v>
      </c>
      <c r="K79" s="31">
        <v>4664</v>
      </c>
      <c r="L79" s="31">
        <v>4583</v>
      </c>
      <c r="M79" s="31">
        <v>5.4777300000000002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2455.5500000000002</v>
      </c>
      <c r="D80" s="40">
        <v>2465.916666666667</v>
      </c>
      <c r="E80" s="40">
        <v>2434.6833333333338</v>
      </c>
      <c r="F80" s="40">
        <v>2413.8166666666671</v>
      </c>
      <c r="G80" s="40">
        <v>2382.5833333333339</v>
      </c>
      <c r="H80" s="40">
        <v>2486.7833333333338</v>
      </c>
      <c r="I80" s="40">
        <v>2518.0166666666673</v>
      </c>
      <c r="J80" s="40">
        <v>2538.8833333333337</v>
      </c>
      <c r="K80" s="31">
        <v>2497.15</v>
      </c>
      <c r="L80" s="31">
        <v>2445.0500000000002</v>
      </c>
      <c r="M80" s="31">
        <v>6.5915400000000002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551.20000000000005</v>
      </c>
      <c r="D81" s="40">
        <v>541.9</v>
      </c>
      <c r="E81" s="40">
        <v>528.79999999999995</v>
      </c>
      <c r="F81" s="40">
        <v>506.4</v>
      </c>
      <c r="G81" s="40">
        <v>493.29999999999995</v>
      </c>
      <c r="H81" s="40">
        <v>564.29999999999995</v>
      </c>
      <c r="I81" s="40">
        <v>577.40000000000009</v>
      </c>
      <c r="J81" s="40">
        <v>599.79999999999995</v>
      </c>
      <c r="K81" s="31">
        <v>555</v>
      </c>
      <c r="L81" s="31">
        <v>519.5</v>
      </c>
      <c r="M81" s="31">
        <v>7.2246600000000001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1732.3</v>
      </c>
      <c r="D82" s="40">
        <v>1721.1000000000001</v>
      </c>
      <c r="E82" s="40">
        <v>1700.2000000000003</v>
      </c>
      <c r="F82" s="40">
        <v>1668.1000000000001</v>
      </c>
      <c r="G82" s="40">
        <v>1647.2000000000003</v>
      </c>
      <c r="H82" s="40">
        <v>1753.2000000000003</v>
      </c>
      <c r="I82" s="40">
        <v>1774.1000000000004</v>
      </c>
      <c r="J82" s="40">
        <v>1806.2000000000003</v>
      </c>
      <c r="K82" s="31">
        <v>1742</v>
      </c>
      <c r="L82" s="31">
        <v>1689</v>
      </c>
      <c r="M82" s="31">
        <v>0.94025000000000003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1866.1</v>
      </c>
      <c r="D83" s="40">
        <v>1862.45</v>
      </c>
      <c r="E83" s="40">
        <v>1852.9</v>
      </c>
      <c r="F83" s="40">
        <v>1839.7</v>
      </c>
      <c r="G83" s="40">
        <v>1830.15</v>
      </c>
      <c r="H83" s="40">
        <v>1875.65</v>
      </c>
      <c r="I83" s="40">
        <v>1885.1999999999998</v>
      </c>
      <c r="J83" s="40">
        <v>1898.4</v>
      </c>
      <c r="K83" s="31">
        <v>1872</v>
      </c>
      <c r="L83" s="31">
        <v>1849.25</v>
      </c>
      <c r="M83" s="31">
        <v>11.96217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164.95</v>
      </c>
      <c r="D84" s="40">
        <v>165.9</v>
      </c>
      <c r="E84" s="40">
        <v>163.75</v>
      </c>
      <c r="F84" s="40">
        <v>162.54999999999998</v>
      </c>
      <c r="G84" s="40">
        <v>160.39999999999998</v>
      </c>
      <c r="H84" s="40">
        <v>167.10000000000002</v>
      </c>
      <c r="I84" s="40">
        <v>169.25000000000006</v>
      </c>
      <c r="J84" s="40">
        <v>170.45000000000005</v>
      </c>
      <c r="K84" s="31">
        <v>168.05</v>
      </c>
      <c r="L84" s="31">
        <v>164.7</v>
      </c>
      <c r="M84" s="31">
        <v>15.802239999999999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89.2</v>
      </c>
      <c r="D85" s="40">
        <v>89.333333333333329</v>
      </c>
      <c r="E85" s="40">
        <v>88.666666666666657</v>
      </c>
      <c r="F85" s="40">
        <v>88.133333333333326</v>
      </c>
      <c r="G85" s="40">
        <v>87.466666666666654</v>
      </c>
      <c r="H85" s="40">
        <v>89.86666666666666</v>
      </c>
      <c r="I85" s="40">
        <v>90.533333333333317</v>
      </c>
      <c r="J85" s="40">
        <v>91.066666666666663</v>
      </c>
      <c r="K85" s="31">
        <v>90</v>
      </c>
      <c r="L85" s="31">
        <v>88.8</v>
      </c>
      <c r="M85" s="31">
        <v>124.53386999999999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285.45</v>
      </c>
      <c r="D86" s="40">
        <v>286.63333333333333</v>
      </c>
      <c r="E86" s="40">
        <v>282.31666666666666</v>
      </c>
      <c r="F86" s="40">
        <v>279.18333333333334</v>
      </c>
      <c r="G86" s="40">
        <v>274.86666666666667</v>
      </c>
      <c r="H86" s="40">
        <v>289.76666666666665</v>
      </c>
      <c r="I86" s="40">
        <v>294.08333333333326</v>
      </c>
      <c r="J86" s="40">
        <v>297.21666666666664</v>
      </c>
      <c r="K86" s="31">
        <v>290.95</v>
      </c>
      <c r="L86" s="31">
        <v>283.5</v>
      </c>
      <c r="M86" s="31">
        <v>11.03224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132.25</v>
      </c>
      <c r="D87" s="40">
        <v>132.53333333333333</v>
      </c>
      <c r="E87" s="40">
        <v>131.26666666666665</v>
      </c>
      <c r="F87" s="40">
        <v>130.28333333333333</v>
      </c>
      <c r="G87" s="40">
        <v>129.01666666666665</v>
      </c>
      <c r="H87" s="40">
        <v>133.51666666666665</v>
      </c>
      <c r="I87" s="40">
        <v>134.78333333333336</v>
      </c>
      <c r="J87" s="40">
        <v>135.76666666666665</v>
      </c>
      <c r="K87" s="31">
        <v>133.80000000000001</v>
      </c>
      <c r="L87" s="31">
        <v>131.55000000000001</v>
      </c>
      <c r="M87" s="31">
        <v>146.48106999999999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42.45</v>
      </c>
      <c r="D88" s="40">
        <v>42.083333333333336</v>
      </c>
      <c r="E88" s="40">
        <v>41.31666666666667</v>
      </c>
      <c r="F88" s="40">
        <v>40.183333333333337</v>
      </c>
      <c r="G88" s="40">
        <v>39.416666666666671</v>
      </c>
      <c r="H88" s="40">
        <v>43.216666666666669</v>
      </c>
      <c r="I88" s="40">
        <v>43.983333333333334</v>
      </c>
      <c r="J88" s="40">
        <v>45.116666666666667</v>
      </c>
      <c r="K88" s="31">
        <v>42.85</v>
      </c>
      <c r="L88" s="31">
        <v>40.950000000000003</v>
      </c>
      <c r="M88" s="31">
        <v>246.41482999999999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3649.3</v>
      </c>
      <c r="D89" s="40">
        <v>3616.4666666666667</v>
      </c>
      <c r="E89" s="40">
        <v>3553.9333333333334</v>
      </c>
      <c r="F89" s="40">
        <v>3458.5666666666666</v>
      </c>
      <c r="G89" s="40">
        <v>3396.0333333333333</v>
      </c>
      <c r="H89" s="40">
        <v>3711.8333333333335</v>
      </c>
      <c r="I89" s="40">
        <v>3774.3666666666672</v>
      </c>
      <c r="J89" s="40">
        <v>3869.7333333333336</v>
      </c>
      <c r="K89" s="31">
        <v>3679</v>
      </c>
      <c r="L89" s="31">
        <v>3521.1</v>
      </c>
      <c r="M89" s="31">
        <v>1.5078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499.05</v>
      </c>
      <c r="D90" s="40">
        <v>502.01666666666665</v>
      </c>
      <c r="E90" s="40">
        <v>494.0333333333333</v>
      </c>
      <c r="F90" s="40">
        <v>489.01666666666665</v>
      </c>
      <c r="G90" s="40">
        <v>481.0333333333333</v>
      </c>
      <c r="H90" s="40">
        <v>507.0333333333333</v>
      </c>
      <c r="I90" s="40">
        <v>515.01666666666665</v>
      </c>
      <c r="J90" s="40">
        <v>520.0333333333333</v>
      </c>
      <c r="K90" s="31">
        <v>510</v>
      </c>
      <c r="L90" s="31">
        <v>497</v>
      </c>
      <c r="M90" s="31">
        <v>13.64719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913.1</v>
      </c>
      <c r="D91" s="40">
        <v>917.36666666666667</v>
      </c>
      <c r="E91" s="40">
        <v>906.83333333333337</v>
      </c>
      <c r="F91" s="40">
        <v>900.56666666666672</v>
      </c>
      <c r="G91" s="40">
        <v>890.03333333333342</v>
      </c>
      <c r="H91" s="40">
        <v>923.63333333333333</v>
      </c>
      <c r="I91" s="40">
        <v>934.16666666666663</v>
      </c>
      <c r="J91" s="40">
        <v>940.43333333333328</v>
      </c>
      <c r="K91" s="31">
        <v>927.9</v>
      </c>
      <c r="L91" s="31">
        <v>911.1</v>
      </c>
      <c r="M91" s="31">
        <v>9.4719300000000004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574.35</v>
      </c>
      <c r="D92" s="40">
        <v>574.81666666666672</v>
      </c>
      <c r="E92" s="40">
        <v>569.28333333333342</v>
      </c>
      <c r="F92" s="40">
        <v>564.2166666666667</v>
      </c>
      <c r="G92" s="40">
        <v>558.68333333333339</v>
      </c>
      <c r="H92" s="40">
        <v>579.88333333333344</v>
      </c>
      <c r="I92" s="40">
        <v>585.41666666666674</v>
      </c>
      <c r="J92" s="40">
        <v>590.48333333333346</v>
      </c>
      <c r="K92" s="31">
        <v>580.35</v>
      </c>
      <c r="L92" s="31">
        <v>569.75</v>
      </c>
      <c r="M92" s="31">
        <v>0.70201000000000002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2020.1</v>
      </c>
      <c r="D93" s="40">
        <v>2029.7166666666665</v>
      </c>
      <c r="E93" s="40">
        <v>1995.4833333333331</v>
      </c>
      <c r="F93" s="40">
        <v>1970.8666666666666</v>
      </c>
      <c r="G93" s="40">
        <v>1936.6333333333332</v>
      </c>
      <c r="H93" s="40">
        <v>2054.333333333333</v>
      </c>
      <c r="I93" s="40">
        <v>2088.5666666666662</v>
      </c>
      <c r="J93" s="40">
        <v>2113.1833333333329</v>
      </c>
      <c r="K93" s="31">
        <v>2063.9499999999998</v>
      </c>
      <c r="L93" s="31">
        <v>2005.1</v>
      </c>
      <c r="M93" s="31">
        <v>8.3397400000000008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1703.9</v>
      </c>
      <c r="D94" s="40">
        <v>1714.7</v>
      </c>
      <c r="E94" s="40">
        <v>1687.3000000000002</v>
      </c>
      <c r="F94" s="40">
        <v>1670.7</v>
      </c>
      <c r="G94" s="40">
        <v>1643.3000000000002</v>
      </c>
      <c r="H94" s="40">
        <v>1731.3000000000002</v>
      </c>
      <c r="I94" s="40">
        <v>1758.7000000000003</v>
      </c>
      <c r="J94" s="40">
        <v>1775.3000000000002</v>
      </c>
      <c r="K94" s="31">
        <v>1742.1</v>
      </c>
      <c r="L94" s="31">
        <v>1698.1</v>
      </c>
      <c r="M94" s="31">
        <v>9.1755999999999993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662.4</v>
      </c>
      <c r="D95" s="40">
        <v>670.61666666666667</v>
      </c>
      <c r="E95" s="40">
        <v>647.23333333333335</v>
      </c>
      <c r="F95" s="40">
        <v>632.06666666666672</v>
      </c>
      <c r="G95" s="40">
        <v>608.68333333333339</v>
      </c>
      <c r="H95" s="40">
        <v>685.7833333333333</v>
      </c>
      <c r="I95" s="40">
        <v>709.16666666666674</v>
      </c>
      <c r="J95" s="40">
        <v>724.33333333333326</v>
      </c>
      <c r="K95" s="31">
        <v>694</v>
      </c>
      <c r="L95" s="31">
        <v>655.45</v>
      </c>
      <c r="M95" s="31">
        <v>18.401330000000002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309.85000000000002</v>
      </c>
      <c r="D96" s="40">
        <v>310.76666666666665</v>
      </c>
      <c r="E96" s="40">
        <v>303.13333333333333</v>
      </c>
      <c r="F96" s="40">
        <v>296.41666666666669</v>
      </c>
      <c r="G96" s="40">
        <v>288.78333333333336</v>
      </c>
      <c r="H96" s="40">
        <v>317.48333333333329</v>
      </c>
      <c r="I96" s="40">
        <v>325.11666666666662</v>
      </c>
      <c r="J96" s="40">
        <v>331.83333333333326</v>
      </c>
      <c r="K96" s="31">
        <v>318.39999999999998</v>
      </c>
      <c r="L96" s="31">
        <v>304.05</v>
      </c>
      <c r="M96" s="31">
        <v>22.155560000000001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1171.4000000000001</v>
      </c>
      <c r="D97" s="40">
        <v>1176.9166666666667</v>
      </c>
      <c r="E97" s="40">
        <v>1164.1333333333334</v>
      </c>
      <c r="F97" s="40">
        <v>1156.8666666666668</v>
      </c>
      <c r="G97" s="40">
        <v>1144.0833333333335</v>
      </c>
      <c r="H97" s="40">
        <v>1184.1833333333334</v>
      </c>
      <c r="I97" s="40">
        <v>1196.9666666666667</v>
      </c>
      <c r="J97" s="40">
        <v>1204.2333333333333</v>
      </c>
      <c r="K97" s="31">
        <v>1189.7</v>
      </c>
      <c r="L97" s="31">
        <v>1169.6500000000001</v>
      </c>
      <c r="M97" s="31">
        <v>25.710360000000001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2579.35</v>
      </c>
      <c r="D98" s="40">
        <v>2578.7000000000003</v>
      </c>
      <c r="E98" s="40">
        <v>2535.9000000000005</v>
      </c>
      <c r="F98" s="40">
        <v>2492.4500000000003</v>
      </c>
      <c r="G98" s="40">
        <v>2449.6500000000005</v>
      </c>
      <c r="H98" s="40">
        <v>2622.1500000000005</v>
      </c>
      <c r="I98" s="40">
        <v>2664.9500000000007</v>
      </c>
      <c r="J98" s="40">
        <v>2708.4000000000005</v>
      </c>
      <c r="K98" s="31">
        <v>2621.5</v>
      </c>
      <c r="L98" s="31">
        <v>2535.25</v>
      </c>
      <c r="M98" s="31">
        <v>4.7381000000000002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1513.55</v>
      </c>
      <c r="D99" s="40">
        <v>1518.8500000000001</v>
      </c>
      <c r="E99" s="40">
        <v>1501.7500000000002</v>
      </c>
      <c r="F99" s="40">
        <v>1489.95</v>
      </c>
      <c r="G99" s="40">
        <v>1472.8500000000001</v>
      </c>
      <c r="H99" s="40">
        <v>1530.6500000000003</v>
      </c>
      <c r="I99" s="40">
        <v>1547.7500000000002</v>
      </c>
      <c r="J99" s="40">
        <v>1559.5500000000004</v>
      </c>
      <c r="K99" s="31">
        <v>1535.95</v>
      </c>
      <c r="L99" s="31">
        <v>1507.05</v>
      </c>
      <c r="M99" s="31">
        <v>40.623469999999998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690.95</v>
      </c>
      <c r="D100" s="40">
        <v>695.44999999999993</v>
      </c>
      <c r="E100" s="40">
        <v>683.64999999999986</v>
      </c>
      <c r="F100" s="40">
        <v>676.34999999999991</v>
      </c>
      <c r="G100" s="40">
        <v>664.54999999999984</v>
      </c>
      <c r="H100" s="40">
        <v>702.74999999999989</v>
      </c>
      <c r="I100" s="40">
        <v>714.54999999999984</v>
      </c>
      <c r="J100" s="40">
        <v>721.84999999999991</v>
      </c>
      <c r="K100" s="31">
        <v>707.25</v>
      </c>
      <c r="L100" s="31">
        <v>688.15</v>
      </c>
      <c r="M100" s="31">
        <v>18.787120000000002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1383.25</v>
      </c>
      <c r="D101" s="40">
        <v>1382.45</v>
      </c>
      <c r="E101" s="40">
        <v>1368.95</v>
      </c>
      <c r="F101" s="40">
        <v>1354.65</v>
      </c>
      <c r="G101" s="40">
        <v>1341.15</v>
      </c>
      <c r="H101" s="40">
        <v>1396.75</v>
      </c>
      <c r="I101" s="40">
        <v>1410.25</v>
      </c>
      <c r="J101" s="40">
        <v>1424.55</v>
      </c>
      <c r="K101" s="31">
        <v>1395.95</v>
      </c>
      <c r="L101" s="31">
        <v>1368.15</v>
      </c>
      <c r="M101" s="31">
        <v>10.85502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2462.4499999999998</v>
      </c>
      <c r="D102" s="40">
        <v>2470.3166666666666</v>
      </c>
      <c r="E102" s="40">
        <v>2443.1833333333334</v>
      </c>
      <c r="F102" s="40">
        <v>2423.916666666667</v>
      </c>
      <c r="G102" s="40">
        <v>2396.7833333333338</v>
      </c>
      <c r="H102" s="40">
        <v>2489.583333333333</v>
      </c>
      <c r="I102" s="40">
        <v>2516.7166666666662</v>
      </c>
      <c r="J102" s="40">
        <v>2535.9833333333327</v>
      </c>
      <c r="K102" s="31">
        <v>2497.4499999999998</v>
      </c>
      <c r="L102" s="31">
        <v>2451.0500000000002</v>
      </c>
      <c r="M102" s="31">
        <v>4.9976000000000003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424.65</v>
      </c>
      <c r="D103" s="40">
        <v>427.48333333333335</v>
      </c>
      <c r="E103" s="40">
        <v>421.16666666666669</v>
      </c>
      <c r="F103" s="40">
        <v>417.68333333333334</v>
      </c>
      <c r="G103" s="40">
        <v>411.36666666666667</v>
      </c>
      <c r="H103" s="40">
        <v>430.9666666666667</v>
      </c>
      <c r="I103" s="40">
        <v>437.2833333333333</v>
      </c>
      <c r="J103" s="40">
        <v>440.76666666666671</v>
      </c>
      <c r="K103" s="31">
        <v>433.8</v>
      </c>
      <c r="L103" s="31">
        <v>424</v>
      </c>
      <c r="M103" s="31">
        <v>59.383780000000002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1296.5</v>
      </c>
      <c r="D104" s="40">
        <v>1305.2166666666667</v>
      </c>
      <c r="E104" s="40">
        <v>1282.4333333333334</v>
      </c>
      <c r="F104" s="40">
        <v>1268.3666666666668</v>
      </c>
      <c r="G104" s="40">
        <v>1245.5833333333335</v>
      </c>
      <c r="H104" s="40">
        <v>1319.2833333333333</v>
      </c>
      <c r="I104" s="40">
        <v>1342.0666666666666</v>
      </c>
      <c r="J104" s="40">
        <v>1356.1333333333332</v>
      </c>
      <c r="K104" s="31">
        <v>1328</v>
      </c>
      <c r="L104" s="31">
        <v>1291.1500000000001</v>
      </c>
      <c r="M104" s="31">
        <v>5.4569299999999998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117.55</v>
      </c>
      <c r="D105" s="40">
        <v>117.98333333333333</v>
      </c>
      <c r="E105" s="40">
        <v>116.61666666666667</v>
      </c>
      <c r="F105" s="40">
        <v>115.68333333333334</v>
      </c>
      <c r="G105" s="40">
        <v>114.31666666666668</v>
      </c>
      <c r="H105" s="40">
        <v>118.91666666666667</v>
      </c>
      <c r="I105" s="40">
        <v>120.28333333333332</v>
      </c>
      <c r="J105" s="40">
        <v>121.21666666666667</v>
      </c>
      <c r="K105" s="31">
        <v>119.35</v>
      </c>
      <c r="L105" s="31">
        <v>117.05</v>
      </c>
      <c r="M105" s="31">
        <v>17.99905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298.5</v>
      </c>
      <c r="D106" s="40">
        <v>300.23333333333335</v>
      </c>
      <c r="E106" s="40">
        <v>295.76666666666671</v>
      </c>
      <c r="F106" s="40">
        <v>293.03333333333336</v>
      </c>
      <c r="G106" s="40">
        <v>288.56666666666672</v>
      </c>
      <c r="H106" s="40">
        <v>302.9666666666667</v>
      </c>
      <c r="I106" s="40">
        <v>307.43333333333339</v>
      </c>
      <c r="J106" s="40">
        <v>310.16666666666669</v>
      </c>
      <c r="K106" s="31">
        <v>304.7</v>
      </c>
      <c r="L106" s="31">
        <v>297.5</v>
      </c>
      <c r="M106" s="31">
        <v>26.428850000000001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2343.65</v>
      </c>
      <c r="D107" s="40">
        <v>2357.15</v>
      </c>
      <c r="E107" s="40">
        <v>2324.4</v>
      </c>
      <c r="F107" s="40">
        <v>2305.15</v>
      </c>
      <c r="G107" s="40">
        <v>2272.4</v>
      </c>
      <c r="H107" s="40">
        <v>2376.4</v>
      </c>
      <c r="I107" s="40">
        <v>2409.15</v>
      </c>
      <c r="J107" s="40">
        <v>2428.4</v>
      </c>
      <c r="K107" s="31">
        <v>2389.9</v>
      </c>
      <c r="L107" s="31">
        <v>2337.9</v>
      </c>
      <c r="M107" s="31">
        <v>18.901779999999999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347.65</v>
      </c>
      <c r="D108" s="40">
        <v>345.90000000000003</v>
      </c>
      <c r="E108" s="40">
        <v>341.80000000000007</v>
      </c>
      <c r="F108" s="40">
        <v>335.95000000000005</v>
      </c>
      <c r="G108" s="40">
        <v>331.85000000000008</v>
      </c>
      <c r="H108" s="40">
        <v>351.75000000000006</v>
      </c>
      <c r="I108" s="40">
        <v>355.85000000000008</v>
      </c>
      <c r="J108" s="40">
        <v>361.70000000000005</v>
      </c>
      <c r="K108" s="31">
        <v>350</v>
      </c>
      <c r="L108" s="31">
        <v>340.05</v>
      </c>
      <c r="M108" s="31">
        <v>35.325150000000001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2771.65</v>
      </c>
      <c r="D109" s="40">
        <v>2786.8666666666668</v>
      </c>
      <c r="E109" s="40">
        <v>2749.7833333333338</v>
      </c>
      <c r="F109" s="40">
        <v>2727.916666666667</v>
      </c>
      <c r="G109" s="40">
        <v>2690.8333333333339</v>
      </c>
      <c r="H109" s="40">
        <v>2808.7333333333336</v>
      </c>
      <c r="I109" s="40">
        <v>2845.8166666666666</v>
      </c>
      <c r="J109" s="40">
        <v>2867.6833333333334</v>
      </c>
      <c r="K109" s="31">
        <v>2823.95</v>
      </c>
      <c r="L109" s="31">
        <v>2765</v>
      </c>
      <c r="M109" s="31">
        <v>29.61572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716.3</v>
      </c>
      <c r="D110" s="40">
        <v>720.30000000000007</v>
      </c>
      <c r="E110" s="40">
        <v>711.10000000000014</v>
      </c>
      <c r="F110" s="40">
        <v>705.90000000000009</v>
      </c>
      <c r="G110" s="40">
        <v>696.70000000000016</v>
      </c>
      <c r="H110" s="40">
        <v>725.50000000000011</v>
      </c>
      <c r="I110" s="40">
        <v>734.70000000000016</v>
      </c>
      <c r="J110" s="40">
        <v>739.90000000000009</v>
      </c>
      <c r="K110" s="31">
        <v>729.5</v>
      </c>
      <c r="L110" s="31">
        <v>715.1</v>
      </c>
      <c r="M110" s="31">
        <v>201.30259000000001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1449.4</v>
      </c>
      <c r="D111" s="40">
        <v>1456.6000000000001</v>
      </c>
      <c r="E111" s="40">
        <v>1426.8000000000002</v>
      </c>
      <c r="F111" s="40">
        <v>1404.2</v>
      </c>
      <c r="G111" s="40">
        <v>1374.4</v>
      </c>
      <c r="H111" s="40">
        <v>1479.2000000000003</v>
      </c>
      <c r="I111" s="40">
        <v>1509</v>
      </c>
      <c r="J111" s="40">
        <v>1531.6000000000004</v>
      </c>
      <c r="K111" s="31">
        <v>1486.4</v>
      </c>
      <c r="L111" s="31">
        <v>1434</v>
      </c>
      <c r="M111" s="31">
        <v>11.49769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603.35</v>
      </c>
      <c r="D112" s="40">
        <v>605.51666666666677</v>
      </c>
      <c r="E112" s="40">
        <v>598.48333333333358</v>
      </c>
      <c r="F112" s="40">
        <v>593.61666666666679</v>
      </c>
      <c r="G112" s="40">
        <v>586.5833333333336</v>
      </c>
      <c r="H112" s="40">
        <v>610.38333333333355</v>
      </c>
      <c r="I112" s="40">
        <v>617.41666666666663</v>
      </c>
      <c r="J112" s="40">
        <v>622.28333333333353</v>
      </c>
      <c r="K112" s="31">
        <v>612.54999999999995</v>
      </c>
      <c r="L112" s="31">
        <v>600.65</v>
      </c>
      <c r="M112" s="31">
        <v>7.7145400000000004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769.3</v>
      </c>
      <c r="D113" s="40">
        <v>765.4</v>
      </c>
      <c r="E113" s="40">
        <v>755.8</v>
      </c>
      <c r="F113" s="40">
        <v>742.3</v>
      </c>
      <c r="G113" s="40">
        <v>732.69999999999993</v>
      </c>
      <c r="H113" s="40">
        <v>778.9</v>
      </c>
      <c r="I113" s="40">
        <v>788.50000000000011</v>
      </c>
      <c r="J113" s="40">
        <v>802</v>
      </c>
      <c r="K113" s="31">
        <v>775</v>
      </c>
      <c r="L113" s="31">
        <v>751.9</v>
      </c>
      <c r="M113" s="31">
        <v>2.9100999999999999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47.25</v>
      </c>
      <c r="D114" s="40">
        <v>47.266666666666673</v>
      </c>
      <c r="E114" s="40">
        <v>46.583333333333343</v>
      </c>
      <c r="F114" s="40">
        <v>45.916666666666671</v>
      </c>
      <c r="G114" s="40">
        <v>45.233333333333341</v>
      </c>
      <c r="H114" s="40">
        <v>47.933333333333344</v>
      </c>
      <c r="I114" s="40">
        <v>48.616666666666667</v>
      </c>
      <c r="J114" s="40">
        <v>49.283333333333346</v>
      </c>
      <c r="K114" s="31">
        <v>47.95</v>
      </c>
      <c r="L114" s="31">
        <v>46.6</v>
      </c>
      <c r="M114" s="31">
        <v>258.35345999999998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221.65</v>
      </c>
      <c r="D115" s="40">
        <v>223.06666666666669</v>
      </c>
      <c r="E115" s="40">
        <v>219.93333333333339</v>
      </c>
      <c r="F115" s="40">
        <v>218.2166666666667</v>
      </c>
      <c r="G115" s="40">
        <v>215.0833333333334</v>
      </c>
      <c r="H115" s="40">
        <v>224.78333333333339</v>
      </c>
      <c r="I115" s="40">
        <v>227.91666666666666</v>
      </c>
      <c r="J115" s="40">
        <v>229.63333333333338</v>
      </c>
      <c r="K115" s="31">
        <v>226.2</v>
      </c>
      <c r="L115" s="31">
        <v>221.35</v>
      </c>
      <c r="M115" s="31">
        <v>137.94647000000001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7163.85</v>
      </c>
      <c r="D116" s="40">
        <v>7254.666666666667</v>
      </c>
      <c r="E116" s="40">
        <v>7059.3333333333339</v>
      </c>
      <c r="F116" s="40">
        <v>6954.8166666666666</v>
      </c>
      <c r="G116" s="40">
        <v>6759.4833333333336</v>
      </c>
      <c r="H116" s="40">
        <v>7359.1833333333343</v>
      </c>
      <c r="I116" s="40">
        <v>7554.5166666666682</v>
      </c>
      <c r="J116" s="40">
        <v>7659.0333333333347</v>
      </c>
      <c r="K116" s="31">
        <v>7450</v>
      </c>
      <c r="L116" s="31">
        <v>7150.15</v>
      </c>
      <c r="M116" s="31">
        <v>1.10731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142.65</v>
      </c>
      <c r="D117" s="40">
        <v>143.81666666666666</v>
      </c>
      <c r="E117" s="40">
        <v>140.88333333333333</v>
      </c>
      <c r="F117" s="40">
        <v>139.11666666666667</v>
      </c>
      <c r="G117" s="40">
        <v>136.18333333333334</v>
      </c>
      <c r="H117" s="40">
        <v>145.58333333333331</v>
      </c>
      <c r="I117" s="40">
        <v>148.51666666666665</v>
      </c>
      <c r="J117" s="40">
        <v>150.2833333333333</v>
      </c>
      <c r="K117" s="31">
        <v>146.75</v>
      </c>
      <c r="L117" s="31">
        <v>142.05000000000001</v>
      </c>
      <c r="M117" s="31">
        <v>25.668109999999999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192.3</v>
      </c>
      <c r="D118" s="40">
        <v>190.86666666666667</v>
      </c>
      <c r="E118" s="40">
        <v>185.73333333333335</v>
      </c>
      <c r="F118" s="40">
        <v>179.16666666666669</v>
      </c>
      <c r="G118" s="40">
        <v>174.03333333333336</v>
      </c>
      <c r="H118" s="40">
        <v>197.43333333333334</v>
      </c>
      <c r="I118" s="40">
        <v>202.56666666666666</v>
      </c>
      <c r="J118" s="40">
        <v>209.13333333333333</v>
      </c>
      <c r="K118" s="31">
        <v>196</v>
      </c>
      <c r="L118" s="31">
        <v>184.3</v>
      </c>
      <c r="M118" s="31">
        <v>173.21214000000001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122.2</v>
      </c>
      <c r="D119" s="40">
        <v>121.93333333333334</v>
      </c>
      <c r="E119" s="40">
        <v>121.01666666666668</v>
      </c>
      <c r="F119" s="40">
        <v>119.83333333333334</v>
      </c>
      <c r="G119" s="40">
        <v>118.91666666666669</v>
      </c>
      <c r="H119" s="40">
        <v>123.11666666666667</v>
      </c>
      <c r="I119" s="40">
        <v>124.03333333333333</v>
      </c>
      <c r="J119" s="40">
        <v>125.21666666666667</v>
      </c>
      <c r="K119" s="31">
        <v>122.85</v>
      </c>
      <c r="L119" s="31">
        <v>120.75</v>
      </c>
      <c r="M119" s="31">
        <v>99.107259999999997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819.9</v>
      </c>
      <c r="D120" s="40">
        <v>820.44999999999993</v>
      </c>
      <c r="E120" s="40">
        <v>809.44999999999982</v>
      </c>
      <c r="F120" s="40">
        <v>798.99999999999989</v>
      </c>
      <c r="G120" s="40">
        <v>787.99999999999977</v>
      </c>
      <c r="H120" s="40">
        <v>830.89999999999986</v>
      </c>
      <c r="I120" s="40">
        <v>841.90000000000009</v>
      </c>
      <c r="J120" s="40">
        <v>852.34999999999991</v>
      </c>
      <c r="K120" s="31">
        <v>831.45</v>
      </c>
      <c r="L120" s="31">
        <v>810</v>
      </c>
      <c r="M120" s="31">
        <v>47.773949999999999</v>
      </c>
      <c r="N120" s="1"/>
      <c r="O120" s="1"/>
    </row>
    <row r="121" spans="1:15" ht="12.75" customHeight="1">
      <c r="A121" s="56">
        <v>112</v>
      </c>
      <c r="B121" s="31" t="s">
        <v>845</v>
      </c>
      <c r="C121" s="31">
        <v>23.4</v>
      </c>
      <c r="D121" s="40">
        <v>23.45</v>
      </c>
      <c r="E121" s="40">
        <v>23.15</v>
      </c>
      <c r="F121" s="40">
        <v>22.9</v>
      </c>
      <c r="G121" s="40">
        <v>22.599999999999998</v>
      </c>
      <c r="H121" s="40">
        <v>23.7</v>
      </c>
      <c r="I121" s="40">
        <v>24.000000000000004</v>
      </c>
      <c r="J121" s="40">
        <v>24.25</v>
      </c>
      <c r="K121" s="31">
        <v>23.75</v>
      </c>
      <c r="L121" s="31">
        <v>23.2</v>
      </c>
      <c r="M121" s="31">
        <v>56.31044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505.8</v>
      </c>
      <c r="D122" s="40">
        <v>504.41666666666669</v>
      </c>
      <c r="E122" s="40">
        <v>500.43333333333339</v>
      </c>
      <c r="F122" s="40">
        <v>495.06666666666672</v>
      </c>
      <c r="G122" s="40">
        <v>491.08333333333343</v>
      </c>
      <c r="H122" s="40">
        <v>509.78333333333336</v>
      </c>
      <c r="I122" s="40">
        <v>513.76666666666665</v>
      </c>
      <c r="J122" s="40">
        <v>519.13333333333333</v>
      </c>
      <c r="K122" s="31">
        <v>508.4</v>
      </c>
      <c r="L122" s="31">
        <v>499.05</v>
      </c>
      <c r="M122" s="31">
        <v>26.850169999999999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280.7</v>
      </c>
      <c r="D123" s="40">
        <v>280.25</v>
      </c>
      <c r="E123" s="40">
        <v>276</v>
      </c>
      <c r="F123" s="40">
        <v>271.3</v>
      </c>
      <c r="G123" s="40">
        <v>267.05</v>
      </c>
      <c r="H123" s="40">
        <v>284.95</v>
      </c>
      <c r="I123" s="40">
        <v>289.2</v>
      </c>
      <c r="J123" s="40">
        <v>293.89999999999998</v>
      </c>
      <c r="K123" s="31">
        <v>284.5</v>
      </c>
      <c r="L123" s="31">
        <v>275.55</v>
      </c>
      <c r="M123" s="31">
        <v>58.219000000000001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951.15</v>
      </c>
      <c r="D124" s="40">
        <v>949.16666666666663</v>
      </c>
      <c r="E124" s="40">
        <v>940.48333333333323</v>
      </c>
      <c r="F124" s="40">
        <v>929.81666666666661</v>
      </c>
      <c r="G124" s="40">
        <v>921.13333333333321</v>
      </c>
      <c r="H124" s="40">
        <v>959.83333333333326</v>
      </c>
      <c r="I124" s="40">
        <v>968.51666666666665</v>
      </c>
      <c r="J124" s="40">
        <v>979.18333333333328</v>
      </c>
      <c r="K124" s="31">
        <v>957.85</v>
      </c>
      <c r="L124" s="31">
        <v>938.5</v>
      </c>
      <c r="M124" s="31">
        <v>49.282350000000001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5815.2</v>
      </c>
      <c r="D125" s="40">
        <v>5842.2166666666672</v>
      </c>
      <c r="E125" s="40">
        <v>5764.4833333333345</v>
      </c>
      <c r="F125" s="40">
        <v>5713.7666666666673</v>
      </c>
      <c r="G125" s="40">
        <v>5636.0333333333347</v>
      </c>
      <c r="H125" s="40">
        <v>5892.9333333333343</v>
      </c>
      <c r="I125" s="40">
        <v>5970.6666666666679</v>
      </c>
      <c r="J125" s="40">
        <v>6021.3833333333341</v>
      </c>
      <c r="K125" s="31">
        <v>5919.95</v>
      </c>
      <c r="L125" s="31">
        <v>5791.5</v>
      </c>
      <c r="M125" s="31">
        <v>3.6325799999999999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1735.55</v>
      </c>
      <c r="D126" s="40">
        <v>1751.5833333333333</v>
      </c>
      <c r="E126" s="40">
        <v>1716.5166666666664</v>
      </c>
      <c r="F126" s="40">
        <v>1697.4833333333331</v>
      </c>
      <c r="G126" s="40">
        <v>1662.4166666666663</v>
      </c>
      <c r="H126" s="40">
        <v>1770.6166666666666</v>
      </c>
      <c r="I126" s="40">
        <v>1805.6833333333336</v>
      </c>
      <c r="J126" s="40">
        <v>1824.7166666666667</v>
      </c>
      <c r="K126" s="31">
        <v>1786.65</v>
      </c>
      <c r="L126" s="31">
        <v>1732.55</v>
      </c>
      <c r="M126" s="31">
        <v>67.540120000000002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1875.65</v>
      </c>
      <c r="D127" s="40">
        <v>1908.55</v>
      </c>
      <c r="E127" s="40">
        <v>1838.1</v>
      </c>
      <c r="F127" s="40">
        <v>1800.55</v>
      </c>
      <c r="G127" s="40">
        <v>1730.1</v>
      </c>
      <c r="H127" s="40">
        <v>1946.1</v>
      </c>
      <c r="I127" s="40">
        <v>2016.5500000000002</v>
      </c>
      <c r="J127" s="40">
        <v>2054.1</v>
      </c>
      <c r="K127" s="31">
        <v>1979</v>
      </c>
      <c r="L127" s="31">
        <v>1871</v>
      </c>
      <c r="M127" s="31">
        <v>11.091100000000001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2039.05</v>
      </c>
      <c r="D128" s="40">
        <v>2047.45</v>
      </c>
      <c r="E128" s="40">
        <v>2020.9500000000003</v>
      </c>
      <c r="F128" s="40">
        <v>2002.8500000000001</v>
      </c>
      <c r="G128" s="40">
        <v>1976.3500000000004</v>
      </c>
      <c r="H128" s="40">
        <v>2065.5500000000002</v>
      </c>
      <c r="I128" s="40">
        <v>2092.0499999999997</v>
      </c>
      <c r="J128" s="40">
        <v>2110.15</v>
      </c>
      <c r="K128" s="31">
        <v>2073.9499999999998</v>
      </c>
      <c r="L128" s="31">
        <v>2029.35</v>
      </c>
      <c r="M128" s="31">
        <v>7.6309199999999997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323.10000000000002</v>
      </c>
      <c r="D129" s="40">
        <v>321.03333333333336</v>
      </c>
      <c r="E129" s="40">
        <v>317.06666666666672</v>
      </c>
      <c r="F129" s="40">
        <v>311.03333333333336</v>
      </c>
      <c r="G129" s="40">
        <v>307.06666666666672</v>
      </c>
      <c r="H129" s="40">
        <v>327.06666666666672</v>
      </c>
      <c r="I129" s="40">
        <v>331.0333333333333</v>
      </c>
      <c r="J129" s="40">
        <v>337.06666666666672</v>
      </c>
      <c r="K129" s="31">
        <v>325</v>
      </c>
      <c r="L129" s="31">
        <v>315</v>
      </c>
      <c r="M129" s="31">
        <v>11.29119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644.54999999999995</v>
      </c>
      <c r="D130" s="40">
        <v>645.4666666666667</v>
      </c>
      <c r="E130" s="40">
        <v>636.08333333333337</v>
      </c>
      <c r="F130" s="40">
        <v>627.61666666666667</v>
      </c>
      <c r="G130" s="40">
        <v>618.23333333333335</v>
      </c>
      <c r="H130" s="40">
        <v>653.93333333333339</v>
      </c>
      <c r="I130" s="40">
        <v>663.31666666666661</v>
      </c>
      <c r="J130" s="40">
        <v>671.78333333333342</v>
      </c>
      <c r="K130" s="31">
        <v>654.85</v>
      </c>
      <c r="L130" s="31">
        <v>637</v>
      </c>
      <c r="M130" s="31">
        <v>48.857529999999997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359.45</v>
      </c>
      <c r="D131" s="40">
        <v>359.84999999999997</v>
      </c>
      <c r="E131" s="40">
        <v>352.74999999999994</v>
      </c>
      <c r="F131" s="40">
        <v>346.04999999999995</v>
      </c>
      <c r="G131" s="40">
        <v>338.94999999999993</v>
      </c>
      <c r="H131" s="40">
        <v>366.54999999999995</v>
      </c>
      <c r="I131" s="40">
        <v>373.65</v>
      </c>
      <c r="J131" s="40">
        <v>380.34999999999997</v>
      </c>
      <c r="K131" s="31">
        <v>366.95</v>
      </c>
      <c r="L131" s="31">
        <v>353.15</v>
      </c>
      <c r="M131" s="31">
        <v>59.379669999999997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3800.55</v>
      </c>
      <c r="D132" s="40">
        <v>3805.1833333333329</v>
      </c>
      <c r="E132" s="40">
        <v>3760.3666666666659</v>
      </c>
      <c r="F132" s="40">
        <v>3720.1833333333329</v>
      </c>
      <c r="G132" s="40">
        <v>3675.3666666666659</v>
      </c>
      <c r="H132" s="40">
        <v>3845.3666666666659</v>
      </c>
      <c r="I132" s="40">
        <v>3890.1833333333325</v>
      </c>
      <c r="J132" s="40">
        <v>3930.3666666666659</v>
      </c>
      <c r="K132" s="31">
        <v>3850</v>
      </c>
      <c r="L132" s="31">
        <v>3765</v>
      </c>
      <c r="M132" s="31">
        <v>4.0518999999999998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1914.2</v>
      </c>
      <c r="D133" s="40">
        <v>1936.4333333333334</v>
      </c>
      <c r="E133" s="40">
        <v>1882.9666666666667</v>
      </c>
      <c r="F133" s="40">
        <v>1851.7333333333333</v>
      </c>
      <c r="G133" s="40">
        <v>1798.2666666666667</v>
      </c>
      <c r="H133" s="40">
        <v>1967.6666666666667</v>
      </c>
      <c r="I133" s="40">
        <v>2021.1333333333334</v>
      </c>
      <c r="J133" s="40">
        <v>2052.3666666666668</v>
      </c>
      <c r="K133" s="31">
        <v>1989.9</v>
      </c>
      <c r="L133" s="31">
        <v>1905.2</v>
      </c>
      <c r="M133" s="31">
        <v>34.91724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78.849999999999994</v>
      </c>
      <c r="D134" s="40">
        <v>79.149999999999991</v>
      </c>
      <c r="E134" s="40">
        <v>78.149999999999977</v>
      </c>
      <c r="F134" s="40">
        <v>77.449999999999989</v>
      </c>
      <c r="G134" s="40">
        <v>76.449999999999974</v>
      </c>
      <c r="H134" s="40">
        <v>79.84999999999998</v>
      </c>
      <c r="I134" s="40">
        <v>80.850000000000009</v>
      </c>
      <c r="J134" s="40">
        <v>81.549999999999983</v>
      </c>
      <c r="K134" s="31">
        <v>80.150000000000006</v>
      </c>
      <c r="L134" s="31">
        <v>78.45</v>
      </c>
      <c r="M134" s="31">
        <v>52.773580000000003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5415.6</v>
      </c>
      <c r="D135" s="40">
        <v>5458.8166666666666</v>
      </c>
      <c r="E135" s="40">
        <v>5351.7833333333328</v>
      </c>
      <c r="F135" s="40">
        <v>5287.9666666666662</v>
      </c>
      <c r="G135" s="40">
        <v>5180.9333333333325</v>
      </c>
      <c r="H135" s="40">
        <v>5522.6333333333332</v>
      </c>
      <c r="I135" s="40">
        <v>5629.6666666666679</v>
      </c>
      <c r="J135" s="40">
        <v>5693.4833333333336</v>
      </c>
      <c r="K135" s="31">
        <v>5565.85</v>
      </c>
      <c r="L135" s="31">
        <v>5395</v>
      </c>
      <c r="M135" s="31">
        <v>1.7450300000000001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382.1</v>
      </c>
      <c r="D136" s="40">
        <v>383.41666666666669</v>
      </c>
      <c r="E136" s="40">
        <v>377.83333333333337</v>
      </c>
      <c r="F136" s="40">
        <v>373.56666666666666</v>
      </c>
      <c r="G136" s="40">
        <v>367.98333333333335</v>
      </c>
      <c r="H136" s="40">
        <v>387.68333333333339</v>
      </c>
      <c r="I136" s="40">
        <v>393.26666666666677</v>
      </c>
      <c r="J136" s="40">
        <v>397.53333333333342</v>
      </c>
      <c r="K136" s="31">
        <v>389</v>
      </c>
      <c r="L136" s="31">
        <v>379.15</v>
      </c>
      <c r="M136" s="31">
        <v>16.484719999999999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6848.85</v>
      </c>
      <c r="D137" s="40">
        <v>6894.333333333333</v>
      </c>
      <c r="E137" s="40">
        <v>6789.6666666666661</v>
      </c>
      <c r="F137" s="40">
        <v>6730.4833333333327</v>
      </c>
      <c r="G137" s="40">
        <v>6625.8166666666657</v>
      </c>
      <c r="H137" s="40">
        <v>6953.5166666666664</v>
      </c>
      <c r="I137" s="40">
        <v>7058.1833333333325</v>
      </c>
      <c r="J137" s="40">
        <v>7117.3666666666668</v>
      </c>
      <c r="K137" s="31">
        <v>6999</v>
      </c>
      <c r="L137" s="31">
        <v>6835.15</v>
      </c>
      <c r="M137" s="31">
        <v>2.8674300000000001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1801.25</v>
      </c>
      <c r="D138" s="40">
        <v>1814.2</v>
      </c>
      <c r="E138" s="40">
        <v>1783.6000000000001</v>
      </c>
      <c r="F138" s="40">
        <v>1765.95</v>
      </c>
      <c r="G138" s="40">
        <v>1735.3500000000001</v>
      </c>
      <c r="H138" s="40">
        <v>1831.8500000000001</v>
      </c>
      <c r="I138" s="40">
        <v>1862.45</v>
      </c>
      <c r="J138" s="40">
        <v>1880.1000000000001</v>
      </c>
      <c r="K138" s="31">
        <v>1844.8</v>
      </c>
      <c r="L138" s="31">
        <v>1796.55</v>
      </c>
      <c r="M138" s="31">
        <v>36.127719999999997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511.4</v>
      </c>
      <c r="D139" s="40">
        <v>515.16666666666663</v>
      </c>
      <c r="E139" s="40">
        <v>506.33333333333326</v>
      </c>
      <c r="F139" s="40">
        <v>501.26666666666665</v>
      </c>
      <c r="G139" s="40">
        <v>492.43333333333328</v>
      </c>
      <c r="H139" s="40">
        <v>520.23333333333323</v>
      </c>
      <c r="I139" s="40">
        <v>529.06666666666649</v>
      </c>
      <c r="J139" s="40">
        <v>534.13333333333321</v>
      </c>
      <c r="K139" s="31">
        <v>524</v>
      </c>
      <c r="L139" s="31">
        <v>510.1</v>
      </c>
      <c r="M139" s="31">
        <v>10.734159999999999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873</v>
      </c>
      <c r="D140" s="40">
        <v>876.01666666666677</v>
      </c>
      <c r="E140" s="40">
        <v>868.03333333333353</v>
      </c>
      <c r="F140" s="40">
        <v>863.06666666666672</v>
      </c>
      <c r="G140" s="40">
        <v>855.08333333333348</v>
      </c>
      <c r="H140" s="40">
        <v>880.98333333333358</v>
      </c>
      <c r="I140" s="40">
        <v>888.96666666666692</v>
      </c>
      <c r="J140" s="40">
        <v>893.93333333333362</v>
      </c>
      <c r="K140" s="31">
        <v>884</v>
      </c>
      <c r="L140" s="31">
        <v>871.05</v>
      </c>
      <c r="M140" s="31">
        <v>8.3696199999999994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73882.3</v>
      </c>
      <c r="D141" s="40">
        <v>74113.000000000015</v>
      </c>
      <c r="E141" s="40">
        <v>73534.150000000023</v>
      </c>
      <c r="F141" s="40">
        <v>73186.000000000015</v>
      </c>
      <c r="G141" s="40">
        <v>72607.150000000023</v>
      </c>
      <c r="H141" s="40">
        <v>74461.150000000023</v>
      </c>
      <c r="I141" s="40">
        <v>75040.000000000029</v>
      </c>
      <c r="J141" s="40">
        <v>75388.150000000023</v>
      </c>
      <c r="K141" s="31">
        <v>74691.850000000006</v>
      </c>
      <c r="L141" s="31">
        <v>73764.850000000006</v>
      </c>
      <c r="M141" s="31">
        <v>6.3219999999999998E-2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917.45</v>
      </c>
      <c r="D142" s="40">
        <v>923.48333333333323</v>
      </c>
      <c r="E142" s="40">
        <v>908.96666666666647</v>
      </c>
      <c r="F142" s="40">
        <v>900.48333333333323</v>
      </c>
      <c r="G142" s="40">
        <v>885.96666666666647</v>
      </c>
      <c r="H142" s="40">
        <v>931.96666666666647</v>
      </c>
      <c r="I142" s="40">
        <v>946.48333333333312</v>
      </c>
      <c r="J142" s="40">
        <v>954.96666666666647</v>
      </c>
      <c r="K142" s="31">
        <v>938</v>
      </c>
      <c r="L142" s="31">
        <v>915</v>
      </c>
      <c r="M142" s="31">
        <v>7.1337000000000002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161.55000000000001</v>
      </c>
      <c r="D143" s="40">
        <v>162.81666666666669</v>
      </c>
      <c r="E143" s="40">
        <v>159.73333333333338</v>
      </c>
      <c r="F143" s="40">
        <v>157.91666666666669</v>
      </c>
      <c r="G143" s="40">
        <v>154.83333333333337</v>
      </c>
      <c r="H143" s="40">
        <v>164.63333333333338</v>
      </c>
      <c r="I143" s="40">
        <v>167.7166666666667</v>
      </c>
      <c r="J143" s="40">
        <v>169.53333333333339</v>
      </c>
      <c r="K143" s="31">
        <v>165.9</v>
      </c>
      <c r="L143" s="31">
        <v>161</v>
      </c>
      <c r="M143" s="31">
        <v>38.178310000000003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836.95</v>
      </c>
      <c r="D144" s="40">
        <v>842.16666666666663</v>
      </c>
      <c r="E144" s="40">
        <v>828.73333333333323</v>
      </c>
      <c r="F144" s="40">
        <v>820.51666666666665</v>
      </c>
      <c r="G144" s="40">
        <v>807.08333333333326</v>
      </c>
      <c r="H144" s="40">
        <v>850.38333333333321</v>
      </c>
      <c r="I144" s="40">
        <v>863.81666666666661</v>
      </c>
      <c r="J144" s="40">
        <v>872.03333333333319</v>
      </c>
      <c r="K144" s="31">
        <v>855.6</v>
      </c>
      <c r="L144" s="31">
        <v>833.95</v>
      </c>
      <c r="M144" s="31">
        <v>29.33597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171.9</v>
      </c>
      <c r="D145" s="40">
        <v>171.78333333333333</v>
      </c>
      <c r="E145" s="40">
        <v>169.61666666666667</v>
      </c>
      <c r="F145" s="40">
        <v>167.33333333333334</v>
      </c>
      <c r="G145" s="40">
        <v>165.16666666666669</v>
      </c>
      <c r="H145" s="40">
        <v>174.06666666666666</v>
      </c>
      <c r="I145" s="40">
        <v>176.23333333333335</v>
      </c>
      <c r="J145" s="40">
        <v>178.51666666666665</v>
      </c>
      <c r="K145" s="31">
        <v>173.95</v>
      </c>
      <c r="L145" s="31">
        <v>169.5</v>
      </c>
      <c r="M145" s="31">
        <v>38.562860000000001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531.75</v>
      </c>
      <c r="D146" s="40">
        <v>533.23333333333335</v>
      </c>
      <c r="E146" s="40">
        <v>527.9666666666667</v>
      </c>
      <c r="F146" s="40">
        <v>524.18333333333339</v>
      </c>
      <c r="G146" s="40">
        <v>518.91666666666674</v>
      </c>
      <c r="H146" s="40">
        <v>537.01666666666665</v>
      </c>
      <c r="I146" s="40">
        <v>542.2833333333333</v>
      </c>
      <c r="J146" s="40">
        <v>546.06666666666661</v>
      </c>
      <c r="K146" s="31">
        <v>538.5</v>
      </c>
      <c r="L146" s="31">
        <v>529.45000000000005</v>
      </c>
      <c r="M146" s="31">
        <v>9.4208300000000005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7208.7</v>
      </c>
      <c r="D147" s="40">
        <v>7228.8166666666666</v>
      </c>
      <c r="E147" s="40">
        <v>7128.6333333333332</v>
      </c>
      <c r="F147" s="40">
        <v>7048.5666666666666</v>
      </c>
      <c r="G147" s="40">
        <v>6948.3833333333332</v>
      </c>
      <c r="H147" s="40">
        <v>7308.8833333333332</v>
      </c>
      <c r="I147" s="40">
        <v>7409.0666666666657</v>
      </c>
      <c r="J147" s="40">
        <v>7489.1333333333332</v>
      </c>
      <c r="K147" s="31">
        <v>7329</v>
      </c>
      <c r="L147" s="31">
        <v>7148.75</v>
      </c>
      <c r="M147" s="31">
        <v>6.0379800000000001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974.1</v>
      </c>
      <c r="D148" s="40">
        <v>973</v>
      </c>
      <c r="E148" s="40">
        <v>961.1</v>
      </c>
      <c r="F148" s="40">
        <v>948.1</v>
      </c>
      <c r="G148" s="40">
        <v>936.2</v>
      </c>
      <c r="H148" s="40">
        <v>986</v>
      </c>
      <c r="I148" s="40">
        <v>997.90000000000009</v>
      </c>
      <c r="J148" s="40">
        <v>1010.9</v>
      </c>
      <c r="K148" s="31">
        <v>984.9</v>
      </c>
      <c r="L148" s="31">
        <v>960</v>
      </c>
      <c r="M148" s="31">
        <v>2.5424099999999998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4476.6000000000004</v>
      </c>
      <c r="D149" s="40">
        <v>4500.8500000000004</v>
      </c>
      <c r="E149" s="40">
        <v>4435.8500000000004</v>
      </c>
      <c r="F149" s="40">
        <v>4395.1000000000004</v>
      </c>
      <c r="G149" s="40">
        <v>4330.1000000000004</v>
      </c>
      <c r="H149" s="40">
        <v>4541.6000000000004</v>
      </c>
      <c r="I149" s="40">
        <v>4606.6000000000004</v>
      </c>
      <c r="J149" s="40">
        <v>4647.3500000000004</v>
      </c>
      <c r="K149" s="31">
        <v>4565.8500000000004</v>
      </c>
      <c r="L149" s="31">
        <v>4460.1000000000004</v>
      </c>
      <c r="M149" s="31">
        <v>6.0232299999999999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3086.85</v>
      </c>
      <c r="D150" s="40">
        <v>3096.6666666666665</v>
      </c>
      <c r="E150" s="40">
        <v>3055.1833333333329</v>
      </c>
      <c r="F150" s="40">
        <v>3023.5166666666664</v>
      </c>
      <c r="G150" s="40">
        <v>2982.0333333333328</v>
      </c>
      <c r="H150" s="40">
        <v>3128.333333333333</v>
      </c>
      <c r="I150" s="40">
        <v>3169.8166666666666</v>
      </c>
      <c r="J150" s="40">
        <v>3201.4833333333331</v>
      </c>
      <c r="K150" s="31">
        <v>3138.15</v>
      </c>
      <c r="L150" s="31">
        <v>3065</v>
      </c>
      <c r="M150" s="31">
        <v>3.0452400000000002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1482.55</v>
      </c>
      <c r="D151" s="40">
        <v>1490.1833333333334</v>
      </c>
      <c r="E151" s="40">
        <v>1472.3666666666668</v>
      </c>
      <c r="F151" s="40">
        <v>1462.1833333333334</v>
      </c>
      <c r="G151" s="40">
        <v>1444.3666666666668</v>
      </c>
      <c r="H151" s="40">
        <v>1500.3666666666668</v>
      </c>
      <c r="I151" s="40">
        <v>1518.1833333333334</v>
      </c>
      <c r="J151" s="40">
        <v>1528.3666666666668</v>
      </c>
      <c r="K151" s="31">
        <v>1508</v>
      </c>
      <c r="L151" s="31">
        <v>1480</v>
      </c>
      <c r="M151" s="31">
        <v>4.0019200000000001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846.35</v>
      </c>
      <c r="D152" s="40">
        <v>839.18333333333339</v>
      </c>
      <c r="E152" s="40">
        <v>828.36666666666679</v>
      </c>
      <c r="F152" s="40">
        <v>810.38333333333344</v>
      </c>
      <c r="G152" s="40">
        <v>799.56666666666683</v>
      </c>
      <c r="H152" s="40">
        <v>857.16666666666674</v>
      </c>
      <c r="I152" s="40">
        <v>867.98333333333335</v>
      </c>
      <c r="J152" s="40">
        <v>885.9666666666667</v>
      </c>
      <c r="K152" s="31">
        <v>850</v>
      </c>
      <c r="L152" s="31">
        <v>821.2</v>
      </c>
      <c r="M152" s="31">
        <v>3.6540499999999998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145.94999999999999</v>
      </c>
      <c r="D153" s="40">
        <v>145.35</v>
      </c>
      <c r="E153" s="40">
        <v>143.19999999999999</v>
      </c>
      <c r="F153" s="40">
        <v>140.44999999999999</v>
      </c>
      <c r="G153" s="40">
        <v>138.29999999999998</v>
      </c>
      <c r="H153" s="40">
        <v>148.1</v>
      </c>
      <c r="I153" s="40">
        <v>150.25000000000003</v>
      </c>
      <c r="J153" s="40">
        <v>153</v>
      </c>
      <c r="K153" s="31">
        <v>147.5</v>
      </c>
      <c r="L153" s="31">
        <v>142.6</v>
      </c>
      <c r="M153" s="31">
        <v>299.20870000000002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127</v>
      </c>
      <c r="D154" s="40">
        <v>127.88333333333333</v>
      </c>
      <c r="E154" s="40">
        <v>125.51666666666665</v>
      </c>
      <c r="F154" s="40">
        <v>124.03333333333333</v>
      </c>
      <c r="G154" s="40">
        <v>121.66666666666666</v>
      </c>
      <c r="H154" s="40">
        <v>129.36666666666665</v>
      </c>
      <c r="I154" s="40">
        <v>131.73333333333332</v>
      </c>
      <c r="J154" s="40">
        <v>133.21666666666664</v>
      </c>
      <c r="K154" s="31">
        <v>130.25</v>
      </c>
      <c r="L154" s="31">
        <v>126.4</v>
      </c>
      <c r="M154" s="31">
        <v>128.27354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91.7</v>
      </c>
      <c r="D155" s="40">
        <v>91.766666666666666</v>
      </c>
      <c r="E155" s="40">
        <v>90.633333333333326</v>
      </c>
      <c r="F155" s="40">
        <v>89.566666666666663</v>
      </c>
      <c r="G155" s="40">
        <v>88.433333333333323</v>
      </c>
      <c r="H155" s="40">
        <v>92.833333333333329</v>
      </c>
      <c r="I155" s="40">
        <v>93.966666666666683</v>
      </c>
      <c r="J155" s="40">
        <v>95.033333333333331</v>
      </c>
      <c r="K155" s="31">
        <v>92.9</v>
      </c>
      <c r="L155" s="31">
        <v>90.7</v>
      </c>
      <c r="M155" s="31">
        <v>202.82669000000001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3831.6</v>
      </c>
      <c r="D156" s="40">
        <v>3825.2166666666672</v>
      </c>
      <c r="E156" s="40">
        <v>3771.4333333333343</v>
      </c>
      <c r="F156" s="40">
        <v>3711.2666666666673</v>
      </c>
      <c r="G156" s="40">
        <v>3657.4833333333345</v>
      </c>
      <c r="H156" s="40">
        <v>3885.3833333333341</v>
      </c>
      <c r="I156" s="40">
        <v>3939.166666666667</v>
      </c>
      <c r="J156" s="40">
        <v>3999.3333333333339</v>
      </c>
      <c r="K156" s="31">
        <v>3879</v>
      </c>
      <c r="L156" s="31">
        <v>3765.05</v>
      </c>
      <c r="M156" s="31">
        <v>2.62418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19321.349999999999</v>
      </c>
      <c r="D157" s="40">
        <v>19319.05</v>
      </c>
      <c r="E157" s="40">
        <v>19139.3</v>
      </c>
      <c r="F157" s="40">
        <v>18957.25</v>
      </c>
      <c r="G157" s="40">
        <v>18777.5</v>
      </c>
      <c r="H157" s="40">
        <v>19501.099999999999</v>
      </c>
      <c r="I157" s="40">
        <v>19680.849999999999</v>
      </c>
      <c r="J157" s="40">
        <v>19862.899999999998</v>
      </c>
      <c r="K157" s="31">
        <v>19498.8</v>
      </c>
      <c r="L157" s="31">
        <v>19137</v>
      </c>
      <c r="M157" s="31">
        <v>0.75448000000000004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366.25</v>
      </c>
      <c r="D158" s="40">
        <v>368.81666666666666</v>
      </c>
      <c r="E158" s="40">
        <v>362.43333333333334</v>
      </c>
      <c r="F158" s="40">
        <v>358.61666666666667</v>
      </c>
      <c r="G158" s="40">
        <v>352.23333333333335</v>
      </c>
      <c r="H158" s="40">
        <v>372.63333333333333</v>
      </c>
      <c r="I158" s="40">
        <v>379.01666666666665</v>
      </c>
      <c r="J158" s="40">
        <v>382.83333333333331</v>
      </c>
      <c r="K158" s="31">
        <v>375.2</v>
      </c>
      <c r="L158" s="31">
        <v>365</v>
      </c>
      <c r="M158" s="31">
        <v>7.72506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855.05</v>
      </c>
      <c r="D159" s="40">
        <v>861.18333333333339</v>
      </c>
      <c r="E159" s="40">
        <v>844.66666666666674</v>
      </c>
      <c r="F159" s="40">
        <v>834.2833333333333</v>
      </c>
      <c r="G159" s="40">
        <v>817.76666666666665</v>
      </c>
      <c r="H159" s="40">
        <v>871.56666666666683</v>
      </c>
      <c r="I159" s="40">
        <v>888.08333333333348</v>
      </c>
      <c r="J159" s="40">
        <v>898.46666666666692</v>
      </c>
      <c r="K159" s="31">
        <v>877.7</v>
      </c>
      <c r="L159" s="31">
        <v>850.8</v>
      </c>
      <c r="M159" s="31">
        <v>19.783580000000001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145.9</v>
      </c>
      <c r="D160" s="40">
        <v>145.29999999999998</v>
      </c>
      <c r="E160" s="40">
        <v>143.74999999999997</v>
      </c>
      <c r="F160" s="40">
        <v>141.6</v>
      </c>
      <c r="G160" s="40">
        <v>140.04999999999998</v>
      </c>
      <c r="H160" s="40">
        <v>147.44999999999996</v>
      </c>
      <c r="I160" s="40">
        <v>148.99999999999997</v>
      </c>
      <c r="J160" s="40">
        <v>151.14999999999995</v>
      </c>
      <c r="K160" s="31">
        <v>146.85</v>
      </c>
      <c r="L160" s="31">
        <v>143.15</v>
      </c>
      <c r="M160" s="31">
        <v>106.90334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215.95</v>
      </c>
      <c r="D161" s="40">
        <v>216.71666666666667</v>
      </c>
      <c r="E161" s="40">
        <v>213.43333333333334</v>
      </c>
      <c r="F161" s="40">
        <v>210.91666666666666</v>
      </c>
      <c r="G161" s="40">
        <v>207.63333333333333</v>
      </c>
      <c r="H161" s="40">
        <v>219.23333333333335</v>
      </c>
      <c r="I161" s="40">
        <v>222.51666666666671</v>
      </c>
      <c r="J161" s="40">
        <v>225.03333333333336</v>
      </c>
      <c r="K161" s="31">
        <v>220</v>
      </c>
      <c r="L161" s="31">
        <v>214.2</v>
      </c>
      <c r="M161" s="31">
        <v>6.1378500000000003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2891.55</v>
      </c>
      <c r="D162" s="40">
        <v>2911.1833333333329</v>
      </c>
      <c r="E162" s="40">
        <v>2852.3666666666659</v>
      </c>
      <c r="F162" s="40">
        <v>2813.1833333333329</v>
      </c>
      <c r="G162" s="40">
        <v>2754.3666666666659</v>
      </c>
      <c r="H162" s="40">
        <v>2950.3666666666659</v>
      </c>
      <c r="I162" s="40">
        <v>3009.1833333333325</v>
      </c>
      <c r="J162" s="40">
        <v>3048.3666666666659</v>
      </c>
      <c r="K162" s="31">
        <v>2970</v>
      </c>
      <c r="L162" s="31">
        <v>2872</v>
      </c>
      <c r="M162" s="31">
        <v>2.77433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38420.800000000003</v>
      </c>
      <c r="D163" s="40">
        <v>38437.916666666664</v>
      </c>
      <c r="E163" s="40">
        <v>38082.883333333331</v>
      </c>
      <c r="F163" s="40">
        <v>37744.966666666667</v>
      </c>
      <c r="G163" s="40">
        <v>37389.933333333334</v>
      </c>
      <c r="H163" s="40">
        <v>38775.833333333328</v>
      </c>
      <c r="I163" s="40">
        <v>39130.866666666669</v>
      </c>
      <c r="J163" s="40">
        <v>39468.783333333326</v>
      </c>
      <c r="K163" s="31">
        <v>38792.949999999997</v>
      </c>
      <c r="L163" s="31">
        <v>38100</v>
      </c>
      <c r="M163" s="31">
        <v>0.26143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222.55</v>
      </c>
      <c r="D164" s="40">
        <v>223.43333333333331</v>
      </c>
      <c r="E164" s="40">
        <v>221.16666666666663</v>
      </c>
      <c r="F164" s="40">
        <v>219.78333333333333</v>
      </c>
      <c r="G164" s="40">
        <v>217.51666666666665</v>
      </c>
      <c r="H164" s="40">
        <v>224.81666666666661</v>
      </c>
      <c r="I164" s="40">
        <v>227.08333333333331</v>
      </c>
      <c r="J164" s="40">
        <v>228.46666666666658</v>
      </c>
      <c r="K164" s="31">
        <v>225.7</v>
      </c>
      <c r="L164" s="31">
        <v>222.05</v>
      </c>
      <c r="M164" s="31">
        <v>13.603479999999999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4917.75</v>
      </c>
      <c r="D165" s="40">
        <v>4936.75</v>
      </c>
      <c r="E165" s="40">
        <v>4883.55</v>
      </c>
      <c r="F165" s="40">
        <v>4849.3500000000004</v>
      </c>
      <c r="G165" s="40">
        <v>4796.1500000000005</v>
      </c>
      <c r="H165" s="40">
        <v>4970.95</v>
      </c>
      <c r="I165" s="40">
        <v>5024.1500000000005</v>
      </c>
      <c r="J165" s="40">
        <v>5058.3499999999995</v>
      </c>
      <c r="K165" s="31">
        <v>4989.95</v>
      </c>
      <c r="L165" s="31">
        <v>4902.55</v>
      </c>
      <c r="M165" s="31">
        <v>0.56545000000000001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2208.4499999999998</v>
      </c>
      <c r="D166" s="40">
        <v>2218.6333333333337</v>
      </c>
      <c r="E166" s="40">
        <v>2178.3666666666672</v>
      </c>
      <c r="F166" s="40">
        <v>2148.2833333333338</v>
      </c>
      <c r="G166" s="40">
        <v>2108.0166666666673</v>
      </c>
      <c r="H166" s="40">
        <v>2248.7166666666672</v>
      </c>
      <c r="I166" s="40">
        <v>2288.9833333333336</v>
      </c>
      <c r="J166" s="40">
        <v>2319.0666666666671</v>
      </c>
      <c r="K166" s="31">
        <v>2258.9</v>
      </c>
      <c r="L166" s="31">
        <v>2188.5500000000002</v>
      </c>
      <c r="M166" s="31">
        <v>14.39081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2528.0500000000002</v>
      </c>
      <c r="D167" s="40">
        <v>2539.0333333333333</v>
      </c>
      <c r="E167" s="40">
        <v>2500.0666666666666</v>
      </c>
      <c r="F167" s="40">
        <v>2472.0833333333335</v>
      </c>
      <c r="G167" s="40">
        <v>2433.1166666666668</v>
      </c>
      <c r="H167" s="40">
        <v>2567.0166666666664</v>
      </c>
      <c r="I167" s="40">
        <v>2605.9833333333327</v>
      </c>
      <c r="J167" s="40">
        <v>2633.9666666666662</v>
      </c>
      <c r="K167" s="31">
        <v>2578</v>
      </c>
      <c r="L167" s="31">
        <v>2511.0500000000002</v>
      </c>
      <c r="M167" s="31">
        <v>5.1421200000000002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2364.9</v>
      </c>
      <c r="D168" s="40">
        <v>2366.0833333333335</v>
      </c>
      <c r="E168" s="40">
        <v>2346.8166666666671</v>
      </c>
      <c r="F168" s="40">
        <v>2328.7333333333336</v>
      </c>
      <c r="G168" s="40">
        <v>2309.4666666666672</v>
      </c>
      <c r="H168" s="40">
        <v>2384.166666666667</v>
      </c>
      <c r="I168" s="40">
        <v>2403.4333333333334</v>
      </c>
      <c r="J168" s="40">
        <v>2421.5166666666669</v>
      </c>
      <c r="K168" s="31">
        <v>2385.35</v>
      </c>
      <c r="L168" s="31">
        <v>2348</v>
      </c>
      <c r="M168" s="31">
        <v>1.1714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121.2</v>
      </c>
      <c r="D169" s="40">
        <v>121.71666666666665</v>
      </c>
      <c r="E169" s="40">
        <v>120.48333333333331</v>
      </c>
      <c r="F169" s="40">
        <v>119.76666666666665</v>
      </c>
      <c r="G169" s="40">
        <v>118.5333333333333</v>
      </c>
      <c r="H169" s="40">
        <v>122.43333333333331</v>
      </c>
      <c r="I169" s="40">
        <v>123.66666666666666</v>
      </c>
      <c r="J169" s="40">
        <v>124.38333333333331</v>
      </c>
      <c r="K169" s="31">
        <v>122.95</v>
      </c>
      <c r="L169" s="31">
        <v>121</v>
      </c>
      <c r="M169" s="31">
        <v>28.253299999999999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206.1</v>
      </c>
      <c r="D170" s="40">
        <v>209.35</v>
      </c>
      <c r="E170" s="40">
        <v>202.25</v>
      </c>
      <c r="F170" s="40">
        <v>198.4</v>
      </c>
      <c r="G170" s="40">
        <v>191.3</v>
      </c>
      <c r="H170" s="40">
        <v>213.2</v>
      </c>
      <c r="I170" s="40">
        <v>220.29999999999995</v>
      </c>
      <c r="J170" s="40">
        <v>224.14999999999998</v>
      </c>
      <c r="K170" s="31">
        <v>216.45</v>
      </c>
      <c r="L170" s="31">
        <v>205.5</v>
      </c>
      <c r="M170" s="31">
        <v>357.10637000000003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436.4</v>
      </c>
      <c r="D171" s="40">
        <v>439.7833333333333</v>
      </c>
      <c r="E171" s="40">
        <v>427.61666666666662</v>
      </c>
      <c r="F171" s="40">
        <v>418.83333333333331</v>
      </c>
      <c r="G171" s="40">
        <v>406.66666666666663</v>
      </c>
      <c r="H171" s="40">
        <v>448.56666666666661</v>
      </c>
      <c r="I171" s="40">
        <v>460.73333333333335</v>
      </c>
      <c r="J171" s="40">
        <v>469.51666666666659</v>
      </c>
      <c r="K171" s="31">
        <v>451.95</v>
      </c>
      <c r="L171" s="31">
        <v>431</v>
      </c>
      <c r="M171" s="31">
        <v>4.5146100000000002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15123.3</v>
      </c>
      <c r="D172" s="40">
        <v>15169.833333333334</v>
      </c>
      <c r="E172" s="40">
        <v>15007.466666666667</v>
      </c>
      <c r="F172" s="40">
        <v>14891.633333333333</v>
      </c>
      <c r="G172" s="40">
        <v>14729.266666666666</v>
      </c>
      <c r="H172" s="40">
        <v>15285.666666666668</v>
      </c>
      <c r="I172" s="40">
        <v>15448.033333333333</v>
      </c>
      <c r="J172" s="40">
        <v>15563.866666666669</v>
      </c>
      <c r="K172" s="31">
        <v>15332.2</v>
      </c>
      <c r="L172" s="31">
        <v>15054</v>
      </c>
      <c r="M172" s="31">
        <v>2.547E-2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38.5</v>
      </c>
      <c r="D173" s="40">
        <v>38.65</v>
      </c>
      <c r="E173" s="40">
        <v>38.199999999999996</v>
      </c>
      <c r="F173" s="40">
        <v>37.9</v>
      </c>
      <c r="G173" s="40">
        <v>37.449999999999996</v>
      </c>
      <c r="H173" s="40">
        <v>38.949999999999996</v>
      </c>
      <c r="I173" s="40">
        <v>39.4</v>
      </c>
      <c r="J173" s="40">
        <v>39.699999999999996</v>
      </c>
      <c r="K173" s="31">
        <v>39.1</v>
      </c>
      <c r="L173" s="31">
        <v>38.35</v>
      </c>
      <c r="M173" s="31">
        <v>292.88326000000001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192.75</v>
      </c>
      <c r="D174" s="40">
        <v>192.88333333333333</v>
      </c>
      <c r="E174" s="40">
        <v>190.36666666666665</v>
      </c>
      <c r="F174" s="40">
        <v>187.98333333333332</v>
      </c>
      <c r="G174" s="40">
        <v>185.46666666666664</v>
      </c>
      <c r="H174" s="40">
        <v>195.26666666666665</v>
      </c>
      <c r="I174" s="40">
        <v>197.7833333333333</v>
      </c>
      <c r="J174" s="40">
        <v>200.16666666666666</v>
      </c>
      <c r="K174" s="31">
        <v>195.4</v>
      </c>
      <c r="L174" s="31">
        <v>190.5</v>
      </c>
      <c r="M174" s="31">
        <v>60.826009999999997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132.55000000000001</v>
      </c>
      <c r="D175" s="40">
        <v>133.29999999999998</v>
      </c>
      <c r="E175" s="40">
        <v>131.34999999999997</v>
      </c>
      <c r="F175" s="40">
        <v>130.14999999999998</v>
      </c>
      <c r="G175" s="40">
        <v>128.19999999999996</v>
      </c>
      <c r="H175" s="40">
        <v>134.49999999999997</v>
      </c>
      <c r="I175" s="40">
        <v>136.44999999999996</v>
      </c>
      <c r="J175" s="40">
        <v>137.64999999999998</v>
      </c>
      <c r="K175" s="31">
        <v>135.25</v>
      </c>
      <c r="L175" s="31">
        <v>132.1</v>
      </c>
      <c r="M175" s="31">
        <v>125.38572000000001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2408.25</v>
      </c>
      <c r="D176" s="40">
        <v>2435.5833333333335</v>
      </c>
      <c r="E176" s="40">
        <v>2372.666666666667</v>
      </c>
      <c r="F176" s="40">
        <v>2337.0833333333335</v>
      </c>
      <c r="G176" s="40">
        <v>2274.166666666667</v>
      </c>
      <c r="H176" s="40">
        <v>2471.166666666667</v>
      </c>
      <c r="I176" s="40">
        <v>2534.0833333333339</v>
      </c>
      <c r="J176" s="40">
        <v>2569.666666666667</v>
      </c>
      <c r="K176" s="31">
        <v>2498.5</v>
      </c>
      <c r="L176" s="31">
        <v>2400</v>
      </c>
      <c r="M176" s="31">
        <v>88.71172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990.25</v>
      </c>
      <c r="D177" s="40">
        <v>989.41666666666663</v>
      </c>
      <c r="E177" s="40">
        <v>979.83333333333326</v>
      </c>
      <c r="F177" s="40">
        <v>969.41666666666663</v>
      </c>
      <c r="G177" s="40">
        <v>959.83333333333326</v>
      </c>
      <c r="H177" s="40">
        <v>999.83333333333326</v>
      </c>
      <c r="I177" s="40">
        <v>1009.4166666666665</v>
      </c>
      <c r="J177" s="40">
        <v>1019.8333333333333</v>
      </c>
      <c r="K177" s="31">
        <v>999</v>
      </c>
      <c r="L177" s="31">
        <v>979</v>
      </c>
      <c r="M177" s="31">
        <v>12.78886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1165.95</v>
      </c>
      <c r="D178" s="40">
        <v>1172.5666666666666</v>
      </c>
      <c r="E178" s="40">
        <v>1157.0833333333333</v>
      </c>
      <c r="F178" s="40">
        <v>1148.2166666666667</v>
      </c>
      <c r="G178" s="40">
        <v>1132.7333333333333</v>
      </c>
      <c r="H178" s="40">
        <v>1181.4333333333332</v>
      </c>
      <c r="I178" s="40">
        <v>1196.9166666666667</v>
      </c>
      <c r="J178" s="40">
        <v>1205.7833333333331</v>
      </c>
      <c r="K178" s="31">
        <v>1188.05</v>
      </c>
      <c r="L178" s="31">
        <v>1163.7</v>
      </c>
      <c r="M178" s="31">
        <v>13.27943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2084.1999999999998</v>
      </c>
      <c r="D179" s="40">
        <v>2091.4</v>
      </c>
      <c r="E179" s="40">
        <v>2062.8000000000002</v>
      </c>
      <c r="F179" s="40">
        <v>2041.4</v>
      </c>
      <c r="G179" s="40">
        <v>2012.8000000000002</v>
      </c>
      <c r="H179" s="40">
        <v>2112.8000000000002</v>
      </c>
      <c r="I179" s="40">
        <v>2141.3999999999996</v>
      </c>
      <c r="J179" s="40">
        <v>2162.8000000000002</v>
      </c>
      <c r="K179" s="31">
        <v>2120</v>
      </c>
      <c r="L179" s="31">
        <v>2070</v>
      </c>
      <c r="M179" s="31">
        <v>6.2649600000000003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7891.4</v>
      </c>
      <c r="D180" s="40">
        <v>7885.7166666666672</v>
      </c>
      <c r="E180" s="40">
        <v>7863.6833333333343</v>
      </c>
      <c r="F180" s="40">
        <v>7835.9666666666672</v>
      </c>
      <c r="G180" s="40">
        <v>7813.9333333333343</v>
      </c>
      <c r="H180" s="40">
        <v>7913.4333333333343</v>
      </c>
      <c r="I180" s="40">
        <v>7935.4666666666672</v>
      </c>
      <c r="J180" s="40">
        <v>7963.1833333333343</v>
      </c>
      <c r="K180" s="31">
        <v>7907.75</v>
      </c>
      <c r="L180" s="31">
        <v>7858</v>
      </c>
      <c r="M180" s="31">
        <v>0.14247000000000001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25914.05</v>
      </c>
      <c r="D181" s="40">
        <v>25965.866666666669</v>
      </c>
      <c r="E181" s="40">
        <v>25511.833333333336</v>
      </c>
      <c r="F181" s="40">
        <v>25109.616666666669</v>
      </c>
      <c r="G181" s="40">
        <v>24655.583333333336</v>
      </c>
      <c r="H181" s="40">
        <v>26368.083333333336</v>
      </c>
      <c r="I181" s="40">
        <v>26822.116666666669</v>
      </c>
      <c r="J181" s="40">
        <v>27224.333333333336</v>
      </c>
      <c r="K181" s="31">
        <v>26419.9</v>
      </c>
      <c r="L181" s="31">
        <v>25563.65</v>
      </c>
      <c r="M181" s="31">
        <v>0.62631999999999999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1447.15</v>
      </c>
      <c r="D182" s="40">
        <v>1454.9666666666665</v>
      </c>
      <c r="E182" s="40">
        <v>1431.0333333333328</v>
      </c>
      <c r="F182" s="40">
        <v>1414.9166666666663</v>
      </c>
      <c r="G182" s="40">
        <v>1390.9833333333327</v>
      </c>
      <c r="H182" s="40">
        <v>1471.083333333333</v>
      </c>
      <c r="I182" s="40">
        <v>1495.0166666666669</v>
      </c>
      <c r="J182" s="40">
        <v>1511.1333333333332</v>
      </c>
      <c r="K182" s="31">
        <v>1478.9</v>
      </c>
      <c r="L182" s="31">
        <v>1438.85</v>
      </c>
      <c r="M182" s="31">
        <v>7.7272699999999999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2185.85</v>
      </c>
      <c r="D183" s="40">
        <v>2191.4333333333334</v>
      </c>
      <c r="E183" s="40">
        <v>2163.8666666666668</v>
      </c>
      <c r="F183" s="40">
        <v>2141.8833333333332</v>
      </c>
      <c r="G183" s="40">
        <v>2114.3166666666666</v>
      </c>
      <c r="H183" s="40">
        <v>2213.416666666667</v>
      </c>
      <c r="I183" s="40">
        <v>2240.9833333333336</v>
      </c>
      <c r="J183" s="40">
        <v>2262.9666666666672</v>
      </c>
      <c r="K183" s="31">
        <v>2219</v>
      </c>
      <c r="L183" s="31">
        <v>2169.4499999999998</v>
      </c>
      <c r="M183" s="31">
        <v>3.9445399999999999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473.15</v>
      </c>
      <c r="D184" s="40">
        <v>474.90000000000003</v>
      </c>
      <c r="E184" s="40">
        <v>468.30000000000007</v>
      </c>
      <c r="F184" s="40">
        <v>463.45000000000005</v>
      </c>
      <c r="G184" s="40">
        <v>456.85000000000008</v>
      </c>
      <c r="H184" s="40">
        <v>479.75000000000006</v>
      </c>
      <c r="I184" s="40">
        <v>486.35000000000008</v>
      </c>
      <c r="J184" s="40">
        <v>491.20000000000005</v>
      </c>
      <c r="K184" s="31">
        <v>481.5</v>
      </c>
      <c r="L184" s="31">
        <v>470.05</v>
      </c>
      <c r="M184" s="31">
        <v>166.53993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104</v>
      </c>
      <c r="D185" s="40">
        <v>104.61666666666667</v>
      </c>
      <c r="E185" s="40">
        <v>103.03333333333335</v>
      </c>
      <c r="F185" s="40">
        <v>102.06666666666668</v>
      </c>
      <c r="G185" s="40">
        <v>100.48333333333335</v>
      </c>
      <c r="H185" s="40">
        <v>105.58333333333334</v>
      </c>
      <c r="I185" s="40">
        <v>107.16666666666666</v>
      </c>
      <c r="J185" s="40">
        <v>108.13333333333334</v>
      </c>
      <c r="K185" s="31">
        <v>106.2</v>
      </c>
      <c r="L185" s="31">
        <v>103.65</v>
      </c>
      <c r="M185" s="31">
        <v>394.31734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751.8</v>
      </c>
      <c r="D186" s="40">
        <v>757.5333333333333</v>
      </c>
      <c r="E186" s="40">
        <v>743.16666666666663</v>
      </c>
      <c r="F186" s="40">
        <v>734.5333333333333</v>
      </c>
      <c r="G186" s="40">
        <v>720.16666666666663</v>
      </c>
      <c r="H186" s="40">
        <v>766.16666666666663</v>
      </c>
      <c r="I186" s="40">
        <v>780.53333333333342</v>
      </c>
      <c r="J186" s="40">
        <v>789.16666666666663</v>
      </c>
      <c r="K186" s="31">
        <v>771.9</v>
      </c>
      <c r="L186" s="31">
        <v>748.9</v>
      </c>
      <c r="M186" s="31">
        <v>31.35454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528</v>
      </c>
      <c r="D187" s="40">
        <v>531.23333333333323</v>
      </c>
      <c r="E187" s="40">
        <v>522.91666666666652</v>
      </c>
      <c r="F187" s="40">
        <v>517.83333333333326</v>
      </c>
      <c r="G187" s="40">
        <v>509.51666666666654</v>
      </c>
      <c r="H187" s="40">
        <v>536.31666666666649</v>
      </c>
      <c r="I187" s="40">
        <v>544.63333333333333</v>
      </c>
      <c r="J187" s="40">
        <v>549.71666666666647</v>
      </c>
      <c r="K187" s="31">
        <v>539.54999999999995</v>
      </c>
      <c r="L187" s="31">
        <v>526.15</v>
      </c>
      <c r="M187" s="31">
        <v>6.7916100000000004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594.65</v>
      </c>
      <c r="D188" s="40">
        <v>592.81666666666661</v>
      </c>
      <c r="E188" s="40">
        <v>584.83333333333326</v>
      </c>
      <c r="F188" s="40">
        <v>575.01666666666665</v>
      </c>
      <c r="G188" s="40">
        <v>567.0333333333333</v>
      </c>
      <c r="H188" s="40">
        <v>602.63333333333321</v>
      </c>
      <c r="I188" s="40">
        <v>610.61666666666656</v>
      </c>
      <c r="J188" s="40">
        <v>620.43333333333317</v>
      </c>
      <c r="K188" s="31">
        <v>600.79999999999995</v>
      </c>
      <c r="L188" s="31">
        <v>583</v>
      </c>
      <c r="M188" s="31">
        <v>6.5777999999999999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672.3</v>
      </c>
      <c r="D189" s="40">
        <v>675.9</v>
      </c>
      <c r="E189" s="40">
        <v>666.09999999999991</v>
      </c>
      <c r="F189" s="40">
        <v>659.9</v>
      </c>
      <c r="G189" s="40">
        <v>650.09999999999991</v>
      </c>
      <c r="H189" s="40">
        <v>682.09999999999991</v>
      </c>
      <c r="I189" s="40">
        <v>691.89999999999986</v>
      </c>
      <c r="J189" s="40">
        <v>698.09999999999991</v>
      </c>
      <c r="K189" s="31">
        <v>685.7</v>
      </c>
      <c r="L189" s="31">
        <v>669.7</v>
      </c>
      <c r="M189" s="31">
        <v>7.8452200000000003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910</v>
      </c>
      <c r="D190" s="40">
        <v>914.80000000000007</v>
      </c>
      <c r="E190" s="40">
        <v>898.45000000000016</v>
      </c>
      <c r="F190" s="40">
        <v>886.90000000000009</v>
      </c>
      <c r="G190" s="40">
        <v>870.55000000000018</v>
      </c>
      <c r="H190" s="40">
        <v>926.35000000000014</v>
      </c>
      <c r="I190" s="40">
        <v>942.7</v>
      </c>
      <c r="J190" s="40">
        <v>954.25000000000011</v>
      </c>
      <c r="K190" s="31">
        <v>931.15</v>
      </c>
      <c r="L190" s="31">
        <v>903.25</v>
      </c>
      <c r="M190" s="31">
        <v>25.71339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1303.25</v>
      </c>
      <c r="D191" s="40">
        <v>1301.0833333333333</v>
      </c>
      <c r="E191" s="40">
        <v>1274.1666666666665</v>
      </c>
      <c r="F191" s="40">
        <v>1245.0833333333333</v>
      </c>
      <c r="G191" s="40">
        <v>1218.1666666666665</v>
      </c>
      <c r="H191" s="40">
        <v>1330.1666666666665</v>
      </c>
      <c r="I191" s="40">
        <v>1357.083333333333</v>
      </c>
      <c r="J191" s="40">
        <v>1386.1666666666665</v>
      </c>
      <c r="K191" s="31">
        <v>1328</v>
      </c>
      <c r="L191" s="31">
        <v>1272</v>
      </c>
      <c r="M191" s="31">
        <v>4.4049800000000001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3640.45</v>
      </c>
      <c r="D192" s="40">
        <v>3645.75</v>
      </c>
      <c r="E192" s="40">
        <v>3625.55</v>
      </c>
      <c r="F192" s="40">
        <v>3610.65</v>
      </c>
      <c r="G192" s="40">
        <v>3590.4500000000003</v>
      </c>
      <c r="H192" s="40">
        <v>3660.65</v>
      </c>
      <c r="I192" s="40">
        <v>3680.85</v>
      </c>
      <c r="J192" s="40">
        <v>3695.75</v>
      </c>
      <c r="K192" s="31">
        <v>3665.95</v>
      </c>
      <c r="L192" s="31">
        <v>3630.85</v>
      </c>
      <c r="M192" s="31">
        <v>24.862629999999999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774.3</v>
      </c>
      <c r="D193" s="40">
        <v>774.13333333333333</v>
      </c>
      <c r="E193" s="40">
        <v>767.26666666666665</v>
      </c>
      <c r="F193" s="40">
        <v>760.23333333333335</v>
      </c>
      <c r="G193" s="40">
        <v>753.36666666666667</v>
      </c>
      <c r="H193" s="40">
        <v>781.16666666666663</v>
      </c>
      <c r="I193" s="40">
        <v>788.03333333333319</v>
      </c>
      <c r="J193" s="40">
        <v>795.06666666666661</v>
      </c>
      <c r="K193" s="31">
        <v>781</v>
      </c>
      <c r="L193" s="31">
        <v>767.1</v>
      </c>
      <c r="M193" s="31">
        <v>14.08239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5897.25</v>
      </c>
      <c r="D194" s="40">
        <v>5908.6833333333334</v>
      </c>
      <c r="E194" s="40">
        <v>5831.5666666666666</v>
      </c>
      <c r="F194" s="40">
        <v>5765.8833333333332</v>
      </c>
      <c r="G194" s="40">
        <v>5688.7666666666664</v>
      </c>
      <c r="H194" s="40">
        <v>5974.3666666666668</v>
      </c>
      <c r="I194" s="40">
        <v>6051.4833333333336</v>
      </c>
      <c r="J194" s="40">
        <v>6117.166666666667</v>
      </c>
      <c r="K194" s="31">
        <v>5985.8</v>
      </c>
      <c r="L194" s="31">
        <v>5843</v>
      </c>
      <c r="M194" s="31">
        <v>1.40689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480.1</v>
      </c>
      <c r="D195" s="40">
        <v>480.7</v>
      </c>
      <c r="E195" s="40">
        <v>476.7</v>
      </c>
      <c r="F195" s="40">
        <v>473.3</v>
      </c>
      <c r="G195" s="40">
        <v>469.3</v>
      </c>
      <c r="H195" s="40">
        <v>484.09999999999997</v>
      </c>
      <c r="I195" s="40">
        <v>488.09999999999997</v>
      </c>
      <c r="J195" s="40">
        <v>491.49999999999994</v>
      </c>
      <c r="K195" s="31">
        <v>484.7</v>
      </c>
      <c r="L195" s="31">
        <v>477.3</v>
      </c>
      <c r="M195" s="31">
        <v>209.489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225.6</v>
      </c>
      <c r="D196" s="40">
        <v>226.08333333333334</v>
      </c>
      <c r="E196" s="40">
        <v>223.86666666666667</v>
      </c>
      <c r="F196" s="40">
        <v>222.13333333333333</v>
      </c>
      <c r="G196" s="40">
        <v>219.91666666666666</v>
      </c>
      <c r="H196" s="40">
        <v>227.81666666666669</v>
      </c>
      <c r="I196" s="40">
        <v>230.03333333333333</v>
      </c>
      <c r="J196" s="40">
        <v>231.76666666666671</v>
      </c>
      <c r="K196" s="31">
        <v>228.3</v>
      </c>
      <c r="L196" s="31">
        <v>224.35</v>
      </c>
      <c r="M196" s="31">
        <v>481.45735999999999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1118</v>
      </c>
      <c r="D197" s="40">
        <v>1118.1499999999999</v>
      </c>
      <c r="E197" s="40">
        <v>1102.0999999999997</v>
      </c>
      <c r="F197" s="40">
        <v>1086.1999999999998</v>
      </c>
      <c r="G197" s="40">
        <v>1070.1499999999996</v>
      </c>
      <c r="H197" s="40">
        <v>1134.0499999999997</v>
      </c>
      <c r="I197" s="40">
        <v>1150.0999999999999</v>
      </c>
      <c r="J197" s="40">
        <v>1165.9999999999998</v>
      </c>
      <c r="K197" s="31">
        <v>1134.2</v>
      </c>
      <c r="L197" s="31">
        <v>1102.25</v>
      </c>
      <c r="M197" s="31">
        <v>100.73784000000001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1593.3</v>
      </c>
      <c r="D198" s="40">
        <v>1607.0833333333333</v>
      </c>
      <c r="E198" s="40">
        <v>1575.9166666666665</v>
      </c>
      <c r="F198" s="40">
        <v>1558.5333333333333</v>
      </c>
      <c r="G198" s="40">
        <v>1527.3666666666666</v>
      </c>
      <c r="H198" s="40">
        <v>1624.4666666666665</v>
      </c>
      <c r="I198" s="40">
        <v>1655.633333333333</v>
      </c>
      <c r="J198" s="40">
        <v>1673.0166666666664</v>
      </c>
      <c r="K198" s="31">
        <v>1638.25</v>
      </c>
      <c r="L198" s="31">
        <v>1589.7</v>
      </c>
      <c r="M198" s="31">
        <v>24.002960000000002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950.85</v>
      </c>
      <c r="D199" s="40">
        <v>955.2833333333333</v>
      </c>
      <c r="E199" s="40">
        <v>939.81666666666661</v>
      </c>
      <c r="F199" s="40">
        <v>928.7833333333333</v>
      </c>
      <c r="G199" s="40">
        <v>913.31666666666661</v>
      </c>
      <c r="H199" s="40">
        <v>966.31666666666661</v>
      </c>
      <c r="I199" s="40">
        <v>981.7833333333333</v>
      </c>
      <c r="J199" s="40">
        <v>992.81666666666661</v>
      </c>
      <c r="K199" s="31">
        <v>970.75</v>
      </c>
      <c r="L199" s="31">
        <v>944.25</v>
      </c>
      <c r="M199" s="31">
        <v>3.8232499999999998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2369.25</v>
      </c>
      <c r="D200" s="40">
        <v>2376.5833333333335</v>
      </c>
      <c r="E200" s="40">
        <v>2347.7166666666672</v>
      </c>
      <c r="F200" s="40">
        <v>2326.1833333333338</v>
      </c>
      <c r="G200" s="40">
        <v>2297.3166666666675</v>
      </c>
      <c r="H200" s="40">
        <v>2398.1166666666668</v>
      </c>
      <c r="I200" s="40">
        <v>2426.9833333333327</v>
      </c>
      <c r="J200" s="40">
        <v>2448.5166666666664</v>
      </c>
      <c r="K200" s="31">
        <v>2405.4499999999998</v>
      </c>
      <c r="L200" s="31">
        <v>2355.0500000000002</v>
      </c>
      <c r="M200" s="31">
        <v>10.623889999999999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2981.8</v>
      </c>
      <c r="D201" s="40">
        <v>2987.25</v>
      </c>
      <c r="E201" s="40">
        <v>2951.55</v>
      </c>
      <c r="F201" s="40">
        <v>2921.3</v>
      </c>
      <c r="G201" s="40">
        <v>2885.6000000000004</v>
      </c>
      <c r="H201" s="40">
        <v>3017.5</v>
      </c>
      <c r="I201" s="40">
        <v>3053.2</v>
      </c>
      <c r="J201" s="40">
        <v>3083.45</v>
      </c>
      <c r="K201" s="31">
        <v>3022.95</v>
      </c>
      <c r="L201" s="31">
        <v>2957</v>
      </c>
      <c r="M201" s="31">
        <v>1.50753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565.29999999999995</v>
      </c>
      <c r="D202" s="40">
        <v>565.1</v>
      </c>
      <c r="E202" s="40">
        <v>559.20000000000005</v>
      </c>
      <c r="F202" s="40">
        <v>553.1</v>
      </c>
      <c r="G202" s="40">
        <v>547.20000000000005</v>
      </c>
      <c r="H202" s="40">
        <v>571.20000000000005</v>
      </c>
      <c r="I202" s="40">
        <v>577.09999999999991</v>
      </c>
      <c r="J202" s="40">
        <v>583.20000000000005</v>
      </c>
      <c r="K202" s="31">
        <v>571</v>
      </c>
      <c r="L202" s="31">
        <v>559</v>
      </c>
      <c r="M202" s="31">
        <v>8.0689700000000002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1020.95</v>
      </c>
      <c r="D203" s="40">
        <v>1023.8833333333336</v>
      </c>
      <c r="E203" s="40">
        <v>1010.866666666667</v>
      </c>
      <c r="F203" s="40">
        <v>1000.7833333333334</v>
      </c>
      <c r="G203" s="40">
        <v>987.76666666666688</v>
      </c>
      <c r="H203" s="40">
        <v>1033.9666666666672</v>
      </c>
      <c r="I203" s="40">
        <v>1046.9833333333338</v>
      </c>
      <c r="J203" s="40">
        <v>1057.0666666666673</v>
      </c>
      <c r="K203" s="31">
        <v>1036.9000000000001</v>
      </c>
      <c r="L203" s="31">
        <v>1013.8</v>
      </c>
      <c r="M203" s="31">
        <v>6.6192799999999998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712.75</v>
      </c>
      <c r="D204" s="40">
        <v>710.08333333333337</v>
      </c>
      <c r="E204" s="40">
        <v>702.41666666666674</v>
      </c>
      <c r="F204" s="40">
        <v>692.08333333333337</v>
      </c>
      <c r="G204" s="40">
        <v>684.41666666666674</v>
      </c>
      <c r="H204" s="40">
        <v>720.41666666666674</v>
      </c>
      <c r="I204" s="40">
        <v>728.08333333333348</v>
      </c>
      <c r="J204" s="40">
        <v>738.41666666666674</v>
      </c>
      <c r="K204" s="31">
        <v>717.75</v>
      </c>
      <c r="L204" s="31">
        <v>699.75</v>
      </c>
      <c r="M204" s="31">
        <v>39.812899999999999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7332.45</v>
      </c>
      <c r="D205" s="40">
        <v>7361.2</v>
      </c>
      <c r="E205" s="40">
        <v>7267.4</v>
      </c>
      <c r="F205" s="40">
        <v>7202.3499999999995</v>
      </c>
      <c r="G205" s="40">
        <v>7108.5499999999993</v>
      </c>
      <c r="H205" s="40">
        <v>7426.25</v>
      </c>
      <c r="I205" s="40">
        <v>7520.0500000000011</v>
      </c>
      <c r="J205" s="40">
        <v>7585.1</v>
      </c>
      <c r="K205" s="31">
        <v>7455</v>
      </c>
      <c r="L205" s="31">
        <v>7296.15</v>
      </c>
      <c r="M205" s="31">
        <v>4.0143000000000004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45.95</v>
      </c>
      <c r="D206" s="40">
        <v>46.35</v>
      </c>
      <c r="E206" s="40">
        <v>45.300000000000004</v>
      </c>
      <c r="F206" s="40">
        <v>44.650000000000006</v>
      </c>
      <c r="G206" s="40">
        <v>43.600000000000009</v>
      </c>
      <c r="H206" s="40">
        <v>47</v>
      </c>
      <c r="I206" s="40">
        <v>48.05</v>
      </c>
      <c r="J206" s="40">
        <v>48.699999999999996</v>
      </c>
      <c r="K206" s="31">
        <v>47.4</v>
      </c>
      <c r="L206" s="31">
        <v>45.7</v>
      </c>
      <c r="M206" s="31">
        <v>180.11548999999999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1512.5</v>
      </c>
      <c r="D207" s="40">
        <v>1520.0166666666664</v>
      </c>
      <c r="E207" s="40">
        <v>1499.5833333333328</v>
      </c>
      <c r="F207" s="40">
        <v>1486.6666666666663</v>
      </c>
      <c r="G207" s="40">
        <v>1466.2333333333327</v>
      </c>
      <c r="H207" s="40">
        <v>1532.9333333333329</v>
      </c>
      <c r="I207" s="40">
        <v>1553.3666666666663</v>
      </c>
      <c r="J207" s="40">
        <v>1566.2833333333331</v>
      </c>
      <c r="K207" s="31">
        <v>1540.45</v>
      </c>
      <c r="L207" s="31">
        <v>1507.1</v>
      </c>
      <c r="M207" s="31">
        <v>1.80681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895.15</v>
      </c>
      <c r="D208" s="40">
        <v>897.2166666666667</v>
      </c>
      <c r="E208" s="40">
        <v>888.43333333333339</v>
      </c>
      <c r="F208" s="40">
        <v>881.7166666666667</v>
      </c>
      <c r="G208" s="40">
        <v>872.93333333333339</v>
      </c>
      <c r="H208" s="40">
        <v>903.93333333333339</v>
      </c>
      <c r="I208" s="40">
        <v>912.7166666666667</v>
      </c>
      <c r="J208" s="40">
        <v>919.43333333333339</v>
      </c>
      <c r="K208" s="31">
        <v>906</v>
      </c>
      <c r="L208" s="31">
        <v>890.5</v>
      </c>
      <c r="M208" s="31">
        <v>18.658629999999999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878.15</v>
      </c>
      <c r="D209" s="40">
        <v>888.13333333333333</v>
      </c>
      <c r="E209" s="40">
        <v>864.91666666666663</v>
      </c>
      <c r="F209" s="40">
        <v>851.68333333333328</v>
      </c>
      <c r="G209" s="40">
        <v>828.46666666666658</v>
      </c>
      <c r="H209" s="40">
        <v>901.36666666666667</v>
      </c>
      <c r="I209" s="40">
        <v>924.58333333333337</v>
      </c>
      <c r="J209" s="40">
        <v>937.81666666666672</v>
      </c>
      <c r="K209" s="31">
        <v>911.35</v>
      </c>
      <c r="L209" s="31">
        <v>874.9</v>
      </c>
      <c r="M209" s="31">
        <v>2.5288300000000001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337.3</v>
      </c>
      <c r="D210" s="40">
        <v>340.13333333333333</v>
      </c>
      <c r="E210" s="40">
        <v>332.81666666666666</v>
      </c>
      <c r="F210" s="40">
        <v>328.33333333333331</v>
      </c>
      <c r="G210" s="40">
        <v>321.01666666666665</v>
      </c>
      <c r="H210" s="40">
        <v>344.61666666666667</v>
      </c>
      <c r="I210" s="40">
        <v>351.93333333333328</v>
      </c>
      <c r="J210" s="40">
        <v>356.41666666666669</v>
      </c>
      <c r="K210" s="31">
        <v>347.45</v>
      </c>
      <c r="L210" s="31">
        <v>335.65</v>
      </c>
      <c r="M210" s="31">
        <v>126.09066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14.45</v>
      </c>
      <c r="D211" s="40">
        <v>13.916666666666666</v>
      </c>
      <c r="E211" s="40">
        <v>13.133333333333333</v>
      </c>
      <c r="F211" s="40">
        <v>11.816666666666666</v>
      </c>
      <c r="G211" s="40">
        <v>11.033333333333333</v>
      </c>
      <c r="H211" s="40">
        <v>15.233333333333333</v>
      </c>
      <c r="I211" s="40">
        <v>16.016666666666666</v>
      </c>
      <c r="J211" s="40">
        <v>17.333333333333332</v>
      </c>
      <c r="K211" s="31">
        <v>14.7</v>
      </c>
      <c r="L211" s="31">
        <v>12.6</v>
      </c>
      <c r="M211" s="31">
        <v>11102.654420000001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1246.5999999999999</v>
      </c>
      <c r="D212" s="40">
        <v>1243.5666666666668</v>
      </c>
      <c r="E212" s="40">
        <v>1232.1833333333336</v>
      </c>
      <c r="F212" s="40">
        <v>1217.7666666666669</v>
      </c>
      <c r="G212" s="40">
        <v>1206.3833333333337</v>
      </c>
      <c r="H212" s="40">
        <v>1257.9833333333336</v>
      </c>
      <c r="I212" s="40">
        <v>1269.3666666666668</v>
      </c>
      <c r="J212" s="40">
        <v>1283.7833333333335</v>
      </c>
      <c r="K212" s="31">
        <v>1254.95</v>
      </c>
      <c r="L212" s="31">
        <v>1229.1500000000001</v>
      </c>
      <c r="M212" s="31">
        <v>5.8459899999999996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2027.05</v>
      </c>
      <c r="D213" s="40">
        <v>2033.25</v>
      </c>
      <c r="E213" s="40">
        <v>2003.8000000000002</v>
      </c>
      <c r="F213" s="40">
        <v>1980.5500000000002</v>
      </c>
      <c r="G213" s="40">
        <v>1951.1000000000004</v>
      </c>
      <c r="H213" s="40">
        <v>2056.5</v>
      </c>
      <c r="I213" s="40">
        <v>2085.9499999999998</v>
      </c>
      <c r="J213" s="40">
        <v>2109.1999999999998</v>
      </c>
      <c r="K213" s="31">
        <v>2062.6999999999998</v>
      </c>
      <c r="L213" s="31">
        <v>2010</v>
      </c>
      <c r="M213" s="31">
        <v>0.77758000000000005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640.75</v>
      </c>
      <c r="D214" s="40">
        <v>644.86666666666667</v>
      </c>
      <c r="E214" s="40">
        <v>635.7833333333333</v>
      </c>
      <c r="F214" s="40">
        <v>630.81666666666661</v>
      </c>
      <c r="G214" s="40">
        <v>621.73333333333323</v>
      </c>
      <c r="H214" s="40">
        <v>649.83333333333337</v>
      </c>
      <c r="I214" s="40">
        <v>658.91666666666663</v>
      </c>
      <c r="J214" s="40">
        <v>663.88333333333344</v>
      </c>
      <c r="K214" s="40">
        <v>653.95000000000005</v>
      </c>
      <c r="L214" s="40">
        <v>639.9</v>
      </c>
      <c r="M214" s="40">
        <v>67.025049999999993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12.55</v>
      </c>
      <c r="D215" s="40">
        <v>12.583333333333334</v>
      </c>
      <c r="E215" s="40">
        <v>12.466666666666669</v>
      </c>
      <c r="F215" s="40">
        <v>12.383333333333335</v>
      </c>
      <c r="G215" s="40">
        <v>12.266666666666669</v>
      </c>
      <c r="H215" s="40">
        <v>12.666666666666668</v>
      </c>
      <c r="I215" s="40">
        <v>12.783333333333331</v>
      </c>
      <c r="J215" s="40">
        <v>12.866666666666667</v>
      </c>
      <c r="K215" s="40">
        <v>12.7</v>
      </c>
      <c r="L215" s="40">
        <v>12.5</v>
      </c>
      <c r="M215" s="40">
        <v>597.08925999999997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349.55</v>
      </c>
      <c r="D216" s="40">
        <v>350.34999999999997</v>
      </c>
      <c r="E216" s="40">
        <v>344.69999999999993</v>
      </c>
      <c r="F216" s="40">
        <v>339.84999999999997</v>
      </c>
      <c r="G216" s="40">
        <v>334.19999999999993</v>
      </c>
      <c r="H216" s="40">
        <v>355.19999999999993</v>
      </c>
      <c r="I216" s="40">
        <v>360.84999999999991</v>
      </c>
      <c r="J216" s="40">
        <v>365.69999999999993</v>
      </c>
      <c r="K216" s="40">
        <v>356</v>
      </c>
      <c r="L216" s="40">
        <v>345.5</v>
      </c>
      <c r="M216" s="40">
        <v>345.08192000000003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2"/>
      <c r="B1" s="50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44536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5" t="s">
        <v>16</v>
      </c>
      <c r="B9" s="497" t="s">
        <v>18</v>
      </c>
      <c r="C9" s="501" t="s">
        <v>20</v>
      </c>
      <c r="D9" s="501" t="s">
        <v>21</v>
      </c>
      <c r="E9" s="492" t="s">
        <v>22</v>
      </c>
      <c r="F9" s="493"/>
      <c r="G9" s="494"/>
      <c r="H9" s="492" t="s">
        <v>23</v>
      </c>
      <c r="I9" s="493"/>
      <c r="J9" s="494"/>
      <c r="K9" s="26"/>
      <c r="L9" s="27"/>
      <c r="M9" s="53"/>
      <c r="N9" s="1"/>
      <c r="O9" s="1"/>
    </row>
    <row r="10" spans="1:15" ht="42.75" customHeight="1">
      <c r="A10" s="499"/>
      <c r="B10" s="500"/>
      <c r="C10" s="500"/>
      <c r="D10" s="50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25809.9</v>
      </c>
      <c r="D11" s="40">
        <v>25585.650000000005</v>
      </c>
      <c r="E11" s="40">
        <v>25181.400000000009</v>
      </c>
      <c r="F11" s="40">
        <v>24552.900000000005</v>
      </c>
      <c r="G11" s="40">
        <v>24148.650000000009</v>
      </c>
      <c r="H11" s="40">
        <v>26214.150000000009</v>
      </c>
      <c r="I11" s="40">
        <v>26618.400000000001</v>
      </c>
      <c r="J11" s="40">
        <v>27246.900000000009</v>
      </c>
      <c r="K11" s="31">
        <v>25989.9</v>
      </c>
      <c r="L11" s="31">
        <v>24957.15</v>
      </c>
      <c r="M11" s="31">
        <v>2.3720000000000001E-2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522.35</v>
      </c>
      <c r="D12" s="40">
        <v>520.6</v>
      </c>
      <c r="E12" s="40">
        <v>515.20000000000005</v>
      </c>
      <c r="F12" s="40">
        <v>508.05000000000007</v>
      </c>
      <c r="G12" s="40">
        <v>502.65000000000009</v>
      </c>
      <c r="H12" s="40">
        <v>527.75</v>
      </c>
      <c r="I12" s="40">
        <v>533.14999999999986</v>
      </c>
      <c r="J12" s="40">
        <v>540.29999999999995</v>
      </c>
      <c r="K12" s="31">
        <v>526</v>
      </c>
      <c r="L12" s="31">
        <v>513.45000000000005</v>
      </c>
      <c r="M12" s="31">
        <v>1.7403299999999999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959</v>
      </c>
      <c r="D13" s="40">
        <v>965.85</v>
      </c>
      <c r="E13" s="40">
        <v>948.7</v>
      </c>
      <c r="F13" s="40">
        <v>938.4</v>
      </c>
      <c r="G13" s="40">
        <v>921.25</v>
      </c>
      <c r="H13" s="40">
        <v>976.15000000000009</v>
      </c>
      <c r="I13" s="40">
        <v>993.3</v>
      </c>
      <c r="J13" s="40">
        <v>1003.6000000000001</v>
      </c>
      <c r="K13" s="31">
        <v>983</v>
      </c>
      <c r="L13" s="31">
        <v>955.55</v>
      </c>
      <c r="M13" s="31">
        <v>7.61517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2776.9</v>
      </c>
      <c r="D14" s="40">
        <v>2786.3166666666671</v>
      </c>
      <c r="E14" s="40">
        <v>2750.6833333333343</v>
      </c>
      <c r="F14" s="40">
        <v>2724.4666666666672</v>
      </c>
      <c r="G14" s="40">
        <v>2688.8333333333344</v>
      </c>
      <c r="H14" s="40">
        <v>2812.5333333333342</v>
      </c>
      <c r="I14" s="40">
        <v>2848.1666666666665</v>
      </c>
      <c r="J14" s="40">
        <v>2874.3833333333341</v>
      </c>
      <c r="K14" s="31">
        <v>2821.95</v>
      </c>
      <c r="L14" s="31">
        <v>2760.1</v>
      </c>
      <c r="M14" s="31">
        <v>0.22828999999999999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2078.4</v>
      </c>
      <c r="D15" s="40">
        <v>2091</v>
      </c>
      <c r="E15" s="40">
        <v>2051.5</v>
      </c>
      <c r="F15" s="40">
        <v>2024.6</v>
      </c>
      <c r="G15" s="40">
        <v>1985.1</v>
      </c>
      <c r="H15" s="40">
        <v>2117.9</v>
      </c>
      <c r="I15" s="40">
        <v>2157.4</v>
      </c>
      <c r="J15" s="40">
        <v>2184.3000000000002</v>
      </c>
      <c r="K15" s="31">
        <v>2130.5</v>
      </c>
      <c r="L15" s="31">
        <v>2064.1</v>
      </c>
      <c r="M15" s="31">
        <v>0.54725000000000001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18997.7</v>
      </c>
      <c r="D16" s="40">
        <v>19060.583333333332</v>
      </c>
      <c r="E16" s="40">
        <v>18846.166666666664</v>
      </c>
      <c r="F16" s="40">
        <v>18694.633333333331</v>
      </c>
      <c r="G16" s="40">
        <v>18480.216666666664</v>
      </c>
      <c r="H16" s="40">
        <v>19212.116666666665</v>
      </c>
      <c r="I16" s="40">
        <v>19426.533333333329</v>
      </c>
      <c r="J16" s="40">
        <v>19578.066666666666</v>
      </c>
      <c r="K16" s="31">
        <v>19275</v>
      </c>
      <c r="L16" s="31">
        <v>18909.05</v>
      </c>
      <c r="M16" s="31">
        <v>7.2419999999999998E-2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116.5</v>
      </c>
      <c r="D17" s="40">
        <v>115.03333333333335</v>
      </c>
      <c r="E17" s="40">
        <v>112.81666666666669</v>
      </c>
      <c r="F17" s="40">
        <v>109.13333333333334</v>
      </c>
      <c r="G17" s="40">
        <v>106.91666666666669</v>
      </c>
      <c r="H17" s="40">
        <v>118.7166666666667</v>
      </c>
      <c r="I17" s="40">
        <v>120.93333333333337</v>
      </c>
      <c r="J17" s="40">
        <v>124.6166666666667</v>
      </c>
      <c r="K17" s="31">
        <v>117.25</v>
      </c>
      <c r="L17" s="31">
        <v>111.35</v>
      </c>
      <c r="M17" s="31">
        <v>127.43876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264.5</v>
      </c>
      <c r="D18" s="40">
        <v>265.41666666666669</v>
      </c>
      <c r="E18" s="40">
        <v>261.13333333333338</v>
      </c>
      <c r="F18" s="40">
        <v>257.76666666666671</v>
      </c>
      <c r="G18" s="40">
        <v>253.48333333333341</v>
      </c>
      <c r="H18" s="40">
        <v>268.78333333333336</v>
      </c>
      <c r="I18" s="40">
        <v>273.06666666666666</v>
      </c>
      <c r="J18" s="40">
        <v>276.43333333333334</v>
      </c>
      <c r="K18" s="31">
        <v>269.7</v>
      </c>
      <c r="L18" s="31">
        <v>262.05</v>
      </c>
      <c r="M18" s="31">
        <v>22.49483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2262.1999999999998</v>
      </c>
      <c r="D19" s="40">
        <v>2272.2833333333333</v>
      </c>
      <c r="E19" s="40">
        <v>2240.0166666666664</v>
      </c>
      <c r="F19" s="40">
        <v>2217.833333333333</v>
      </c>
      <c r="G19" s="40">
        <v>2185.5666666666662</v>
      </c>
      <c r="H19" s="40">
        <v>2294.4666666666667</v>
      </c>
      <c r="I19" s="40">
        <v>2326.733333333334</v>
      </c>
      <c r="J19" s="40">
        <v>2348.916666666667</v>
      </c>
      <c r="K19" s="31">
        <v>2304.5500000000002</v>
      </c>
      <c r="L19" s="31">
        <v>2250.1</v>
      </c>
      <c r="M19" s="31">
        <v>4.3916399999999998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1708.1</v>
      </c>
      <c r="D20" s="40">
        <v>1718.0666666666666</v>
      </c>
      <c r="E20" s="40">
        <v>1691.1333333333332</v>
      </c>
      <c r="F20" s="40">
        <v>1674.1666666666665</v>
      </c>
      <c r="G20" s="40">
        <v>1647.2333333333331</v>
      </c>
      <c r="H20" s="40">
        <v>1735.0333333333333</v>
      </c>
      <c r="I20" s="40">
        <v>1761.9666666666667</v>
      </c>
      <c r="J20" s="40">
        <v>1778.9333333333334</v>
      </c>
      <c r="K20" s="31">
        <v>1745</v>
      </c>
      <c r="L20" s="31">
        <v>1701.1</v>
      </c>
      <c r="M20" s="31">
        <v>15.440770000000001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1389.65</v>
      </c>
      <c r="D21" s="40">
        <v>1375.8166666666668</v>
      </c>
      <c r="E21" s="40">
        <v>1355.6833333333336</v>
      </c>
      <c r="F21" s="40">
        <v>1321.7166666666667</v>
      </c>
      <c r="G21" s="40">
        <v>1301.5833333333335</v>
      </c>
      <c r="H21" s="40">
        <v>1409.7833333333338</v>
      </c>
      <c r="I21" s="40">
        <v>1429.916666666667</v>
      </c>
      <c r="J21" s="40">
        <v>1463.8833333333339</v>
      </c>
      <c r="K21" s="31">
        <v>1395.95</v>
      </c>
      <c r="L21" s="31">
        <v>1341.85</v>
      </c>
      <c r="M21" s="31">
        <v>9.2174399999999999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737.45</v>
      </c>
      <c r="D22" s="40">
        <v>739.31666666666661</v>
      </c>
      <c r="E22" s="40">
        <v>732.13333333333321</v>
      </c>
      <c r="F22" s="40">
        <v>726.81666666666661</v>
      </c>
      <c r="G22" s="40">
        <v>719.63333333333321</v>
      </c>
      <c r="H22" s="40">
        <v>744.63333333333321</v>
      </c>
      <c r="I22" s="40">
        <v>751.81666666666661</v>
      </c>
      <c r="J22" s="40">
        <v>757.13333333333321</v>
      </c>
      <c r="K22" s="31">
        <v>746.5</v>
      </c>
      <c r="L22" s="31">
        <v>734</v>
      </c>
      <c r="M22" s="31">
        <v>55.785029999999999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1868.3</v>
      </c>
      <c r="D23" s="40">
        <v>1869.5833333333333</v>
      </c>
      <c r="E23" s="40">
        <v>1838.7166666666665</v>
      </c>
      <c r="F23" s="40">
        <v>1809.1333333333332</v>
      </c>
      <c r="G23" s="40">
        <v>1778.2666666666664</v>
      </c>
      <c r="H23" s="40">
        <v>1899.1666666666665</v>
      </c>
      <c r="I23" s="40">
        <v>1930.0333333333333</v>
      </c>
      <c r="J23" s="40">
        <v>1959.6166666666666</v>
      </c>
      <c r="K23" s="31">
        <v>1900.45</v>
      </c>
      <c r="L23" s="31">
        <v>1840</v>
      </c>
      <c r="M23" s="31">
        <v>4.5754200000000003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333.4</v>
      </c>
      <c r="D24" s="40">
        <v>332.66666666666669</v>
      </c>
      <c r="E24" s="40">
        <v>328.33333333333337</v>
      </c>
      <c r="F24" s="40">
        <v>323.26666666666671</v>
      </c>
      <c r="G24" s="40">
        <v>318.93333333333339</v>
      </c>
      <c r="H24" s="40">
        <v>337.73333333333335</v>
      </c>
      <c r="I24" s="40">
        <v>342.06666666666672</v>
      </c>
      <c r="J24" s="40">
        <v>347.13333333333333</v>
      </c>
      <c r="K24" s="31">
        <v>337</v>
      </c>
      <c r="L24" s="31">
        <v>327.60000000000002</v>
      </c>
      <c r="M24" s="31">
        <v>0.84636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247.5</v>
      </c>
      <c r="D25" s="40">
        <v>243.63333333333333</v>
      </c>
      <c r="E25" s="40">
        <v>237.86666666666665</v>
      </c>
      <c r="F25" s="40">
        <v>228.23333333333332</v>
      </c>
      <c r="G25" s="40">
        <v>222.46666666666664</v>
      </c>
      <c r="H25" s="40">
        <v>253.26666666666665</v>
      </c>
      <c r="I25" s="40">
        <v>259.0333333333333</v>
      </c>
      <c r="J25" s="40">
        <v>268.66666666666663</v>
      </c>
      <c r="K25" s="31">
        <v>249.4</v>
      </c>
      <c r="L25" s="31">
        <v>234</v>
      </c>
      <c r="M25" s="31">
        <v>26.23039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1097.0999999999999</v>
      </c>
      <c r="D26" s="40">
        <v>1105.3666666666666</v>
      </c>
      <c r="E26" s="40">
        <v>1085.7333333333331</v>
      </c>
      <c r="F26" s="40">
        <v>1074.3666666666666</v>
      </c>
      <c r="G26" s="40">
        <v>1054.7333333333331</v>
      </c>
      <c r="H26" s="40">
        <v>1116.7333333333331</v>
      </c>
      <c r="I26" s="40">
        <v>1136.3666666666668</v>
      </c>
      <c r="J26" s="40">
        <v>1147.7333333333331</v>
      </c>
      <c r="K26" s="31">
        <v>1125</v>
      </c>
      <c r="L26" s="31">
        <v>1094</v>
      </c>
      <c r="M26" s="31">
        <v>3.3627699999999998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1840.55</v>
      </c>
      <c r="D27" s="40">
        <v>1851.1833333333334</v>
      </c>
      <c r="E27" s="40">
        <v>1814.3666666666668</v>
      </c>
      <c r="F27" s="40">
        <v>1788.1833333333334</v>
      </c>
      <c r="G27" s="40">
        <v>1751.3666666666668</v>
      </c>
      <c r="H27" s="40">
        <v>1877.3666666666668</v>
      </c>
      <c r="I27" s="40">
        <v>1914.1833333333334</v>
      </c>
      <c r="J27" s="40">
        <v>1940.3666666666668</v>
      </c>
      <c r="K27" s="31">
        <v>1888</v>
      </c>
      <c r="L27" s="31">
        <v>1825</v>
      </c>
      <c r="M27" s="31">
        <v>0.29827999999999999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2117</v>
      </c>
      <c r="D28" s="40">
        <v>2103.35</v>
      </c>
      <c r="E28" s="40">
        <v>2068.75</v>
      </c>
      <c r="F28" s="40">
        <v>2020.5</v>
      </c>
      <c r="G28" s="40">
        <v>1985.9</v>
      </c>
      <c r="H28" s="40">
        <v>2151.6</v>
      </c>
      <c r="I28" s="40">
        <v>2186.1999999999994</v>
      </c>
      <c r="J28" s="40">
        <v>2234.4499999999998</v>
      </c>
      <c r="K28" s="31">
        <v>2137.9499999999998</v>
      </c>
      <c r="L28" s="31">
        <v>2055.1</v>
      </c>
      <c r="M28" s="31">
        <v>0.80993999999999999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99.7</v>
      </c>
      <c r="D29" s="40">
        <v>97.633333333333326</v>
      </c>
      <c r="E29" s="40">
        <v>92.416666666666657</v>
      </c>
      <c r="F29" s="40">
        <v>85.133333333333326</v>
      </c>
      <c r="G29" s="40">
        <v>79.916666666666657</v>
      </c>
      <c r="H29" s="40">
        <v>104.91666666666666</v>
      </c>
      <c r="I29" s="40">
        <v>110.13333333333333</v>
      </c>
      <c r="J29" s="40">
        <v>117.41666666666666</v>
      </c>
      <c r="K29" s="31">
        <v>102.85</v>
      </c>
      <c r="L29" s="31">
        <v>90.35</v>
      </c>
      <c r="M29" s="31">
        <v>2.9794999999999998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3438.8</v>
      </c>
      <c r="D30" s="40">
        <v>3449.5499999999997</v>
      </c>
      <c r="E30" s="40">
        <v>3402.0999999999995</v>
      </c>
      <c r="F30" s="40">
        <v>3365.3999999999996</v>
      </c>
      <c r="G30" s="40">
        <v>3317.9499999999994</v>
      </c>
      <c r="H30" s="40">
        <v>3486.2499999999995</v>
      </c>
      <c r="I30" s="40">
        <v>3533.6999999999994</v>
      </c>
      <c r="J30" s="40">
        <v>3570.3999999999996</v>
      </c>
      <c r="K30" s="31">
        <v>3497</v>
      </c>
      <c r="L30" s="31">
        <v>3412.85</v>
      </c>
      <c r="M30" s="31">
        <v>0.79834000000000005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3259.1</v>
      </c>
      <c r="D31" s="40">
        <v>3250.4500000000003</v>
      </c>
      <c r="E31" s="40">
        <v>3200.9000000000005</v>
      </c>
      <c r="F31" s="40">
        <v>3142.7000000000003</v>
      </c>
      <c r="G31" s="40">
        <v>3093.1500000000005</v>
      </c>
      <c r="H31" s="40">
        <v>3308.6500000000005</v>
      </c>
      <c r="I31" s="40">
        <v>3358.2000000000007</v>
      </c>
      <c r="J31" s="40">
        <v>3416.4000000000005</v>
      </c>
      <c r="K31" s="31">
        <v>3300</v>
      </c>
      <c r="L31" s="31">
        <v>3192.25</v>
      </c>
      <c r="M31" s="31">
        <v>0.32446999999999998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21.35</v>
      </c>
      <c r="D32" s="40">
        <v>21.466666666666669</v>
      </c>
      <c r="E32" s="40">
        <v>21.183333333333337</v>
      </c>
      <c r="F32" s="40">
        <v>21.016666666666669</v>
      </c>
      <c r="G32" s="40">
        <v>20.733333333333338</v>
      </c>
      <c r="H32" s="40">
        <v>21.633333333333336</v>
      </c>
      <c r="I32" s="40">
        <v>21.916666666666668</v>
      </c>
      <c r="J32" s="40">
        <v>22.083333333333336</v>
      </c>
      <c r="K32" s="31">
        <v>21.75</v>
      </c>
      <c r="L32" s="31">
        <v>21.3</v>
      </c>
      <c r="M32" s="31">
        <v>51.970280000000002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631.65</v>
      </c>
      <c r="D33" s="40">
        <v>633.7833333333333</v>
      </c>
      <c r="E33" s="40">
        <v>627.66666666666663</v>
      </c>
      <c r="F33" s="40">
        <v>623.68333333333328</v>
      </c>
      <c r="G33" s="40">
        <v>617.56666666666661</v>
      </c>
      <c r="H33" s="40">
        <v>637.76666666666665</v>
      </c>
      <c r="I33" s="40">
        <v>643.88333333333344</v>
      </c>
      <c r="J33" s="40">
        <v>647.86666666666667</v>
      </c>
      <c r="K33" s="31">
        <v>639.9</v>
      </c>
      <c r="L33" s="31">
        <v>629.79999999999995</v>
      </c>
      <c r="M33" s="31">
        <v>8.9430099999999992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3248.15</v>
      </c>
      <c r="D34" s="40">
        <v>3198.8666666666663</v>
      </c>
      <c r="E34" s="40">
        <v>3122.7333333333327</v>
      </c>
      <c r="F34" s="40">
        <v>2997.3166666666662</v>
      </c>
      <c r="G34" s="40">
        <v>2921.1833333333325</v>
      </c>
      <c r="H34" s="40">
        <v>3324.2833333333328</v>
      </c>
      <c r="I34" s="40">
        <v>3400.416666666667</v>
      </c>
      <c r="J34" s="40">
        <v>3525.833333333333</v>
      </c>
      <c r="K34" s="31">
        <v>3275</v>
      </c>
      <c r="L34" s="31">
        <v>3073.45</v>
      </c>
      <c r="M34" s="31">
        <v>1.90785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376.6</v>
      </c>
      <c r="D35" s="40">
        <v>379.93333333333334</v>
      </c>
      <c r="E35" s="40">
        <v>372.4666666666667</v>
      </c>
      <c r="F35" s="40">
        <v>368.33333333333337</v>
      </c>
      <c r="G35" s="40">
        <v>360.86666666666673</v>
      </c>
      <c r="H35" s="40">
        <v>384.06666666666666</v>
      </c>
      <c r="I35" s="40">
        <v>391.53333333333325</v>
      </c>
      <c r="J35" s="40">
        <v>395.66666666666663</v>
      </c>
      <c r="K35" s="31">
        <v>387.4</v>
      </c>
      <c r="L35" s="31">
        <v>375.8</v>
      </c>
      <c r="M35" s="31">
        <v>51.014710000000001</v>
      </c>
      <c r="N35" s="1"/>
      <c r="O35" s="1"/>
    </row>
    <row r="36" spans="1:15" ht="12.75" customHeight="1">
      <c r="A36" s="31">
        <v>26</v>
      </c>
      <c r="B36" s="31" t="s">
        <v>868</v>
      </c>
      <c r="C36" s="31">
        <v>1139.05</v>
      </c>
      <c r="D36" s="40">
        <v>1146.2</v>
      </c>
      <c r="E36" s="40">
        <v>1115.8500000000001</v>
      </c>
      <c r="F36" s="40">
        <v>1092.6500000000001</v>
      </c>
      <c r="G36" s="40">
        <v>1062.3000000000002</v>
      </c>
      <c r="H36" s="40">
        <v>1169.4000000000001</v>
      </c>
      <c r="I36" s="40">
        <v>1199.75</v>
      </c>
      <c r="J36" s="40">
        <v>1222.95</v>
      </c>
      <c r="K36" s="31">
        <v>1176.55</v>
      </c>
      <c r="L36" s="31">
        <v>1123</v>
      </c>
      <c r="M36" s="31">
        <v>7.3996399999999998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800.55</v>
      </c>
      <c r="D37" s="40">
        <v>799.01666666666677</v>
      </c>
      <c r="E37" s="40">
        <v>789.53333333333353</v>
      </c>
      <c r="F37" s="40">
        <v>778.51666666666677</v>
      </c>
      <c r="G37" s="40">
        <v>769.03333333333353</v>
      </c>
      <c r="H37" s="40">
        <v>810.03333333333353</v>
      </c>
      <c r="I37" s="40">
        <v>819.51666666666688</v>
      </c>
      <c r="J37" s="40">
        <v>830.53333333333353</v>
      </c>
      <c r="K37" s="31">
        <v>808.5</v>
      </c>
      <c r="L37" s="31">
        <v>788</v>
      </c>
      <c r="M37" s="31">
        <v>0.42009999999999997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925.35</v>
      </c>
      <c r="D38" s="40">
        <v>932.13333333333321</v>
      </c>
      <c r="E38" s="40">
        <v>909.26666666666642</v>
      </c>
      <c r="F38" s="40">
        <v>893.18333333333317</v>
      </c>
      <c r="G38" s="40">
        <v>870.31666666666638</v>
      </c>
      <c r="H38" s="40">
        <v>948.21666666666647</v>
      </c>
      <c r="I38" s="40">
        <v>971.08333333333326</v>
      </c>
      <c r="J38" s="40">
        <v>987.16666666666652</v>
      </c>
      <c r="K38" s="31">
        <v>955</v>
      </c>
      <c r="L38" s="31">
        <v>916.05</v>
      </c>
      <c r="M38" s="31">
        <v>2.0276700000000001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807.8</v>
      </c>
      <c r="D39" s="40">
        <v>808.4</v>
      </c>
      <c r="E39" s="40">
        <v>799.59999999999991</v>
      </c>
      <c r="F39" s="40">
        <v>791.4</v>
      </c>
      <c r="G39" s="40">
        <v>782.59999999999991</v>
      </c>
      <c r="H39" s="40">
        <v>816.59999999999991</v>
      </c>
      <c r="I39" s="40">
        <v>825.39999999999986</v>
      </c>
      <c r="J39" s="40">
        <v>833.59999999999991</v>
      </c>
      <c r="K39" s="31">
        <v>817.2</v>
      </c>
      <c r="L39" s="31">
        <v>800.2</v>
      </c>
      <c r="M39" s="31">
        <v>3.0859000000000001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5432.4</v>
      </c>
      <c r="D40" s="40">
        <v>5502.3499999999995</v>
      </c>
      <c r="E40" s="40">
        <v>5350.0499999999993</v>
      </c>
      <c r="F40" s="40">
        <v>5267.7</v>
      </c>
      <c r="G40" s="40">
        <v>5115.3999999999996</v>
      </c>
      <c r="H40" s="40">
        <v>5584.6999999999989</v>
      </c>
      <c r="I40" s="40">
        <v>5737</v>
      </c>
      <c r="J40" s="40">
        <v>5819.3499999999985</v>
      </c>
      <c r="K40" s="31">
        <v>5654.65</v>
      </c>
      <c r="L40" s="31">
        <v>5420</v>
      </c>
      <c r="M40" s="31">
        <v>8.4467400000000001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210</v>
      </c>
      <c r="D41" s="40">
        <v>210.63333333333333</v>
      </c>
      <c r="E41" s="40">
        <v>208.36666666666665</v>
      </c>
      <c r="F41" s="40">
        <v>206.73333333333332</v>
      </c>
      <c r="G41" s="40">
        <v>204.46666666666664</v>
      </c>
      <c r="H41" s="40">
        <v>212.26666666666665</v>
      </c>
      <c r="I41" s="40">
        <v>214.5333333333333</v>
      </c>
      <c r="J41" s="40">
        <v>216.16666666666666</v>
      </c>
      <c r="K41" s="31">
        <v>212.9</v>
      </c>
      <c r="L41" s="31">
        <v>209</v>
      </c>
      <c r="M41" s="31">
        <v>14.765499999999999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464.35</v>
      </c>
      <c r="D42" s="40">
        <v>468.7833333333333</v>
      </c>
      <c r="E42" s="40">
        <v>457.56666666666661</v>
      </c>
      <c r="F42" s="40">
        <v>450.7833333333333</v>
      </c>
      <c r="G42" s="40">
        <v>439.56666666666661</v>
      </c>
      <c r="H42" s="40">
        <v>475.56666666666661</v>
      </c>
      <c r="I42" s="40">
        <v>486.7833333333333</v>
      </c>
      <c r="J42" s="40">
        <v>493.56666666666661</v>
      </c>
      <c r="K42" s="31">
        <v>480</v>
      </c>
      <c r="L42" s="31">
        <v>462</v>
      </c>
      <c r="M42" s="31">
        <v>6.4217700000000004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100.4</v>
      </c>
      <c r="D43" s="40">
        <v>100.56666666666668</v>
      </c>
      <c r="E43" s="40">
        <v>96.683333333333351</v>
      </c>
      <c r="F43" s="40">
        <v>92.966666666666669</v>
      </c>
      <c r="G43" s="40">
        <v>89.083333333333343</v>
      </c>
      <c r="H43" s="40">
        <v>104.28333333333336</v>
      </c>
      <c r="I43" s="40">
        <v>108.16666666666669</v>
      </c>
      <c r="J43" s="40">
        <v>111.88333333333337</v>
      </c>
      <c r="K43" s="31">
        <v>104.45</v>
      </c>
      <c r="L43" s="31">
        <v>96.85</v>
      </c>
      <c r="M43" s="31">
        <v>58.666469999999997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120.65</v>
      </c>
      <c r="D44" s="40">
        <v>121.40000000000002</v>
      </c>
      <c r="E44" s="40">
        <v>119.65000000000003</v>
      </c>
      <c r="F44" s="40">
        <v>118.65000000000002</v>
      </c>
      <c r="G44" s="40">
        <v>116.90000000000003</v>
      </c>
      <c r="H44" s="40">
        <v>122.40000000000003</v>
      </c>
      <c r="I44" s="40">
        <v>124.15</v>
      </c>
      <c r="J44" s="40">
        <v>125.15000000000003</v>
      </c>
      <c r="K44" s="31">
        <v>123.15</v>
      </c>
      <c r="L44" s="31">
        <v>120.4</v>
      </c>
      <c r="M44" s="31">
        <v>146.31168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3110.45</v>
      </c>
      <c r="D45" s="40">
        <v>3134.6333333333332</v>
      </c>
      <c r="E45" s="40">
        <v>3081.8166666666666</v>
      </c>
      <c r="F45" s="40">
        <v>3053.1833333333334</v>
      </c>
      <c r="G45" s="40">
        <v>3000.3666666666668</v>
      </c>
      <c r="H45" s="40">
        <v>3163.2666666666664</v>
      </c>
      <c r="I45" s="40">
        <v>3216.083333333333</v>
      </c>
      <c r="J45" s="40">
        <v>3244.7166666666662</v>
      </c>
      <c r="K45" s="31">
        <v>3187.45</v>
      </c>
      <c r="L45" s="31">
        <v>3106</v>
      </c>
      <c r="M45" s="31">
        <v>12.16263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194.1</v>
      </c>
      <c r="D46" s="40">
        <v>193.95000000000002</v>
      </c>
      <c r="E46" s="40">
        <v>191.75000000000003</v>
      </c>
      <c r="F46" s="40">
        <v>189.4</v>
      </c>
      <c r="G46" s="40">
        <v>187.20000000000002</v>
      </c>
      <c r="H46" s="40">
        <v>196.30000000000004</v>
      </c>
      <c r="I46" s="40">
        <v>198.50000000000003</v>
      </c>
      <c r="J46" s="40">
        <v>200.85000000000005</v>
      </c>
      <c r="K46" s="31">
        <v>196.15</v>
      </c>
      <c r="L46" s="31">
        <v>191.6</v>
      </c>
      <c r="M46" s="31">
        <v>3.12059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2229.5</v>
      </c>
      <c r="D47" s="40">
        <v>2232.4</v>
      </c>
      <c r="E47" s="40">
        <v>2204.8000000000002</v>
      </c>
      <c r="F47" s="40">
        <v>2180.1</v>
      </c>
      <c r="G47" s="40">
        <v>2152.5</v>
      </c>
      <c r="H47" s="40">
        <v>2257.1000000000004</v>
      </c>
      <c r="I47" s="40">
        <v>2284.6999999999998</v>
      </c>
      <c r="J47" s="40">
        <v>2309.4000000000005</v>
      </c>
      <c r="K47" s="31">
        <v>2260</v>
      </c>
      <c r="L47" s="31">
        <v>2207.6999999999998</v>
      </c>
      <c r="M47" s="31">
        <v>1.2327300000000001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3093.05</v>
      </c>
      <c r="D48" s="40">
        <v>3099.0833333333335</v>
      </c>
      <c r="E48" s="40">
        <v>3073.9666666666672</v>
      </c>
      <c r="F48" s="40">
        <v>3054.8833333333337</v>
      </c>
      <c r="G48" s="40">
        <v>3029.7666666666673</v>
      </c>
      <c r="H48" s="40">
        <v>3118.166666666667</v>
      </c>
      <c r="I48" s="40">
        <v>3143.2833333333328</v>
      </c>
      <c r="J48" s="40">
        <v>3162.3666666666668</v>
      </c>
      <c r="K48" s="31">
        <v>3124.2</v>
      </c>
      <c r="L48" s="31">
        <v>3080</v>
      </c>
      <c r="M48" s="31">
        <v>0.12950999999999999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1592.75</v>
      </c>
      <c r="D49" s="40">
        <v>1613.9166666666667</v>
      </c>
      <c r="E49" s="40">
        <v>1558.8333333333335</v>
      </c>
      <c r="F49" s="40">
        <v>1524.9166666666667</v>
      </c>
      <c r="G49" s="40">
        <v>1469.8333333333335</v>
      </c>
      <c r="H49" s="40">
        <v>1647.8333333333335</v>
      </c>
      <c r="I49" s="40">
        <v>1702.916666666667</v>
      </c>
      <c r="J49" s="40">
        <v>1736.8333333333335</v>
      </c>
      <c r="K49" s="31">
        <v>1669</v>
      </c>
      <c r="L49" s="31">
        <v>1580</v>
      </c>
      <c r="M49" s="31">
        <v>1.4922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8887.65</v>
      </c>
      <c r="D50" s="40">
        <v>8843.5333333333347</v>
      </c>
      <c r="E50" s="40">
        <v>8788.0666666666693</v>
      </c>
      <c r="F50" s="40">
        <v>8688.4833333333354</v>
      </c>
      <c r="G50" s="40">
        <v>8633.0166666666701</v>
      </c>
      <c r="H50" s="40">
        <v>8943.1166666666686</v>
      </c>
      <c r="I50" s="40">
        <v>8998.5833333333321</v>
      </c>
      <c r="J50" s="40">
        <v>9098.1666666666679</v>
      </c>
      <c r="K50" s="31">
        <v>8899</v>
      </c>
      <c r="L50" s="31">
        <v>8743.9500000000007</v>
      </c>
      <c r="M50" s="31">
        <v>0.24324999999999999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1136.3499999999999</v>
      </c>
      <c r="D51" s="40">
        <v>1127.2666666666667</v>
      </c>
      <c r="E51" s="40">
        <v>1101.5833333333333</v>
      </c>
      <c r="F51" s="40">
        <v>1066.8166666666666</v>
      </c>
      <c r="G51" s="40">
        <v>1041.1333333333332</v>
      </c>
      <c r="H51" s="40">
        <v>1162.0333333333333</v>
      </c>
      <c r="I51" s="40">
        <v>1187.7166666666667</v>
      </c>
      <c r="J51" s="40">
        <v>1222.4833333333333</v>
      </c>
      <c r="K51" s="31">
        <v>1152.95</v>
      </c>
      <c r="L51" s="31">
        <v>1092.5</v>
      </c>
      <c r="M51" s="31">
        <v>7.3718899999999996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674.15</v>
      </c>
      <c r="D52" s="40">
        <v>673.88333333333333</v>
      </c>
      <c r="E52" s="40">
        <v>669.76666666666665</v>
      </c>
      <c r="F52" s="40">
        <v>665.38333333333333</v>
      </c>
      <c r="G52" s="40">
        <v>661.26666666666665</v>
      </c>
      <c r="H52" s="40">
        <v>678.26666666666665</v>
      </c>
      <c r="I52" s="40">
        <v>682.38333333333321</v>
      </c>
      <c r="J52" s="40">
        <v>686.76666666666665</v>
      </c>
      <c r="K52" s="31">
        <v>678</v>
      </c>
      <c r="L52" s="31">
        <v>669.5</v>
      </c>
      <c r="M52" s="31">
        <v>10.986510000000001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535.35</v>
      </c>
      <c r="D53" s="40">
        <v>532.7833333333333</v>
      </c>
      <c r="E53" s="40">
        <v>527.56666666666661</v>
      </c>
      <c r="F53" s="40">
        <v>519.7833333333333</v>
      </c>
      <c r="G53" s="40">
        <v>514.56666666666661</v>
      </c>
      <c r="H53" s="40">
        <v>540.56666666666661</v>
      </c>
      <c r="I53" s="40">
        <v>545.7833333333333</v>
      </c>
      <c r="J53" s="40">
        <v>553.56666666666661</v>
      </c>
      <c r="K53" s="31">
        <v>538</v>
      </c>
      <c r="L53" s="31">
        <v>525</v>
      </c>
      <c r="M53" s="31">
        <v>2.09463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673</v>
      </c>
      <c r="D54" s="40">
        <v>677.11666666666667</v>
      </c>
      <c r="E54" s="40">
        <v>666.88333333333333</v>
      </c>
      <c r="F54" s="40">
        <v>660.76666666666665</v>
      </c>
      <c r="G54" s="40">
        <v>650.5333333333333</v>
      </c>
      <c r="H54" s="40">
        <v>683.23333333333335</v>
      </c>
      <c r="I54" s="40">
        <v>693.4666666666667</v>
      </c>
      <c r="J54" s="40">
        <v>699.58333333333337</v>
      </c>
      <c r="K54" s="31">
        <v>687.35</v>
      </c>
      <c r="L54" s="31">
        <v>671</v>
      </c>
      <c r="M54" s="31">
        <v>95.059849999999997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3287.85</v>
      </c>
      <c r="D55" s="40">
        <v>3303.8666666666668</v>
      </c>
      <c r="E55" s="40">
        <v>3264.5833333333335</v>
      </c>
      <c r="F55" s="40">
        <v>3241.3166666666666</v>
      </c>
      <c r="G55" s="40">
        <v>3202.0333333333333</v>
      </c>
      <c r="H55" s="40">
        <v>3327.1333333333337</v>
      </c>
      <c r="I55" s="40">
        <v>3366.4166666666665</v>
      </c>
      <c r="J55" s="40">
        <v>3389.6833333333338</v>
      </c>
      <c r="K55" s="31">
        <v>3343.15</v>
      </c>
      <c r="L55" s="31">
        <v>3280.6</v>
      </c>
      <c r="M55" s="31">
        <v>3.1553599999999999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181.1</v>
      </c>
      <c r="D56" s="40">
        <v>182.1</v>
      </c>
      <c r="E56" s="40">
        <v>178.45</v>
      </c>
      <c r="F56" s="40">
        <v>175.79999999999998</v>
      </c>
      <c r="G56" s="40">
        <v>172.14999999999998</v>
      </c>
      <c r="H56" s="40">
        <v>184.75</v>
      </c>
      <c r="I56" s="40">
        <v>188.40000000000003</v>
      </c>
      <c r="J56" s="40">
        <v>191.05</v>
      </c>
      <c r="K56" s="31">
        <v>185.75</v>
      </c>
      <c r="L56" s="31">
        <v>179.45</v>
      </c>
      <c r="M56" s="31">
        <v>11.10904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1035.7</v>
      </c>
      <c r="D57" s="40">
        <v>1037.6166666666666</v>
      </c>
      <c r="E57" s="40">
        <v>1028.1833333333332</v>
      </c>
      <c r="F57" s="40">
        <v>1020.6666666666665</v>
      </c>
      <c r="G57" s="40">
        <v>1011.2333333333331</v>
      </c>
      <c r="H57" s="40">
        <v>1045.1333333333332</v>
      </c>
      <c r="I57" s="40">
        <v>1054.5666666666666</v>
      </c>
      <c r="J57" s="40">
        <v>1062.0833333333333</v>
      </c>
      <c r="K57" s="31">
        <v>1047.05</v>
      </c>
      <c r="L57" s="31">
        <v>1030.0999999999999</v>
      </c>
      <c r="M57" s="31">
        <v>0.87653000000000003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17488.7</v>
      </c>
      <c r="D58" s="40">
        <v>17609.483333333334</v>
      </c>
      <c r="E58" s="40">
        <v>17329.216666666667</v>
      </c>
      <c r="F58" s="40">
        <v>17169.733333333334</v>
      </c>
      <c r="G58" s="40">
        <v>16889.466666666667</v>
      </c>
      <c r="H58" s="40">
        <v>17768.966666666667</v>
      </c>
      <c r="I58" s="40">
        <v>18049.233333333337</v>
      </c>
      <c r="J58" s="40">
        <v>18208.716666666667</v>
      </c>
      <c r="K58" s="31">
        <v>17889.75</v>
      </c>
      <c r="L58" s="31">
        <v>17450</v>
      </c>
      <c r="M58" s="31">
        <v>2.0345900000000001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5423.7</v>
      </c>
      <c r="D59" s="40">
        <v>5413.5666666666666</v>
      </c>
      <c r="E59" s="40">
        <v>5357.1333333333332</v>
      </c>
      <c r="F59" s="40">
        <v>5290.5666666666666</v>
      </c>
      <c r="G59" s="40">
        <v>5234.1333333333332</v>
      </c>
      <c r="H59" s="40">
        <v>5480.1333333333332</v>
      </c>
      <c r="I59" s="40">
        <v>5536.5666666666657</v>
      </c>
      <c r="J59" s="40">
        <v>5603.1333333333332</v>
      </c>
      <c r="K59" s="31">
        <v>5470</v>
      </c>
      <c r="L59" s="31">
        <v>5347</v>
      </c>
      <c r="M59" s="31">
        <v>0.89749999999999996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7069.25</v>
      </c>
      <c r="D60" s="40">
        <v>7119.3499999999995</v>
      </c>
      <c r="E60" s="40">
        <v>7004.8999999999987</v>
      </c>
      <c r="F60" s="40">
        <v>6940.5499999999993</v>
      </c>
      <c r="G60" s="40">
        <v>6826.0999999999985</v>
      </c>
      <c r="H60" s="40">
        <v>7183.6999999999989</v>
      </c>
      <c r="I60" s="40">
        <v>7298.15</v>
      </c>
      <c r="J60" s="40">
        <v>7362.4999999999991</v>
      </c>
      <c r="K60" s="31">
        <v>7233.8</v>
      </c>
      <c r="L60" s="31">
        <v>7055</v>
      </c>
      <c r="M60" s="31">
        <v>8.1641100000000009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3078.05</v>
      </c>
      <c r="D61" s="40">
        <v>3100.4</v>
      </c>
      <c r="E61" s="40">
        <v>3000.8</v>
      </c>
      <c r="F61" s="40">
        <v>2923.55</v>
      </c>
      <c r="G61" s="40">
        <v>2823.9500000000003</v>
      </c>
      <c r="H61" s="40">
        <v>3177.65</v>
      </c>
      <c r="I61" s="40">
        <v>3277.2499999999995</v>
      </c>
      <c r="J61" s="40">
        <v>3354.5</v>
      </c>
      <c r="K61" s="31">
        <v>3200</v>
      </c>
      <c r="L61" s="31">
        <v>3023.15</v>
      </c>
      <c r="M61" s="31">
        <v>1.1097900000000001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2201.25</v>
      </c>
      <c r="D62" s="40">
        <v>2206.9</v>
      </c>
      <c r="E62" s="40">
        <v>2186.1000000000004</v>
      </c>
      <c r="F62" s="40">
        <v>2170.9500000000003</v>
      </c>
      <c r="G62" s="40">
        <v>2150.1500000000005</v>
      </c>
      <c r="H62" s="40">
        <v>2222.0500000000002</v>
      </c>
      <c r="I62" s="40">
        <v>2242.8500000000004</v>
      </c>
      <c r="J62" s="40">
        <v>2258</v>
      </c>
      <c r="K62" s="31">
        <v>2227.6999999999998</v>
      </c>
      <c r="L62" s="31">
        <v>2191.75</v>
      </c>
      <c r="M62" s="31">
        <v>2.4868000000000001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323.25</v>
      </c>
      <c r="D63" s="40">
        <v>326.66666666666669</v>
      </c>
      <c r="E63" s="40">
        <v>318.63333333333338</v>
      </c>
      <c r="F63" s="40">
        <v>314.01666666666671</v>
      </c>
      <c r="G63" s="40">
        <v>305.98333333333341</v>
      </c>
      <c r="H63" s="40">
        <v>331.28333333333336</v>
      </c>
      <c r="I63" s="40">
        <v>339.31666666666666</v>
      </c>
      <c r="J63" s="40">
        <v>343.93333333333334</v>
      </c>
      <c r="K63" s="31">
        <v>334.7</v>
      </c>
      <c r="L63" s="31">
        <v>322.05</v>
      </c>
      <c r="M63" s="31">
        <v>6.0426700000000002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277.3</v>
      </c>
      <c r="D64" s="40">
        <v>279.45</v>
      </c>
      <c r="E64" s="40">
        <v>273.89999999999998</v>
      </c>
      <c r="F64" s="40">
        <v>270.5</v>
      </c>
      <c r="G64" s="40">
        <v>264.95</v>
      </c>
      <c r="H64" s="40">
        <v>282.84999999999997</v>
      </c>
      <c r="I64" s="40">
        <v>288.40000000000003</v>
      </c>
      <c r="J64" s="40">
        <v>291.79999999999995</v>
      </c>
      <c r="K64" s="31">
        <v>285</v>
      </c>
      <c r="L64" s="31">
        <v>276.05</v>
      </c>
      <c r="M64" s="31">
        <v>57.38776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88.6</v>
      </c>
      <c r="D65" s="40">
        <v>88.916666666666671</v>
      </c>
      <c r="E65" s="40">
        <v>87.233333333333348</v>
      </c>
      <c r="F65" s="40">
        <v>85.866666666666674</v>
      </c>
      <c r="G65" s="40">
        <v>84.183333333333351</v>
      </c>
      <c r="H65" s="40">
        <v>90.283333333333346</v>
      </c>
      <c r="I65" s="40">
        <v>91.966666666666654</v>
      </c>
      <c r="J65" s="40">
        <v>93.333333333333343</v>
      </c>
      <c r="K65" s="31">
        <v>90.6</v>
      </c>
      <c r="L65" s="31">
        <v>87.55</v>
      </c>
      <c r="M65" s="31">
        <v>282.11820999999998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54.1</v>
      </c>
      <c r="D66" s="40">
        <v>54.4</v>
      </c>
      <c r="E66" s="40">
        <v>53.699999999999996</v>
      </c>
      <c r="F66" s="40">
        <v>53.3</v>
      </c>
      <c r="G66" s="40">
        <v>52.599999999999994</v>
      </c>
      <c r="H66" s="40">
        <v>54.8</v>
      </c>
      <c r="I66" s="40">
        <v>55.5</v>
      </c>
      <c r="J66" s="40">
        <v>55.9</v>
      </c>
      <c r="K66" s="31">
        <v>55.1</v>
      </c>
      <c r="L66" s="31">
        <v>54</v>
      </c>
      <c r="M66" s="31">
        <v>45.72992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2894.35</v>
      </c>
      <c r="D67" s="40">
        <v>2873.1166666666668</v>
      </c>
      <c r="E67" s="40">
        <v>2836.2333333333336</v>
      </c>
      <c r="F67" s="40">
        <v>2778.1166666666668</v>
      </c>
      <c r="G67" s="40">
        <v>2741.2333333333336</v>
      </c>
      <c r="H67" s="40">
        <v>2931.2333333333336</v>
      </c>
      <c r="I67" s="40">
        <v>2968.1166666666668</v>
      </c>
      <c r="J67" s="40">
        <v>3026.2333333333336</v>
      </c>
      <c r="K67" s="31">
        <v>2910</v>
      </c>
      <c r="L67" s="31">
        <v>2815</v>
      </c>
      <c r="M67" s="31">
        <v>0.41377999999999998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1895.4</v>
      </c>
      <c r="D68" s="40">
        <v>1907.4666666666665</v>
      </c>
      <c r="E68" s="40">
        <v>1877.2833333333328</v>
      </c>
      <c r="F68" s="40">
        <v>1859.1666666666663</v>
      </c>
      <c r="G68" s="40">
        <v>1828.9833333333327</v>
      </c>
      <c r="H68" s="40">
        <v>1925.583333333333</v>
      </c>
      <c r="I68" s="40">
        <v>1955.7666666666669</v>
      </c>
      <c r="J68" s="40">
        <v>1973.8833333333332</v>
      </c>
      <c r="K68" s="31">
        <v>1937.65</v>
      </c>
      <c r="L68" s="31">
        <v>1889.35</v>
      </c>
      <c r="M68" s="31">
        <v>2.5778699999999999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4678.2</v>
      </c>
      <c r="D69" s="40">
        <v>4683.0666666666666</v>
      </c>
      <c r="E69" s="40">
        <v>4645.1333333333332</v>
      </c>
      <c r="F69" s="40">
        <v>4612.0666666666666</v>
      </c>
      <c r="G69" s="40">
        <v>4574.1333333333332</v>
      </c>
      <c r="H69" s="40">
        <v>4716.1333333333332</v>
      </c>
      <c r="I69" s="40">
        <v>4754.0666666666657</v>
      </c>
      <c r="J69" s="40">
        <v>4787.1333333333332</v>
      </c>
      <c r="K69" s="31">
        <v>4721</v>
      </c>
      <c r="L69" s="31">
        <v>4650</v>
      </c>
      <c r="M69" s="31">
        <v>5.9769999999999997E-2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1019.35</v>
      </c>
      <c r="D70" s="40">
        <v>1021.2833333333334</v>
      </c>
      <c r="E70" s="40">
        <v>1010.6166666666668</v>
      </c>
      <c r="F70" s="40">
        <v>1001.8833333333333</v>
      </c>
      <c r="G70" s="40">
        <v>991.2166666666667</v>
      </c>
      <c r="H70" s="40">
        <v>1030.0166666666669</v>
      </c>
      <c r="I70" s="40">
        <v>1040.6833333333336</v>
      </c>
      <c r="J70" s="40">
        <v>1049.416666666667</v>
      </c>
      <c r="K70" s="31">
        <v>1031.95</v>
      </c>
      <c r="L70" s="31">
        <v>1012.55</v>
      </c>
      <c r="M70" s="31">
        <v>0.24524000000000001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414.85</v>
      </c>
      <c r="D71" s="40">
        <v>421.45</v>
      </c>
      <c r="E71" s="40">
        <v>403.9</v>
      </c>
      <c r="F71" s="40">
        <v>392.95</v>
      </c>
      <c r="G71" s="40">
        <v>375.4</v>
      </c>
      <c r="H71" s="40">
        <v>432.4</v>
      </c>
      <c r="I71" s="40">
        <v>449.95000000000005</v>
      </c>
      <c r="J71" s="40">
        <v>460.9</v>
      </c>
      <c r="K71" s="31">
        <v>439</v>
      </c>
      <c r="L71" s="31">
        <v>410.5</v>
      </c>
      <c r="M71" s="31">
        <v>4.9022300000000003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206.65</v>
      </c>
      <c r="D72" s="40">
        <v>207.35000000000002</v>
      </c>
      <c r="E72" s="40">
        <v>204.90000000000003</v>
      </c>
      <c r="F72" s="40">
        <v>203.15</v>
      </c>
      <c r="G72" s="40">
        <v>200.70000000000002</v>
      </c>
      <c r="H72" s="40">
        <v>209.10000000000005</v>
      </c>
      <c r="I72" s="40">
        <v>211.55000000000004</v>
      </c>
      <c r="J72" s="40">
        <v>213.30000000000007</v>
      </c>
      <c r="K72" s="31">
        <v>209.8</v>
      </c>
      <c r="L72" s="31">
        <v>205.6</v>
      </c>
      <c r="M72" s="31">
        <v>41.604770000000002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1889</v>
      </c>
      <c r="D73" s="40">
        <v>1894.5666666666666</v>
      </c>
      <c r="E73" s="40">
        <v>1851.4333333333332</v>
      </c>
      <c r="F73" s="40">
        <v>1813.8666666666666</v>
      </c>
      <c r="G73" s="40">
        <v>1770.7333333333331</v>
      </c>
      <c r="H73" s="40">
        <v>1932.1333333333332</v>
      </c>
      <c r="I73" s="40">
        <v>1975.2666666666664</v>
      </c>
      <c r="J73" s="40">
        <v>2012.8333333333333</v>
      </c>
      <c r="K73" s="31">
        <v>1937.7</v>
      </c>
      <c r="L73" s="31">
        <v>1857</v>
      </c>
      <c r="M73" s="31">
        <v>8.9007199999999997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729.95</v>
      </c>
      <c r="D74" s="40">
        <v>736.31666666666661</v>
      </c>
      <c r="E74" s="40">
        <v>721.63333333333321</v>
      </c>
      <c r="F74" s="40">
        <v>713.31666666666661</v>
      </c>
      <c r="G74" s="40">
        <v>698.63333333333321</v>
      </c>
      <c r="H74" s="40">
        <v>744.63333333333321</v>
      </c>
      <c r="I74" s="40">
        <v>759.31666666666661</v>
      </c>
      <c r="J74" s="40">
        <v>767.63333333333321</v>
      </c>
      <c r="K74" s="31">
        <v>751</v>
      </c>
      <c r="L74" s="31">
        <v>728</v>
      </c>
      <c r="M74" s="31">
        <v>6.4332099999999999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703.75</v>
      </c>
      <c r="D75" s="40">
        <v>707.75</v>
      </c>
      <c r="E75" s="40">
        <v>696.5</v>
      </c>
      <c r="F75" s="40">
        <v>689.25</v>
      </c>
      <c r="G75" s="40">
        <v>678</v>
      </c>
      <c r="H75" s="40">
        <v>715</v>
      </c>
      <c r="I75" s="40">
        <v>726.25</v>
      </c>
      <c r="J75" s="40">
        <v>733.5</v>
      </c>
      <c r="K75" s="31">
        <v>719</v>
      </c>
      <c r="L75" s="31">
        <v>700.5</v>
      </c>
      <c r="M75" s="31">
        <v>20.887370000000001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9925.25</v>
      </c>
      <c r="D76" s="40">
        <v>9920.4</v>
      </c>
      <c r="E76" s="40">
        <v>9854.8499999999985</v>
      </c>
      <c r="F76" s="40">
        <v>9784.4499999999989</v>
      </c>
      <c r="G76" s="40">
        <v>9718.8999999999978</v>
      </c>
      <c r="H76" s="40">
        <v>9990.7999999999993</v>
      </c>
      <c r="I76" s="40">
        <v>10056.349999999999</v>
      </c>
      <c r="J76" s="40">
        <v>10126.75</v>
      </c>
      <c r="K76" s="31">
        <v>9985.9500000000007</v>
      </c>
      <c r="L76" s="31">
        <v>9850</v>
      </c>
      <c r="M76" s="31">
        <v>1.031E-2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718.35</v>
      </c>
      <c r="D77" s="40">
        <v>723.1</v>
      </c>
      <c r="E77" s="40">
        <v>711.55000000000007</v>
      </c>
      <c r="F77" s="40">
        <v>704.75</v>
      </c>
      <c r="G77" s="40">
        <v>693.2</v>
      </c>
      <c r="H77" s="40">
        <v>729.90000000000009</v>
      </c>
      <c r="I77" s="40">
        <v>741.45</v>
      </c>
      <c r="J77" s="40">
        <v>748.25000000000011</v>
      </c>
      <c r="K77" s="31">
        <v>734.65</v>
      </c>
      <c r="L77" s="31">
        <v>716.3</v>
      </c>
      <c r="M77" s="31">
        <v>110.24093000000001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60.45</v>
      </c>
      <c r="D78" s="40">
        <v>60.85</v>
      </c>
      <c r="E78" s="40">
        <v>59.85</v>
      </c>
      <c r="F78" s="40">
        <v>59.25</v>
      </c>
      <c r="G78" s="40">
        <v>58.25</v>
      </c>
      <c r="H78" s="40">
        <v>61.45</v>
      </c>
      <c r="I78" s="40">
        <v>62.45</v>
      </c>
      <c r="J78" s="40">
        <v>63.050000000000004</v>
      </c>
      <c r="K78" s="31">
        <v>61.85</v>
      </c>
      <c r="L78" s="31">
        <v>60.25</v>
      </c>
      <c r="M78" s="31">
        <v>244.23428000000001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366.85</v>
      </c>
      <c r="D79" s="40">
        <v>367.7166666666667</v>
      </c>
      <c r="E79" s="40">
        <v>364.48333333333341</v>
      </c>
      <c r="F79" s="40">
        <v>362.11666666666673</v>
      </c>
      <c r="G79" s="40">
        <v>358.88333333333344</v>
      </c>
      <c r="H79" s="40">
        <v>370.08333333333337</v>
      </c>
      <c r="I79" s="40">
        <v>373.31666666666672</v>
      </c>
      <c r="J79" s="40">
        <v>375.68333333333334</v>
      </c>
      <c r="K79" s="31">
        <v>370.95</v>
      </c>
      <c r="L79" s="31">
        <v>365.35</v>
      </c>
      <c r="M79" s="31">
        <v>26.101839999999999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1348.05</v>
      </c>
      <c r="D80" s="40">
        <v>1347.3666666666668</v>
      </c>
      <c r="E80" s="40">
        <v>1334.7333333333336</v>
      </c>
      <c r="F80" s="40">
        <v>1321.4166666666667</v>
      </c>
      <c r="G80" s="40">
        <v>1308.7833333333335</v>
      </c>
      <c r="H80" s="40">
        <v>1360.6833333333336</v>
      </c>
      <c r="I80" s="40">
        <v>1373.3166666666668</v>
      </c>
      <c r="J80" s="40">
        <v>1386.6333333333337</v>
      </c>
      <c r="K80" s="31">
        <v>1360</v>
      </c>
      <c r="L80" s="31">
        <v>1334.05</v>
      </c>
      <c r="M80" s="31">
        <v>0.51626000000000005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6583.05</v>
      </c>
      <c r="D81" s="40">
        <v>6634.416666666667</v>
      </c>
      <c r="E81" s="40">
        <v>6516.6833333333343</v>
      </c>
      <c r="F81" s="40">
        <v>6450.3166666666675</v>
      </c>
      <c r="G81" s="40">
        <v>6332.5833333333348</v>
      </c>
      <c r="H81" s="40">
        <v>6700.7833333333338</v>
      </c>
      <c r="I81" s="40">
        <v>6818.5166666666655</v>
      </c>
      <c r="J81" s="40">
        <v>6884.8833333333332</v>
      </c>
      <c r="K81" s="31">
        <v>6752.15</v>
      </c>
      <c r="L81" s="31">
        <v>6568.05</v>
      </c>
      <c r="M81" s="31">
        <v>0.10961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992.05</v>
      </c>
      <c r="D82" s="40">
        <v>988.38333333333333</v>
      </c>
      <c r="E82" s="40">
        <v>978.76666666666665</v>
      </c>
      <c r="F82" s="40">
        <v>965.48333333333335</v>
      </c>
      <c r="G82" s="40">
        <v>955.86666666666667</v>
      </c>
      <c r="H82" s="40">
        <v>1001.6666666666666</v>
      </c>
      <c r="I82" s="40">
        <v>1011.2833333333332</v>
      </c>
      <c r="J82" s="40">
        <v>1024.5666666666666</v>
      </c>
      <c r="K82" s="31">
        <v>998</v>
      </c>
      <c r="L82" s="31">
        <v>975.1</v>
      </c>
      <c r="M82" s="31">
        <v>0.39789999999999998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16500.2</v>
      </c>
      <c r="D83" s="40">
        <v>16616.566666666666</v>
      </c>
      <c r="E83" s="40">
        <v>16333.133333333331</v>
      </c>
      <c r="F83" s="40">
        <v>16166.066666666666</v>
      </c>
      <c r="G83" s="40">
        <v>15882.633333333331</v>
      </c>
      <c r="H83" s="40">
        <v>16783.633333333331</v>
      </c>
      <c r="I83" s="40">
        <v>17067.066666666666</v>
      </c>
      <c r="J83" s="40">
        <v>17234.133333333331</v>
      </c>
      <c r="K83" s="31">
        <v>16900</v>
      </c>
      <c r="L83" s="31">
        <v>16449.5</v>
      </c>
      <c r="M83" s="31">
        <v>0.58733999999999997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385.9</v>
      </c>
      <c r="D84" s="40">
        <v>385.2</v>
      </c>
      <c r="E84" s="40">
        <v>382</v>
      </c>
      <c r="F84" s="40">
        <v>378.1</v>
      </c>
      <c r="G84" s="40">
        <v>374.90000000000003</v>
      </c>
      <c r="H84" s="40">
        <v>389.09999999999997</v>
      </c>
      <c r="I84" s="40">
        <v>392.2999999999999</v>
      </c>
      <c r="J84" s="40">
        <v>396.19999999999993</v>
      </c>
      <c r="K84" s="31">
        <v>388.4</v>
      </c>
      <c r="L84" s="31">
        <v>381.3</v>
      </c>
      <c r="M84" s="31">
        <v>86.566230000000004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493.2</v>
      </c>
      <c r="D85" s="40">
        <v>492.51666666666671</v>
      </c>
      <c r="E85" s="40">
        <v>486.03333333333342</v>
      </c>
      <c r="F85" s="40">
        <v>478.86666666666673</v>
      </c>
      <c r="G85" s="40">
        <v>472.38333333333344</v>
      </c>
      <c r="H85" s="40">
        <v>499.68333333333339</v>
      </c>
      <c r="I85" s="40">
        <v>506.16666666666663</v>
      </c>
      <c r="J85" s="40">
        <v>513.33333333333337</v>
      </c>
      <c r="K85" s="31">
        <v>499</v>
      </c>
      <c r="L85" s="31">
        <v>485.35</v>
      </c>
      <c r="M85" s="31">
        <v>2.41804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3553.75</v>
      </c>
      <c r="D86" s="40">
        <v>3565.7333333333336</v>
      </c>
      <c r="E86" s="40">
        <v>3538.0166666666673</v>
      </c>
      <c r="F86" s="40">
        <v>3522.2833333333338</v>
      </c>
      <c r="G86" s="40">
        <v>3494.5666666666675</v>
      </c>
      <c r="H86" s="40">
        <v>3581.4666666666672</v>
      </c>
      <c r="I86" s="40">
        <v>3609.1833333333334</v>
      </c>
      <c r="J86" s="40">
        <v>3624.916666666667</v>
      </c>
      <c r="K86" s="31">
        <v>3593.45</v>
      </c>
      <c r="L86" s="31">
        <v>3550</v>
      </c>
      <c r="M86" s="31">
        <v>3.1398999999999999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1877.55</v>
      </c>
      <c r="D87" s="40">
        <v>1888.4166666666667</v>
      </c>
      <c r="E87" s="40">
        <v>1829.1333333333334</v>
      </c>
      <c r="F87" s="40">
        <v>1780.7166666666667</v>
      </c>
      <c r="G87" s="40">
        <v>1721.4333333333334</v>
      </c>
      <c r="H87" s="40">
        <v>1936.8333333333335</v>
      </c>
      <c r="I87" s="40">
        <v>1996.1166666666668</v>
      </c>
      <c r="J87" s="40">
        <v>2044.5333333333335</v>
      </c>
      <c r="K87" s="31">
        <v>1947.7</v>
      </c>
      <c r="L87" s="31">
        <v>1840</v>
      </c>
      <c r="M87" s="31">
        <v>44.983429999999998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482.95</v>
      </c>
      <c r="D88" s="40">
        <v>487.65000000000003</v>
      </c>
      <c r="E88" s="40">
        <v>476.55000000000007</v>
      </c>
      <c r="F88" s="40">
        <v>470.15000000000003</v>
      </c>
      <c r="G88" s="40">
        <v>459.05000000000007</v>
      </c>
      <c r="H88" s="40">
        <v>494.05000000000007</v>
      </c>
      <c r="I88" s="40">
        <v>505.15000000000009</v>
      </c>
      <c r="J88" s="40">
        <v>511.55000000000007</v>
      </c>
      <c r="K88" s="31">
        <v>498.75</v>
      </c>
      <c r="L88" s="31">
        <v>481.25</v>
      </c>
      <c r="M88" s="31">
        <v>25.628920000000001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152.1</v>
      </c>
      <c r="D89" s="40">
        <v>151.51666666666668</v>
      </c>
      <c r="E89" s="40">
        <v>149.78333333333336</v>
      </c>
      <c r="F89" s="40">
        <v>147.46666666666667</v>
      </c>
      <c r="G89" s="40">
        <v>145.73333333333335</v>
      </c>
      <c r="H89" s="40">
        <v>153.83333333333337</v>
      </c>
      <c r="I89" s="40">
        <v>155.56666666666666</v>
      </c>
      <c r="J89" s="40">
        <v>157.88333333333338</v>
      </c>
      <c r="K89" s="31">
        <v>153.25</v>
      </c>
      <c r="L89" s="31">
        <v>149.19999999999999</v>
      </c>
      <c r="M89" s="31">
        <v>8.0982000000000003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460.45</v>
      </c>
      <c r="D90" s="40">
        <v>460.93333333333334</v>
      </c>
      <c r="E90" s="40">
        <v>456.56666666666666</v>
      </c>
      <c r="F90" s="40">
        <v>452.68333333333334</v>
      </c>
      <c r="G90" s="40">
        <v>448.31666666666666</v>
      </c>
      <c r="H90" s="40">
        <v>464.81666666666666</v>
      </c>
      <c r="I90" s="40">
        <v>469.18333333333334</v>
      </c>
      <c r="J90" s="40">
        <v>473.06666666666666</v>
      </c>
      <c r="K90" s="31">
        <v>465.3</v>
      </c>
      <c r="L90" s="31">
        <v>457.05</v>
      </c>
      <c r="M90" s="31">
        <v>15.030419999999999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2942.15</v>
      </c>
      <c r="D91" s="40">
        <v>2959.7000000000003</v>
      </c>
      <c r="E91" s="40">
        <v>2914.4500000000007</v>
      </c>
      <c r="F91" s="40">
        <v>2886.7500000000005</v>
      </c>
      <c r="G91" s="40">
        <v>2841.5000000000009</v>
      </c>
      <c r="H91" s="40">
        <v>2987.4000000000005</v>
      </c>
      <c r="I91" s="40">
        <v>3032.6499999999996</v>
      </c>
      <c r="J91" s="40">
        <v>3060.3500000000004</v>
      </c>
      <c r="K91" s="31">
        <v>3004.95</v>
      </c>
      <c r="L91" s="31">
        <v>2932</v>
      </c>
      <c r="M91" s="31">
        <v>2.4203100000000002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206.5</v>
      </c>
      <c r="D92" s="40">
        <v>207.45000000000002</v>
      </c>
      <c r="E92" s="40">
        <v>204.40000000000003</v>
      </c>
      <c r="F92" s="40">
        <v>202.3</v>
      </c>
      <c r="G92" s="40">
        <v>199.25000000000003</v>
      </c>
      <c r="H92" s="40">
        <v>209.55000000000004</v>
      </c>
      <c r="I92" s="40">
        <v>212.60000000000005</v>
      </c>
      <c r="J92" s="40">
        <v>214.70000000000005</v>
      </c>
      <c r="K92" s="31">
        <v>210.5</v>
      </c>
      <c r="L92" s="31">
        <v>205.35</v>
      </c>
      <c r="M92" s="31">
        <v>99.218140000000005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582.29999999999995</v>
      </c>
      <c r="D93" s="40">
        <v>583.83333333333337</v>
      </c>
      <c r="E93" s="40">
        <v>572.4666666666667</v>
      </c>
      <c r="F93" s="40">
        <v>562.63333333333333</v>
      </c>
      <c r="G93" s="40">
        <v>551.26666666666665</v>
      </c>
      <c r="H93" s="40">
        <v>593.66666666666674</v>
      </c>
      <c r="I93" s="40">
        <v>605.0333333333333</v>
      </c>
      <c r="J93" s="40">
        <v>614.86666666666679</v>
      </c>
      <c r="K93" s="31">
        <v>595.20000000000005</v>
      </c>
      <c r="L93" s="31">
        <v>574</v>
      </c>
      <c r="M93" s="31">
        <v>10.0885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809.95</v>
      </c>
      <c r="D94" s="40">
        <v>810.30000000000007</v>
      </c>
      <c r="E94" s="40">
        <v>800.90000000000009</v>
      </c>
      <c r="F94" s="40">
        <v>791.85</v>
      </c>
      <c r="G94" s="40">
        <v>782.45</v>
      </c>
      <c r="H94" s="40">
        <v>819.35000000000014</v>
      </c>
      <c r="I94" s="40">
        <v>828.75</v>
      </c>
      <c r="J94" s="40">
        <v>837.80000000000018</v>
      </c>
      <c r="K94" s="31">
        <v>819.7</v>
      </c>
      <c r="L94" s="31">
        <v>801.25</v>
      </c>
      <c r="M94" s="31">
        <v>1.46339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909.15</v>
      </c>
      <c r="D95" s="40">
        <v>905.04999999999984</v>
      </c>
      <c r="E95" s="40">
        <v>895.14999999999964</v>
      </c>
      <c r="F95" s="40">
        <v>881.14999999999975</v>
      </c>
      <c r="G95" s="40">
        <v>871.24999999999955</v>
      </c>
      <c r="H95" s="40">
        <v>919.04999999999973</v>
      </c>
      <c r="I95" s="40">
        <v>928.95</v>
      </c>
      <c r="J95" s="40">
        <v>942.94999999999982</v>
      </c>
      <c r="K95" s="31">
        <v>914.95</v>
      </c>
      <c r="L95" s="31">
        <v>891.05</v>
      </c>
      <c r="M95" s="31">
        <v>1.61575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126.9</v>
      </c>
      <c r="D96" s="40">
        <v>127.08333333333333</v>
      </c>
      <c r="E96" s="40">
        <v>126.11666666666665</v>
      </c>
      <c r="F96" s="40">
        <v>125.33333333333331</v>
      </c>
      <c r="G96" s="40">
        <v>124.36666666666663</v>
      </c>
      <c r="H96" s="40">
        <v>127.86666666666666</v>
      </c>
      <c r="I96" s="40">
        <v>128.83333333333331</v>
      </c>
      <c r="J96" s="40">
        <v>129.61666666666667</v>
      </c>
      <c r="K96" s="31">
        <v>128.05000000000001</v>
      </c>
      <c r="L96" s="31">
        <v>126.3</v>
      </c>
      <c r="M96" s="31">
        <v>4.6228699999999998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390</v>
      </c>
      <c r="D97" s="40">
        <v>391.2833333333333</v>
      </c>
      <c r="E97" s="40">
        <v>387.71666666666658</v>
      </c>
      <c r="F97" s="40">
        <v>385.43333333333328</v>
      </c>
      <c r="G97" s="40">
        <v>381.86666666666656</v>
      </c>
      <c r="H97" s="40">
        <v>393.56666666666661</v>
      </c>
      <c r="I97" s="40">
        <v>397.13333333333333</v>
      </c>
      <c r="J97" s="40">
        <v>399.41666666666663</v>
      </c>
      <c r="K97" s="31">
        <v>394.85</v>
      </c>
      <c r="L97" s="31">
        <v>389</v>
      </c>
      <c r="M97" s="31">
        <v>0.73911000000000004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1522.65</v>
      </c>
      <c r="D98" s="40">
        <v>1544.3666666666668</v>
      </c>
      <c r="E98" s="40">
        <v>1494.7333333333336</v>
      </c>
      <c r="F98" s="40">
        <v>1466.8166666666668</v>
      </c>
      <c r="G98" s="40">
        <v>1417.1833333333336</v>
      </c>
      <c r="H98" s="40">
        <v>1572.2833333333335</v>
      </c>
      <c r="I98" s="40">
        <v>1621.9166666666667</v>
      </c>
      <c r="J98" s="40">
        <v>1649.8333333333335</v>
      </c>
      <c r="K98" s="31">
        <v>1594</v>
      </c>
      <c r="L98" s="31">
        <v>1516.45</v>
      </c>
      <c r="M98" s="31">
        <v>15.325150000000001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1138.55</v>
      </c>
      <c r="D99" s="40">
        <v>1143.1499999999999</v>
      </c>
      <c r="E99" s="40">
        <v>1129.9999999999998</v>
      </c>
      <c r="F99" s="40">
        <v>1121.4499999999998</v>
      </c>
      <c r="G99" s="40">
        <v>1108.2999999999997</v>
      </c>
      <c r="H99" s="40">
        <v>1151.6999999999998</v>
      </c>
      <c r="I99" s="40">
        <v>1164.8499999999999</v>
      </c>
      <c r="J99" s="40">
        <v>1173.3999999999999</v>
      </c>
      <c r="K99" s="31">
        <v>1156.3</v>
      </c>
      <c r="L99" s="31">
        <v>1134.5999999999999</v>
      </c>
      <c r="M99" s="31">
        <v>0.90629000000000004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21.7</v>
      </c>
      <c r="D100" s="40">
        <v>21.716666666666669</v>
      </c>
      <c r="E100" s="40">
        <v>21.483333333333338</v>
      </c>
      <c r="F100" s="40">
        <v>21.266666666666669</v>
      </c>
      <c r="G100" s="40">
        <v>21.033333333333339</v>
      </c>
      <c r="H100" s="40">
        <v>21.933333333333337</v>
      </c>
      <c r="I100" s="40">
        <v>22.166666666666671</v>
      </c>
      <c r="J100" s="40">
        <v>22.383333333333336</v>
      </c>
      <c r="K100" s="31">
        <v>21.95</v>
      </c>
      <c r="L100" s="31">
        <v>21.5</v>
      </c>
      <c r="M100" s="31">
        <v>30.5913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626.45000000000005</v>
      </c>
      <c r="D101" s="40">
        <v>615.85</v>
      </c>
      <c r="E101" s="40">
        <v>596.70000000000005</v>
      </c>
      <c r="F101" s="40">
        <v>566.95000000000005</v>
      </c>
      <c r="G101" s="40">
        <v>547.80000000000007</v>
      </c>
      <c r="H101" s="40">
        <v>645.6</v>
      </c>
      <c r="I101" s="40">
        <v>664.74999999999989</v>
      </c>
      <c r="J101" s="40">
        <v>694.5</v>
      </c>
      <c r="K101" s="31">
        <v>635</v>
      </c>
      <c r="L101" s="31">
        <v>586.1</v>
      </c>
      <c r="M101" s="31">
        <v>7.4300300000000004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832.05</v>
      </c>
      <c r="D102" s="40">
        <v>831.7166666666667</v>
      </c>
      <c r="E102" s="40">
        <v>818.43333333333339</v>
      </c>
      <c r="F102" s="40">
        <v>804.81666666666672</v>
      </c>
      <c r="G102" s="40">
        <v>791.53333333333342</v>
      </c>
      <c r="H102" s="40">
        <v>845.33333333333337</v>
      </c>
      <c r="I102" s="40">
        <v>858.61666666666667</v>
      </c>
      <c r="J102" s="40">
        <v>872.23333333333335</v>
      </c>
      <c r="K102" s="31">
        <v>845</v>
      </c>
      <c r="L102" s="31">
        <v>818.1</v>
      </c>
      <c r="M102" s="31">
        <v>4.1367099999999999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4925.45</v>
      </c>
      <c r="D103" s="40">
        <v>4945.6166666666659</v>
      </c>
      <c r="E103" s="40">
        <v>4881.0333333333319</v>
      </c>
      <c r="F103" s="40">
        <v>4836.6166666666659</v>
      </c>
      <c r="G103" s="40">
        <v>4772.0333333333319</v>
      </c>
      <c r="H103" s="40">
        <v>4990.0333333333319</v>
      </c>
      <c r="I103" s="40">
        <v>5054.6166666666659</v>
      </c>
      <c r="J103" s="40">
        <v>5099.0333333333319</v>
      </c>
      <c r="K103" s="31">
        <v>5010.2</v>
      </c>
      <c r="L103" s="31">
        <v>4901.2</v>
      </c>
      <c r="M103" s="31">
        <v>2.2620000000000001E-2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89.15</v>
      </c>
      <c r="D104" s="40">
        <v>88.983333333333334</v>
      </c>
      <c r="E104" s="40">
        <v>88.166666666666671</v>
      </c>
      <c r="F104" s="40">
        <v>87.183333333333337</v>
      </c>
      <c r="G104" s="40">
        <v>86.366666666666674</v>
      </c>
      <c r="H104" s="40">
        <v>89.966666666666669</v>
      </c>
      <c r="I104" s="40">
        <v>90.783333333333331</v>
      </c>
      <c r="J104" s="40">
        <v>91.766666666666666</v>
      </c>
      <c r="K104" s="31">
        <v>89.8</v>
      </c>
      <c r="L104" s="31">
        <v>88</v>
      </c>
      <c r="M104" s="31">
        <v>14.11839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510.95</v>
      </c>
      <c r="D105" s="40">
        <v>511.55</v>
      </c>
      <c r="E105" s="40">
        <v>505.15</v>
      </c>
      <c r="F105" s="40">
        <v>499.34999999999997</v>
      </c>
      <c r="G105" s="40">
        <v>492.94999999999993</v>
      </c>
      <c r="H105" s="40">
        <v>517.35</v>
      </c>
      <c r="I105" s="40">
        <v>523.75</v>
      </c>
      <c r="J105" s="40">
        <v>529.55000000000007</v>
      </c>
      <c r="K105" s="31">
        <v>517.95000000000005</v>
      </c>
      <c r="L105" s="31">
        <v>505.75</v>
      </c>
      <c r="M105" s="31">
        <v>0.31903999999999999</v>
      </c>
      <c r="N105" s="1"/>
      <c r="O105" s="1"/>
    </row>
    <row r="106" spans="1:15" ht="12.75" customHeight="1">
      <c r="A106" s="31">
        <v>96</v>
      </c>
      <c r="B106" s="31" t="s">
        <v>846</v>
      </c>
      <c r="C106" s="31">
        <v>156.19999999999999</v>
      </c>
      <c r="D106" s="40">
        <v>156.96666666666667</v>
      </c>
      <c r="E106" s="40">
        <v>152.93333333333334</v>
      </c>
      <c r="F106" s="40">
        <v>149.66666666666666</v>
      </c>
      <c r="G106" s="40">
        <v>145.63333333333333</v>
      </c>
      <c r="H106" s="40">
        <v>160.23333333333335</v>
      </c>
      <c r="I106" s="40">
        <v>164.26666666666671</v>
      </c>
      <c r="J106" s="40">
        <v>167.53333333333336</v>
      </c>
      <c r="K106" s="31">
        <v>161</v>
      </c>
      <c r="L106" s="31">
        <v>153.69999999999999</v>
      </c>
      <c r="M106" s="31">
        <v>8.3574599999999997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230.85</v>
      </c>
      <c r="D107" s="40">
        <v>232.28333333333333</v>
      </c>
      <c r="E107" s="40">
        <v>225.56666666666666</v>
      </c>
      <c r="F107" s="40">
        <v>220.28333333333333</v>
      </c>
      <c r="G107" s="40">
        <v>213.56666666666666</v>
      </c>
      <c r="H107" s="40">
        <v>237.56666666666666</v>
      </c>
      <c r="I107" s="40">
        <v>244.2833333333333</v>
      </c>
      <c r="J107" s="40">
        <v>249.56666666666666</v>
      </c>
      <c r="K107" s="31">
        <v>239</v>
      </c>
      <c r="L107" s="31">
        <v>227</v>
      </c>
      <c r="M107" s="31">
        <v>7.9915099999999999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405.4</v>
      </c>
      <c r="D108" s="40">
        <v>404.61666666666662</v>
      </c>
      <c r="E108" s="40">
        <v>391.28333333333325</v>
      </c>
      <c r="F108" s="40">
        <v>377.16666666666663</v>
      </c>
      <c r="G108" s="40">
        <v>363.83333333333326</v>
      </c>
      <c r="H108" s="40">
        <v>418.73333333333323</v>
      </c>
      <c r="I108" s="40">
        <v>432.06666666666661</v>
      </c>
      <c r="J108" s="40">
        <v>446.18333333333322</v>
      </c>
      <c r="K108" s="31">
        <v>417.95</v>
      </c>
      <c r="L108" s="31">
        <v>390.5</v>
      </c>
      <c r="M108" s="31">
        <v>65.531210000000002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567.85</v>
      </c>
      <c r="D109" s="40">
        <v>567.76666666666665</v>
      </c>
      <c r="E109" s="40">
        <v>560.13333333333333</v>
      </c>
      <c r="F109" s="40">
        <v>552.41666666666663</v>
      </c>
      <c r="G109" s="40">
        <v>544.7833333333333</v>
      </c>
      <c r="H109" s="40">
        <v>575.48333333333335</v>
      </c>
      <c r="I109" s="40">
        <v>583.11666666666656</v>
      </c>
      <c r="J109" s="40">
        <v>590.83333333333337</v>
      </c>
      <c r="K109" s="31">
        <v>575.4</v>
      </c>
      <c r="L109" s="31">
        <v>560.04999999999995</v>
      </c>
      <c r="M109" s="31">
        <v>18.071770000000001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682.7</v>
      </c>
      <c r="D110" s="40">
        <v>684.13333333333333</v>
      </c>
      <c r="E110" s="40">
        <v>665.51666666666665</v>
      </c>
      <c r="F110" s="40">
        <v>648.33333333333337</v>
      </c>
      <c r="G110" s="40">
        <v>629.7166666666667</v>
      </c>
      <c r="H110" s="40">
        <v>701.31666666666661</v>
      </c>
      <c r="I110" s="40">
        <v>719.93333333333317</v>
      </c>
      <c r="J110" s="40">
        <v>737.11666666666656</v>
      </c>
      <c r="K110" s="31">
        <v>702.75</v>
      </c>
      <c r="L110" s="31">
        <v>666.95</v>
      </c>
      <c r="M110" s="31">
        <v>1.68946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912.05</v>
      </c>
      <c r="D111" s="40">
        <v>916.7833333333333</v>
      </c>
      <c r="E111" s="40">
        <v>903.56666666666661</v>
      </c>
      <c r="F111" s="40">
        <v>895.08333333333326</v>
      </c>
      <c r="G111" s="40">
        <v>881.86666666666656</v>
      </c>
      <c r="H111" s="40">
        <v>925.26666666666665</v>
      </c>
      <c r="I111" s="40">
        <v>938.48333333333335</v>
      </c>
      <c r="J111" s="40">
        <v>946.9666666666667</v>
      </c>
      <c r="K111" s="31">
        <v>930</v>
      </c>
      <c r="L111" s="31">
        <v>908.3</v>
      </c>
      <c r="M111" s="31">
        <v>23.885290000000001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159.75</v>
      </c>
      <c r="D112" s="40">
        <v>159.56666666666666</v>
      </c>
      <c r="E112" s="40">
        <v>158.43333333333334</v>
      </c>
      <c r="F112" s="40">
        <v>157.11666666666667</v>
      </c>
      <c r="G112" s="40">
        <v>155.98333333333335</v>
      </c>
      <c r="H112" s="40">
        <v>160.88333333333333</v>
      </c>
      <c r="I112" s="40">
        <v>162.01666666666665</v>
      </c>
      <c r="J112" s="40">
        <v>163.33333333333331</v>
      </c>
      <c r="K112" s="31">
        <v>160.69999999999999</v>
      </c>
      <c r="L112" s="31">
        <v>158.25</v>
      </c>
      <c r="M112" s="31">
        <v>204.14051000000001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344.7</v>
      </c>
      <c r="D113" s="40">
        <v>345.38333333333338</v>
      </c>
      <c r="E113" s="40">
        <v>343.01666666666677</v>
      </c>
      <c r="F113" s="40">
        <v>341.33333333333337</v>
      </c>
      <c r="G113" s="40">
        <v>338.96666666666675</v>
      </c>
      <c r="H113" s="40">
        <v>347.06666666666678</v>
      </c>
      <c r="I113" s="40">
        <v>349.43333333333345</v>
      </c>
      <c r="J113" s="40">
        <v>351.11666666666679</v>
      </c>
      <c r="K113" s="31">
        <v>347.75</v>
      </c>
      <c r="L113" s="31">
        <v>343.7</v>
      </c>
      <c r="M113" s="31">
        <v>1.61327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5350.15</v>
      </c>
      <c r="D114" s="40">
        <v>5387.2</v>
      </c>
      <c r="E114" s="40">
        <v>5294.95</v>
      </c>
      <c r="F114" s="40">
        <v>5239.75</v>
      </c>
      <c r="G114" s="40">
        <v>5147.5</v>
      </c>
      <c r="H114" s="40">
        <v>5442.4</v>
      </c>
      <c r="I114" s="40">
        <v>5534.65</v>
      </c>
      <c r="J114" s="40">
        <v>5589.8499999999995</v>
      </c>
      <c r="K114" s="31">
        <v>5479.45</v>
      </c>
      <c r="L114" s="31">
        <v>5332</v>
      </c>
      <c r="M114" s="31">
        <v>2.0937199999999998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1450.05</v>
      </c>
      <c r="D115" s="40">
        <v>1448.0666666666668</v>
      </c>
      <c r="E115" s="40">
        <v>1439.1333333333337</v>
      </c>
      <c r="F115" s="40">
        <v>1428.2166666666669</v>
      </c>
      <c r="G115" s="40">
        <v>1419.2833333333338</v>
      </c>
      <c r="H115" s="40">
        <v>1458.9833333333336</v>
      </c>
      <c r="I115" s="40">
        <v>1467.9166666666665</v>
      </c>
      <c r="J115" s="40">
        <v>1478.8333333333335</v>
      </c>
      <c r="K115" s="31">
        <v>1457</v>
      </c>
      <c r="L115" s="31">
        <v>1437.15</v>
      </c>
      <c r="M115" s="31">
        <v>4.6611399999999996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640.79999999999995</v>
      </c>
      <c r="D116" s="40">
        <v>641.79999999999995</v>
      </c>
      <c r="E116" s="40">
        <v>633.79999999999995</v>
      </c>
      <c r="F116" s="40">
        <v>626.79999999999995</v>
      </c>
      <c r="G116" s="40">
        <v>618.79999999999995</v>
      </c>
      <c r="H116" s="40">
        <v>648.79999999999995</v>
      </c>
      <c r="I116" s="40">
        <v>656.8</v>
      </c>
      <c r="J116" s="40">
        <v>663.8</v>
      </c>
      <c r="K116" s="31">
        <v>649.79999999999995</v>
      </c>
      <c r="L116" s="31">
        <v>634.79999999999995</v>
      </c>
      <c r="M116" s="31">
        <v>16.018719999999998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749.8</v>
      </c>
      <c r="D117" s="40">
        <v>750.6</v>
      </c>
      <c r="E117" s="40">
        <v>743.2</v>
      </c>
      <c r="F117" s="40">
        <v>736.6</v>
      </c>
      <c r="G117" s="40">
        <v>729.2</v>
      </c>
      <c r="H117" s="40">
        <v>757.2</v>
      </c>
      <c r="I117" s="40">
        <v>764.59999999999991</v>
      </c>
      <c r="J117" s="40">
        <v>771.2</v>
      </c>
      <c r="K117" s="31">
        <v>758</v>
      </c>
      <c r="L117" s="31">
        <v>744</v>
      </c>
      <c r="M117" s="31">
        <v>1.66753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518.95000000000005</v>
      </c>
      <c r="D118" s="40">
        <v>519.83333333333337</v>
      </c>
      <c r="E118" s="40">
        <v>513.36666666666679</v>
      </c>
      <c r="F118" s="40">
        <v>507.78333333333342</v>
      </c>
      <c r="G118" s="40">
        <v>501.31666666666683</v>
      </c>
      <c r="H118" s="40">
        <v>525.41666666666674</v>
      </c>
      <c r="I118" s="40">
        <v>531.88333333333321</v>
      </c>
      <c r="J118" s="40">
        <v>537.4666666666667</v>
      </c>
      <c r="K118" s="31">
        <v>526.29999999999995</v>
      </c>
      <c r="L118" s="31">
        <v>514.25</v>
      </c>
      <c r="M118" s="31">
        <v>2.5328900000000001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3008.9</v>
      </c>
      <c r="D119" s="40">
        <v>3045.4833333333336</v>
      </c>
      <c r="E119" s="40">
        <v>2947.0166666666673</v>
      </c>
      <c r="F119" s="40">
        <v>2885.1333333333337</v>
      </c>
      <c r="G119" s="40">
        <v>2786.6666666666674</v>
      </c>
      <c r="H119" s="40">
        <v>3107.3666666666672</v>
      </c>
      <c r="I119" s="40">
        <v>3205.8333333333335</v>
      </c>
      <c r="J119" s="40">
        <v>3267.7166666666672</v>
      </c>
      <c r="K119" s="31">
        <v>3143.95</v>
      </c>
      <c r="L119" s="31">
        <v>2983.6</v>
      </c>
      <c r="M119" s="31">
        <v>0.48873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427.75</v>
      </c>
      <c r="D120" s="40">
        <v>431.4666666666667</v>
      </c>
      <c r="E120" s="40">
        <v>421.53333333333342</v>
      </c>
      <c r="F120" s="40">
        <v>415.31666666666672</v>
      </c>
      <c r="G120" s="40">
        <v>405.38333333333344</v>
      </c>
      <c r="H120" s="40">
        <v>437.68333333333339</v>
      </c>
      <c r="I120" s="40">
        <v>447.61666666666667</v>
      </c>
      <c r="J120" s="40">
        <v>453.83333333333337</v>
      </c>
      <c r="K120" s="31">
        <v>441.4</v>
      </c>
      <c r="L120" s="31">
        <v>425.25</v>
      </c>
      <c r="M120" s="31">
        <v>19.832799999999999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268.3</v>
      </c>
      <c r="D121" s="40">
        <v>269.4666666666667</v>
      </c>
      <c r="E121" s="40">
        <v>266.38333333333338</v>
      </c>
      <c r="F121" s="40">
        <v>264.4666666666667</v>
      </c>
      <c r="G121" s="40">
        <v>261.38333333333338</v>
      </c>
      <c r="H121" s="40">
        <v>271.38333333333338</v>
      </c>
      <c r="I121" s="40">
        <v>274.46666666666664</v>
      </c>
      <c r="J121" s="40">
        <v>276.38333333333338</v>
      </c>
      <c r="K121" s="31">
        <v>272.55</v>
      </c>
      <c r="L121" s="31">
        <v>267.55</v>
      </c>
      <c r="M121" s="31">
        <v>1.0966199999999999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144.19999999999999</v>
      </c>
      <c r="D122" s="40">
        <v>144.75</v>
      </c>
      <c r="E122" s="40">
        <v>143</v>
      </c>
      <c r="F122" s="40">
        <v>141.80000000000001</v>
      </c>
      <c r="G122" s="40">
        <v>140.05000000000001</v>
      </c>
      <c r="H122" s="40">
        <v>145.94999999999999</v>
      </c>
      <c r="I122" s="40">
        <v>147.69999999999999</v>
      </c>
      <c r="J122" s="40">
        <v>148.89999999999998</v>
      </c>
      <c r="K122" s="31">
        <v>146.5</v>
      </c>
      <c r="L122" s="31">
        <v>143.55000000000001</v>
      </c>
      <c r="M122" s="31">
        <v>10.98495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921.5</v>
      </c>
      <c r="D123" s="40">
        <v>926.58333333333337</v>
      </c>
      <c r="E123" s="40">
        <v>912.01666666666677</v>
      </c>
      <c r="F123" s="40">
        <v>902.53333333333342</v>
      </c>
      <c r="G123" s="40">
        <v>887.96666666666681</v>
      </c>
      <c r="H123" s="40">
        <v>936.06666666666672</v>
      </c>
      <c r="I123" s="40">
        <v>950.63333333333333</v>
      </c>
      <c r="J123" s="40">
        <v>960.11666666666667</v>
      </c>
      <c r="K123" s="31">
        <v>941.15</v>
      </c>
      <c r="L123" s="31">
        <v>917.1</v>
      </c>
      <c r="M123" s="31">
        <v>6.8202400000000001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1004.6</v>
      </c>
      <c r="D124" s="40">
        <v>1005.0333333333333</v>
      </c>
      <c r="E124" s="40">
        <v>997.56666666666661</v>
      </c>
      <c r="F124" s="40">
        <v>990.5333333333333</v>
      </c>
      <c r="G124" s="40">
        <v>983.06666666666661</v>
      </c>
      <c r="H124" s="40">
        <v>1012.0666666666666</v>
      </c>
      <c r="I124" s="40">
        <v>1019.5333333333333</v>
      </c>
      <c r="J124" s="40">
        <v>1026.5666666666666</v>
      </c>
      <c r="K124" s="31">
        <v>1012.5</v>
      </c>
      <c r="L124" s="31">
        <v>998</v>
      </c>
      <c r="M124" s="31">
        <v>2.6214599999999999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581.35</v>
      </c>
      <c r="D125" s="40">
        <v>581.15</v>
      </c>
      <c r="E125" s="40">
        <v>578.25</v>
      </c>
      <c r="F125" s="40">
        <v>575.15</v>
      </c>
      <c r="G125" s="40">
        <v>572.25</v>
      </c>
      <c r="H125" s="40">
        <v>584.25</v>
      </c>
      <c r="I125" s="40">
        <v>587.14999999999986</v>
      </c>
      <c r="J125" s="40">
        <v>590.25</v>
      </c>
      <c r="K125" s="31">
        <v>584.04999999999995</v>
      </c>
      <c r="L125" s="31">
        <v>578.04999999999995</v>
      </c>
      <c r="M125" s="31">
        <v>12.021470000000001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1867.75</v>
      </c>
      <c r="D126" s="40">
        <v>1882.9666666666665</v>
      </c>
      <c r="E126" s="40">
        <v>1845.9333333333329</v>
      </c>
      <c r="F126" s="40">
        <v>1824.1166666666666</v>
      </c>
      <c r="G126" s="40">
        <v>1787.083333333333</v>
      </c>
      <c r="H126" s="40">
        <v>1904.7833333333328</v>
      </c>
      <c r="I126" s="40">
        <v>1941.8166666666662</v>
      </c>
      <c r="J126" s="40">
        <v>1963.6333333333328</v>
      </c>
      <c r="K126" s="31">
        <v>1920</v>
      </c>
      <c r="L126" s="31">
        <v>1861.15</v>
      </c>
      <c r="M126" s="31">
        <v>2.6551200000000001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534.6</v>
      </c>
      <c r="D127" s="40">
        <v>540.65</v>
      </c>
      <c r="E127" s="40">
        <v>525.04999999999995</v>
      </c>
      <c r="F127" s="40">
        <v>515.5</v>
      </c>
      <c r="G127" s="40">
        <v>499.9</v>
      </c>
      <c r="H127" s="40">
        <v>550.19999999999993</v>
      </c>
      <c r="I127" s="40">
        <v>565.80000000000007</v>
      </c>
      <c r="J127" s="40">
        <v>575.34999999999991</v>
      </c>
      <c r="K127" s="31">
        <v>556.25</v>
      </c>
      <c r="L127" s="31">
        <v>531.1</v>
      </c>
      <c r="M127" s="31">
        <v>2.3839800000000002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83.8</v>
      </c>
      <c r="D128" s="40">
        <v>84.166666666666671</v>
      </c>
      <c r="E128" s="40">
        <v>82.933333333333337</v>
      </c>
      <c r="F128" s="40">
        <v>82.066666666666663</v>
      </c>
      <c r="G128" s="40">
        <v>80.833333333333329</v>
      </c>
      <c r="H128" s="40">
        <v>85.033333333333346</v>
      </c>
      <c r="I128" s="40">
        <v>86.266666666666666</v>
      </c>
      <c r="J128" s="40">
        <v>87.133333333333354</v>
      </c>
      <c r="K128" s="31">
        <v>85.4</v>
      </c>
      <c r="L128" s="31">
        <v>83.3</v>
      </c>
      <c r="M128" s="31">
        <v>17.558260000000001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1020.3</v>
      </c>
      <c r="D129" s="40">
        <v>1017.7833333333333</v>
      </c>
      <c r="E129" s="40">
        <v>990.51666666666665</v>
      </c>
      <c r="F129" s="40">
        <v>960.73333333333335</v>
      </c>
      <c r="G129" s="40">
        <v>933.4666666666667</v>
      </c>
      <c r="H129" s="40">
        <v>1047.5666666666666</v>
      </c>
      <c r="I129" s="40">
        <v>1074.833333333333</v>
      </c>
      <c r="J129" s="40">
        <v>1104.6166666666666</v>
      </c>
      <c r="K129" s="31">
        <v>1045.05</v>
      </c>
      <c r="L129" s="31">
        <v>988</v>
      </c>
      <c r="M129" s="31">
        <v>0.96919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2309.3000000000002</v>
      </c>
      <c r="D130" s="40">
        <v>2290.0666666666671</v>
      </c>
      <c r="E130" s="40">
        <v>2240.233333333334</v>
      </c>
      <c r="F130" s="40">
        <v>2171.166666666667</v>
      </c>
      <c r="G130" s="40">
        <v>2121.3333333333339</v>
      </c>
      <c r="H130" s="40">
        <v>2359.1333333333341</v>
      </c>
      <c r="I130" s="40">
        <v>2408.9666666666672</v>
      </c>
      <c r="J130" s="40">
        <v>2478.0333333333342</v>
      </c>
      <c r="K130" s="31">
        <v>2339.9</v>
      </c>
      <c r="L130" s="31">
        <v>2221</v>
      </c>
      <c r="M130" s="31">
        <v>23.031700000000001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252.65</v>
      </c>
      <c r="D131" s="40">
        <v>254.93333333333331</v>
      </c>
      <c r="E131" s="40">
        <v>248.96666666666664</v>
      </c>
      <c r="F131" s="40">
        <v>245.28333333333333</v>
      </c>
      <c r="G131" s="40">
        <v>239.31666666666666</v>
      </c>
      <c r="H131" s="40">
        <v>258.61666666666662</v>
      </c>
      <c r="I131" s="40">
        <v>264.58333333333326</v>
      </c>
      <c r="J131" s="40">
        <v>268.26666666666659</v>
      </c>
      <c r="K131" s="31">
        <v>260.89999999999998</v>
      </c>
      <c r="L131" s="31">
        <v>251.25</v>
      </c>
      <c r="M131" s="31">
        <v>47.280549999999998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171.85</v>
      </c>
      <c r="D132" s="40">
        <v>173.5</v>
      </c>
      <c r="E132" s="40">
        <v>168.3</v>
      </c>
      <c r="F132" s="40">
        <v>164.75</v>
      </c>
      <c r="G132" s="40">
        <v>159.55000000000001</v>
      </c>
      <c r="H132" s="40">
        <v>177.05</v>
      </c>
      <c r="I132" s="40">
        <v>182.25</v>
      </c>
      <c r="J132" s="40">
        <v>185.8</v>
      </c>
      <c r="K132" s="31">
        <v>178.7</v>
      </c>
      <c r="L132" s="31">
        <v>169.95</v>
      </c>
      <c r="M132" s="31">
        <v>23.009789999999999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740.1</v>
      </c>
      <c r="D133" s="40">
        <v>743.9666666666667</v>
      </c>
      <c r="E133" s="40">
        <v>732.13333333333344</v>
      </c>
      <c r="F133" s="40">
        <v>724.16666666666674</v>
      </c>
      <c r="G133" s="40">
        <v>712.33333333333348</v>
      </c>
      <c r="H133" s="40">
        <v>751.93333333333339</v>
      </c>
      <c r="I133" s="40">
        <v>763.76666666666665</v>
      </c>
      <c r="J133" s="40">
        <v>771.73333333333335</v>
      </c>
      <c r="K133" s="31">
        <v>755.8</v>
      </c>
      <c r="L133" s="31">
        <v>736</v>
      </c>
      <c r="M133" s="31">
        <v>0.24651999999999999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4757.05</v>
      </c>
      <c r="D134" s="40">
        <v>4756.0000000000009</v>
      </c>
      <c r="E134" s="40">
        <v>4714.6500000000015</v>
      </c>
      <c r="F134" s="40">
        <v>4672.2500000000009</v>
      </c>
      <c r="G134" s="40">
        <v>4630.9000000000015</v>
      </c>
      <c r="H134" s="40">
        <v>4798.4000000000015</v>
      </c>
      <c r="I134" s="40">
        <v>4839.7500000000018</v>
      </c>
      <c r="J134" s="40">
        <v>4882.1500000000015</v>
      </c>
      <c r="K134" s="31">
        <v>4797.3500000000004</v>
      </c>
      <c r="L134" s="31">
        <v>4713.6000000000004</v>
      </c>
      <c r="M134" s="31">
        <v>3.0098600000000002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5178.6499999999996</v>
      </c>
      <c r="D135" s="40">
        <v>5181.9833333333327</v>
      </c>
      <c r="E135" s="40">
        <v>5096.7666666666655</v>
      </c>
      <c r="F135" s="40">
        <v>5014.8833333333332</v>
      </c>
      <c r="G135" s="40">
        <v>4929.6666666666661</v>
      </c>
      <c r="H135" s="40">
        <v>5263.866666666665</v>
      </c>
      <c r="I135" s="40">
        <v>5349.0833333333321</v>
      </c>
      <c r="J135" s="40">
        <v>5430.9666666666644</v>
      </c>
      <c r="K135" s="31">
        <v>5267.2</v>
      </c>
      <c r="L135" s="31">
        <v>5100.1000000000004</v>
      </c>
      <c r="M135" s="31">
        <v>3.58752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386.2</v>
      </c>
      <c r="D136" s="40">
        <v>386.26666666666671</v>
      </c>
      <c r="E136" s="40">
        <v>382.78333333333342</v>
      </c>
      <c r="F136" s="40">
        <v>379.36666666666673</v>
      </c>
      <c r="G136" s="40">
        <v>375.88333333333344</v>
      </c>
      <c r="H136" s="40">
        <v>389.68333333333339</v>
      </c>
      <c r="I136" s="40">
        <v>393.16666666666663</v>
      </c>
      <c r="J136" s="40">
        <v>396.58333333333337</v>
      </c>
      <c r="K136" s="31">
        <v>389.75</v>
      </c>
      <c r="L136" s="31">
        <v>382.85</v>
      </c>
      <c r="M136" s="31">
        <v>44.10427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4799.05</v>
      </c>
      <c r="D137" s="40">
        <v>4808.0166666666664</v>
      </c>
      <c r="E137" s="40">
        <v>4766.0333333333328</v>
      </c>
      <c r="F137" s="40">
        <v>4733.0166666666664</v>
      </c>
      <c r="G137" s="40">
        <v>4691.0333333333328</v>
      </c>
      <c r="H137" s="40">
        <v>4841.0333333333328</v>
      </c>
      <c r="I137" s="40">
        <v>4883.0166666666664</v>
      </c>
      <c r="J137" s="40">
        <v>4916.0333333333328</v>
      </c>
      <c r="K137" s="31">
        <v>4850</v>
      </c>
      <c r="L137" s="31">
        <v>4775</v>
      </c>
      <c r="M137" s="31">
        <v>2.87731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4596.5</v>
      </c>
      <c r="D138" s="40">
        <v>4614.5</v>
      </c>
      <c r="E138" s="40">
        <v>4565</v>
      </c>
      <c r="F138" s="40">
        <v>4533.5</v>
      </c>
      <c r="G138" s="40">
        <v>4484</v>
      </c>
      <c r="H138" s="40">
        <v>4646</v>
      </c>
      <c r="I138" s="40">
        <v>4695.5</v>
      </c>
      <c r="J138" s="40">
        <v>4727</v>
      </c>
      <c r="K138" s="31">
        <v>4664</v>
      </c>
      <c r="L138" s="31">
        <v>4583</v>
      </c>
      <c r="M138" s="31">
        <v>5.4777300000000002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2130.5500000000002</v>
      </c>
      <c r="D139" s="40">
        <v>2142.9500000000003</v>
      </c>
      <c r="E139" s="40">
        <v>2112.6000000000004</v>
      </c>
      <c r="F139" s="40">
        <v>2094.65</v>
      </c>
      <c r="G139" s="40">
        <v>2064.3000000000002</v>
      </c>
      <c r="H139" s="40">
        <v>2160.9000000000005</v>
      </c>
      <c r="I139" s="40">
        <v>2191.25</v>
      </c>
      <c r="J139" s="40">
        <v>2209.2000000000007</v>
      </c>
      <c r="K139" s="31">
        <v>2173.3000000000002</v>
      </c>
      <c r="L139" s="31">
        <v>2125</v>
      </c>
      <c r="M139" s="31">
        <v>0.41425000000000001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70.25</v>
      </c>
      <c r="D140" s="40">
        <v>70.516666666666666</v>
      </c>
      <c r="E140" s="40">
        <v>69.233333333333334</v>
      </c>
      <c r="F140" s="40">
        <v>68.216666666666669</v>
      </c>
      <c r="G140" s="40">
        <v>66.933333333333337</v>
      </c>
      <c r="H140" s="40">
        <v>71.533333333333331</v>
      </c>
      <c r="I140" s="40">
        <v>72.816666666666663</v>
      </c>
      <c r="J140" s="40">
        <v>73.833333333333329</v>
      </c>
      <c r="K140" s="31">
        <v>71.8</v>
      </c>
      <c r="L140" s="31">
        <v>69.5</v>
      </c>
      <c r="M140" s="31">
        <v>11.22742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2455.5500000000002</v>
      </c>
      <c r="D141" s="40">
        <v>2465.916666666667</v>
      </c>
      <c r="E141" s="40">
        <v>2434.6833333333338</v>
      </c>
      <c r="F141" s="40">
        <v>2413.8166666666671</v>
      </c>
      <c r="G141" s="40">
        <v>2382.5833333333339</v>
      </c>
      <c r="H141" s="40">
        <v>2486.7833333333338</v>
      </c>
      <c r="I141" s="40">
        <v>2518.0166666666673</v>
      </c>
      <c r="J141" s="40">
        <v>2538.8833333333337</v>
      </c>
      <c r="K141" s="31">
        <v>2497.15</v>
      </c>
      <c r="L141" s="31">
        <v>2445.0500000000002</v>
      </c>
      <c r="M141" s="31">
        <v>6.5915400000000002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481</v>
      </c>
      <c r="D142" s="40">
        <v>477.5</v>
      </c>
      <c r="E142" s="40">
        <v>470</v>
      </c>
      <c r="F142" s="40">
        <v>459</v>
      </c>
      <c r="G142" s="40">
        <v>451.5</v>
      </c>
      <c r="H142" s="40">
        <v>488.5</v>
      </c>
      <c r="I142" s="40">
        <v>496</v>
      </c>
      <c r="J142" s="40">
        <v>507</v>
      </c>
      <c r="K142" s="31">
        <v>485</v>
      </c>
      <c r="L142" s="31">
        <v>466.5</v>
      </c>
      <c r="M142" s="31">
        <v>2.7990300000000001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124.8</v>
      </c>
      <c r="D143" s="40">
        <v>125.26666666666667</v>
      </c>
      <c r="E143" s="40">
        <v>123.03333333333333</v>
      </c>
      <c r="F143" s="40">
        <v>121.26666666666667</v>
      </c>
      <c r="G143" s="40">
        <v>119.03333333333333</v>
      </c>
      <c r="H143" s="40">
        <v>127.03333333333333</v>
      </c>
      <c r="I143" s="40">
        <v>129.26666666666665</v>
      </c>
      <c r="J143" s="40">
        <v>131.03333333333333</v>
      </c>
      <c r="K143" s="31">
        <v>127.5</v>
      </c>
      <c r="L143" s="31">
        <v>123.5</v>
      </c>
      <c r="M143" s="31">
        <v>5.2573600000000003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296.2</v>
      </c>
      <c r="D144" s="40">
        <v>289.41666666666669</v>
      </c>
      <c r="E144" s="40">
        <v>279.83333333333337</v>
      </c>
      <c r="F144" s="40">
        <v>263.4666666666667</v>
      </c>
      <c r="G144" s="40">
        <v>253.88333333333338</v>
      </c>
      <c r="H144" s="40">
        <v>305.78333333333336</v>
      </c>
      <c r="I144" s="40">
        <v>315.36666666666673</v>
      </c>
      <c r="J144" s="40">
        <v>331.73333333333335</v>
      </c>
      <c r="K144" s="31">
        <v>299</v>
      </c>
      <c r="L144" s="31">
        <v>273.05</v>
      </c>
      <c r="M144" s="31">
        <v>14.428179999999999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551.20000000000005</v>
      </c>
      <c r="D145" s="40">
        <v>541.9</v>
      </c>
      <c r="E145" s="40">
        <v>528.79999999999995</v>
      </c>
      <c r="F145" s="40">
        <v>506.4</v>
      </c>
      <c r="G145" s="40">
        <v>493.29999999999995</v>
      </c>
      <c r="H145" s="40">
        <v>564.29999999999995</v>
      </c>
      <c r="I145" s="40">
        <v>577.40000000000009</v>
      </c>
      <c r="J145" s="40">
        <v>599.79999999999995</v>
      </c>
      <c r="K145" s="31">
        <v>555</v>
      </c>
      <c r="L145" s="31">
        <v>519.5</v>
      </c>
      <c r="M145" s="31">
        <v>7.2246600000000001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1732.3</v>
      </c>
      <c r="D146" s="40">
        <v>1721.1000000000001</v>
      </c>
      <c r="E146" s="40">
        <v>1700.2000000000003</v>
      </c>
      <c r="F146" s="40">
        <v>1668.1000000000001</v>
      </c>
      <c r="G146" s="40">
        <v>1647.2000000000003</v>
      </c>
      <c r="H146" s="40">
        <v>1753.2000000000003</v>
      </c>
      <c r="I146" s="40">
        <v>1774.1000000000004</v>
      </c>
      <c r="J146" s="40">
        <v>1806.2000000000003</v>
      </c>
      <c r="K146" s="31">
        <v>1742</v>
      </c>
      <c r="L146" s="31">
        <v>1689</v>
      </c>
      <c r="M146" s="31">
        <v>0.94025000000000003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71.2</v>
      </c>
      <c r="D147" s="40">
        <v>71.45</v>
      </c>
      <c r="E147" s="40">
        <v>70.800000000000011</v>
      </c>
      <c r="F147" s="40">
        <v>70.400000000000006</v>
      </c>
      <c r="G147" s="40">
        <v>69.750000000000014</v>
      </c>
      <c r="H147" s="40">
        <v>71.850000000000009</v>
      </c>
      <c r="I147" s="40">
        <v>72.500000000000014</v>
      </c>
      <c r="J147" s="40">
        <v>72.900000000000006</v>
      </c>
      <c r="K147" s="31">
        <v>72.099999999999994</v>
      </c>
      <c r="L147" s="31">
        <v>71.05</v>
      </c>
      <c r="M147" s="31">
        <v>7.4672299999999998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201.9</v>
      </c>
      <c r="D148" s="40">
        <v>202.16666666666666</v>
      </c>
      <c r="E148" s="40">
        <v>200.43333333333331</v>
      </c>
      <c r="F148" s="40">
        <v>198.96666666666664</v>
      </c>
      <c r="G148" s="40">
        <v>197.23333333333329</v>
      </c>
      <c r="H148" s="40">
        <v>203.63333333333333</v>
      </c>
      <c r="I148" s="40">
        <v>205.36666666666667</v>
      </c>
      <c r="J148" s="40">
        <v>206.83333333333334</v>
      </c>
      <c r="K148" s="31">
        <v>203.9</v>
      </c>
      <c r="L148" s="31">
        <v>200.7</v>
      </c>
      <c r="M148" s="31">
        <v>0.75634999999999997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119.45</v>
      </c>
      <c r="D149" s="40">
        <v>120.11666666666667</v>
      </c>
      <c r="E149" s="40">
        <v>118.38333333333335</v>
      </c>
      <c r="F149" s="40">
        <v>117.31666666666668</v>
      </c>
      <c r="G149" s="40">
        <v>115.58333333333336</v>
      </c>
      <c r="H149" s="40">
        <v>121.18333333333335</v>
      </c>
      <c r="I149" s="40">
        <v>122.91666666666667</v>
      </c>
      <c r="J149" s="40">
        <v>123.98333333333335</v>
      </c>
      <c r="K149" s="31">
        <v>121.85</v>
      </c>
      <c r="L149" s="31">
        <v>119.05</v>
      </c>
      <c r="M149" s="31">
        <v>8.2225599999999996</v>
      </c>
      <c r="N149" s="1"/>
      <c r="O149" s="1"/>
    </row>
    <row r="150" spans="1:15" ht="12.75" customHeight="1">
      <c r="A150" s="31">
        <v>140</v>
      </c>
      <c r="B150" s="31" t="s">
        <v>847</v>
      </c>
      <c r="C150" s="31">
        <v>61.85</v>
      </c>
      <c r="D150" s="40">
        <v>62.183333333333337</v>
      </c>
      <c r="E150" s="40">
        <v>61.366666666666674</v>
      </c>
      <c r="F150" s="40">
        <v>60.88333333333334</v>
      </c>
      <c r="G150" s="40">
        <v>60.066666666666677</v>
      </c>
      <c r="H150" s="40">
        <v>62.666666666666671</v>
      </c>
      <c r="I150" s="40">
        <v>63.483333333333334</v>
      </c>
      <c r="J150" s="40">
        <v>63.966666666666669</v>
      </c>
      <c r="K150" s="31">
        <v>63</v>
      </c>
      <c r="L150" s="31">
        <v>61.7</v>
      </c>
      <c r="M150" s="31">
        <v>3.7567300000000001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705.1</v>
      </c>
      <c r="D151" s="40">
        <v>712.1</v>
      </c>
      <c r="E151" s="40">
        <v>694.55000000000007</v>
      </c>
      <c r="F151" s="40">
        <v>684</v>
      </c>
      <c r="G151" s="40">
        <v>666.45</v>
      </c>
      <c r="H151" s="40">
        <v>722.65000000000009</v>
      </c>
      <c r="I151" s="40">
        <v>740.2</v>
      </c>
      <c r="J151" s="40">
        <v>750.75000000000011</v>
      </c>
      <c r="K151" s="31">
        <v>729.65</v>
      </c>
      <c r="L151" s="31">
        <v>701.55</v>
      </c>
      <c r="M151" s="31">
        <v>0.49314999999999998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1866.1</v>
      </c>
      <c r="D152" s="40">
        <v>1862.45</v>
      </c>
      <c r="E152" s="40">
        <v>1852.9</v>
      </c>
      <c r="F152" s="40">
        <v>1839.7</v>
      </c>
      <c r="G152" s="40">
        <v>1830.15</v>
      </c>
      <c r="H152" s="40">
        <v>1875.65</v>
      </c>
      <c r="I152" s="40">
        <v>1885.1999999999998</v>
      </c>
      <c r="J152" s="40">
        <v>1898.4</v>
      </c>
      <c r="K152" s="31">
        <v>1872</v>
      </c>
      <c r="L152" s="31">
        <v>1849.25</v>
      </c>
      <c r="M152" s="31">
        <v>11.96217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164.95</v>
      </c>
      <c r="D153" s="40">
        <v>165.9</v>
      </c>
      <c r="E153" s="40">
        <v>163.75</v>
      </c>
      <c r="F153" s="40">
        <v>162.54999999999998</v>
      </c>
      <c r="G153" s="40">
        <v>160.39999999999998</v>
      </c>
      <c r="H153" s="40">
        <v>167.10000000000002</v>
      </c>
      <c r="I153" s="40">
        <v>169.25000000000006</v>
      </c>
      <c r="J153" s="40">
        <v>170.45000000000005</v>
      </c>
      <c r="K153" s="31">
        <v>168.05</v>
      </c>
      <c r="L153" s="31">
        <v>164.7</v>
      </c>
      <c r="M153" s="31">
        <v>15.802239999999999</v>
      </c>
      <c r="N153" s="1"/>
      <c r="O153" s="1"/>
    </row>
    <row r="154" spans="1:15" ht="12.75" customHeight="1">
      <c r="A154" s="31">
        <v>144</v>
      </c>
      <c r="B154" s="31" t="s">
        <v>848</v>
      </c>
      <c r="C154" s="31">
        <v>113.8</v>
      </c>
      <c r="D154" s="40">
        <v>114.16666666666667</v>
      </c>
      <c r="E154" s="40">
        <v>111.88333333333334</v>
      </c>
      <c r="F154" s="40">
        <v>109.96666666666667</v>
      </c>
      <c r="G154" s="40">
        <v>107.68333333333334</v>
      </c>
      <c r="H154" s="40">
        <v>116.08333333333334</v>
      </c>
      <c r="I154" s="40">
        <v>118.36666666666667</v>
      </c>
      <c r="J154" s="40">
        <v>120.28333333333335</v>
      </c>
      <c r="K154" s="31">
        <v>116.45</v>
      </c>
      <c r="L154" s="31">
        <v>112.25</v>
      </c>
      <c r="M154" s="31">
        <v>1.0876999999999999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284.5</v>
      </c>
      <c r="D155" s="40">
        <v>285.58333333333331</v>
      </c>
      <c r="E155" s="40">
        <v>281.46666666666664</v>
      </c>
      <c r="F155" s="40">
        <v>278.43333333333334</v>
      </c>
      <c r="G155" s="40">
        <v>274.31666666666666</v>
      </c>
      <c r="H155" s="40">
        <v>288.61666666666662</v>
      </c>
      <c r="I155" s="40">
        <v>292.73333333333329</v>
      </c>
      <c r="J155" s="40">
        <v>295.76666666666659</v>
      </c>
      <c r="K155" s="31">
        <v>289.7</v>
      </c>
      <c r="L155" s="31">
        <v>282.55</v>
      </c>
      <c r="M155" s="31">
        <v>0.97533000000000003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89.2</v>
      </c>
      <c r="D156" s="40">
        <v>89.333333333333329</v>
      </c>
      <c r="E156" s="40">
        <v>88.666666666666657</v>
      </c>
      <c r="F156" s="40">
        <v>88.133333333333326</v>
      </c>
      <c r="G156" s="40">
        <v>87.466666666666654</v>
      </c>
      <c r="H156" s="40">
        <v>89.86666666666666</v>
      </c>
      <c r="I156" s="40">
        <v>90.533333333333317</v>
      </c>
      <c r="J156" s="40">
        <v>91.066666666666663</v>
      </c>
      <c r="K156" s="31">
        <v>90</v>
      </c>
      <c r="L156" s="31">
        <v>88.8</v>
      </c>
      <c r="M156" s="31">
        <v>124.53386999999999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572.6</v>
      </c>
      <c r="D157" s="40">
        <v>577.16666666666674</v>
      </c>
      <c r="E157" s="40">
        <v>560.63333333333344</v>
      </c>
      <c r="F157" s="40">
        <v>548.66666666666674</v>
      </c>
      <c r="G157" s="40">
        <v>532.13333333333344</v>
      </c>
      <c r="H157" s="40">
        <v>589.13333333333344</v>
      </c>
      <c r="I157" s="40">
        <v>605.66666666666674</v>
      </c>
      <c r="J157" s="40">
        <v>617.63333333333344</v>
      </c>
      <c r="K157" s="31">
        <v>593.70000000000005</v>
      </c>
      <c r="L157" s="31">
        <v>565.20000000000005</v>
      </c>
      <c r="M157" s="31">
        <v>4.0767100000000003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3695.4</v>
      </c>
      <c r="D158" s="40">
        <v>3708.8333333333335</v>
      </c>
      <c r="E158" s="40">
        <v>3649.666666666667</v>
      </c>
      <c r="F158" s="40">
        <v>3603.9333333333334</v>
      </c>
      <c r="G158" s="40">
        <v>3544.7666666666669</v>
      </c>
      <c r="H158" s="40">
        <v>3754.5666666666671</v>
      </c>
      <c r="I158" s="40">
        <v>3813.733333333334</v>
      </c>
      <c r="J158" s="40">
        <v>3859.4666666666672</v>
      </c>
      <c r="K158" s="31">
        <v>3768</v>
      </c>
      <c r="L158" s="31">
        <v>3663.1</v>
      </c>
      <c r="M158" s="31">
        <v>0.24313000000000001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200.9</v>
      </c>
      <c r="D159" s="40">
        <v>202.25</v>
      </c>
      <c r="E159" s="40">
        <v>198.65</v>
      </c>
      <c r="F159" s="40">
        <v>196.4</v>
      </c>
      <c r="G159" s="40">
        <v>192.8</v>
      </c>
      <c r="H159" s="40">
        <v>204.5</v>
      </c>
      <c r="I159" s="40">
        <v>208.10000000000002</v>
      </c>
      <c r="J159" s="40">
        <v>210.35</v>
      </c>
      <c r="K159" s="31">
        <v>205.85</v>
      </c>
      <c r="L159" s="31">
        <v>200</v>
      </c>
      <c r="M159" s="31">
        <v>5.2789900000000003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2486.5500000000002</v>
      </c>
      <c r="D160" s="40">
        <v>2462.65</v>
      </c>
      <c r="E160" s="40">
        <v>2385.6000000000004</v>
      </c>
      <c r="F160" s="40">
        <v>2284.65</v>
      </c>
      <c r="G160" s="40">
        <v>2207.6000000000004</v>
      </c>
      <c r="H160" s="40">
        <v>2563.6000000000004</v>
      </c>
      <c r="I160" s="40">
        <v>2640.6500000000005</v>
      </c>
      <c r="J160" s="40">
        <v>2741.6000000000004</v>
      </c>
      <c r="K160" s="31">
        <v>2539.6999999999998</v>
      </c>
      <c r="L160" s="31">
        <v>2361.6999999999998</v>
      </c>
      <c r="M160" s="31">
        <v>6.0899000000000001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285.45</v>
      </c>
      <c r="D161" s="40">
        <v>286.63333333333333</v>
      </c>
      <c r="E161" s="40">
        <v>282.31666666666666</v>
      </c>
      <c r="F161" s="40">
        <v>279.18333333333334</v>
      </c>
      <c r="G161" s="40">
        <v>274.86666666666667</v>
      </c>
      <c r="H161" s="40">
        <v>289.76666666666665</v>
      </c>
      <c r="I161" s="40">
        <v>294.08333333333326</v>
      </c>
      <c r="J161" s="40">
        <v>297.21666666666664</v>
      </c>
      <c r="K161" s="31">
        <v>290.95</v>
      </c>
      <c r="L161" s="31">
        <v>283.5</v>
      </c>
      <c r="M161" s="31">
        <v>11.03224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49.1</v>
      </c>
      <c r="D162" s="40">
        <v>49.150000000000006</v>
      </c>
      <c r="E162" s="40">
        <v>48.600000000000009</v>
      </c>
      <c r="F162" s="40">
        <v>48.1</v>
      </c>
      <c r="G162" s="40">
        <v>47.550000000000004</v>
      </c>
      <c r="H162" s="40">
        <v>49.650000000000013</v>
      </c>
      <c r="I162" s="40">
        <v>50.20000000000001</v>
      </c>
      <c r="J162" s="40">
        <v>50.700000000000017</v>
      </c>
      <c r="K162" s="31">
        <v>49.7</v>
      </c>
      <c r="L162" s="31">
        <v>48.65</v>
      </c>
      <c r="M162" s="31">
        <v>11.26304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172.8</v>
      </c>
      <c r="D163" s="40">
        <v>174.06666666666669</v>
      </c>
      <c r="E163" s="40">
        <v>170.93333333333339</v>
      </c>
      <c r="F163" s="40">
        <v>169.06666666666669</v>
      </c>
      <c r="G163" s="40">
        <v>165.93333333333339</v>
      </c>
      <c r="H163" s="40">
        <v>175.93333333333339</v>
      </c>
      <c r="I163" s="40">
        <v>179.06666666666666</v>
      </c>
      <c r="J163" s="40">
        <v>180.93333333333339</v>
      </c>
      <c r="K163" s="31">
        <v>177.2</v>
      </c>
      <c r="L163" s="31">
        <v>172.2</v>
      </c>
      <c r="M163" s="31">
        <v>29.25132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161</v>
      </c>
      <c r="D164" s="40">
        <v>160.91666666666666</v>
      </c>
      <c r="E164" s="40">
        <v>159.08333333333331</v>
      </c>
      <c r="F164" s="40">
        <v>157.16666666666666</v>
      </c>
      <c r="G164" s="40">
        <v>155.33333333333331</v>
      </c>
      <c r="H164" s="40">
        <v>162.83333333333331</v>
      </c>
      <c r="I164" s="40">
        <v>164.66666666666663</v>
      </c>
      <c r="J164" s="40">
        <v>166.58333333333331</v>
      </c>
      <c r="K164" s="31">
        <v>162.75</v>
      </c>
      <c r="L164" s="31">
        <v>159</v>
      </c>
      <c r="M164" s="31">
        <v>1.22814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132.25</v>
      </c>
      <c r="D165" s="40">
        <v>132.53333333333333</v>
      </c>
      <c r="E165" s="40">
        <v>131.26666666666665</v>
      </c>
      <c r="F165" s="40">
        <v>130.28333333333333</v>
      </c>
      <c r="G165" s="40">
        <v>129.01666666666665</v>
      </c>
      <c r="H165" s="40">
        <v>133.51666666666665</v>
      </c>
      <c r="I165" s="40">
        <v>134.78333333333336</v>
      </c>
      <c r="J165" s="40">
        <v>135.76666666666665</v>
      </c>
      <c r="K165" s="31">
        <v>133.80000000000001</v>
      </c>
      <c r="L165" s="31">
        <v>131.55000000000001</v>
      </c>
      <c r="M165" s="31">
        <v>146.48106999999999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2837.55</v>
      </c>
      <c r="D166" s="40">
        <v>2845.5666666666671</v>
      </c>
      <c r="E166" s="40">
        <v>2806.983333333334</v>
      </c>
      <c r="F166" s="40">
        <v>2776.416666666667</v>
      </c>
      <c r="G166" s="40">
        <v>2737.8333333333339</v>
      </c>
      <c r="H166" s="40">
        <v>2876.1333333333341</v>
      </c>
      <c r="I166" s="40">
        <v>2914.7166666666672</v>
      </c>
      <c r="J166" s="40">
        <v>2945.2833333333342</v>
      </c>
      <c r="K166" s="31">
        <v>2884.15</v>
      </c>
      <c r="L166" s="31">
        <v>2815</v>
      </c>
      <c r="M166" s="31">
        <v>0.88083999999999996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3233</v>
      </c>
      <c r="D167" s="40">
        <v>3231.3333333333335</v>
      </c>
      <c r="E167" s="40">
        <v>3201.666666666667</v>
      </c>
      <c r="F167" s="40">
        <v>3170.3333333333335</v>
      </c>
      <c r="G167" s="40">
        <v>3140.666666666667</v>
      </c>
      <c r="H167" s="40">
        <v>3262.666666666667</v>
      </c>
      <c r="I167" s="40">
        <v>3292.3333333333339</v>
      </c>
      <c r="J167" s="40">
        <v>3323.666666666667</v>
      </c>
      <c r="K167" s="31">
        <v>3261</v>
      </c>
      <c r="L167" s="31">
        <v>3200</v>
      </c>
      <c r="M167" s="31">
        <v>0.52232999999999996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296.7</v>
      </c>
      <c r="D168" s="40">
        <v>298.26666666666671</v>
      </c>
      <c r="E168" s="40">
        <v>292.53333333333342</v>
      </c>
      <c r="F168" s="40">
        <v>288.36666666666673</v>
      </c>
      <c r="G168" s="40">
        <v>282.63333333333344</v>
      </c>
      <c r="H168" s="40">
        <v>302.43333333333339</v>
      </c>
      <c r="I168" s="40">
        <v>308.16666666666663</v>
      </c>
      <c r="J168" s="40">
        <v>312.33333333333337</v>
      </c>
      <c r="K168" s="31">
        <v>304</v>
      </c>
      <c r="L168" s="31">
        <v>294.10000000000002</v>
      </c>
      <c r="M168" s="31">
        <v>1.7063900000000001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141.30000000000001</v>
      </c>
      <c r="D169" s="40">
        <v>142.06666666666669</v>
      </c>
      <c r="E169" s="40">
        <v>139.73333333333338</v>
      </c>
      <c r="F169" s="40">
        <v>138.16666666666669</v>
      </c>
      <c r="G169" s="40">
        <v>135.83333333333337</v>
      </c>
      <c r="H169" s="40">
        <v>143.63333333333338</v>
      </c>
      <c r="I169" s="40">
        <v>145.9666666666667</v>
      </c>
      <c r="J169" s="40">
        <v>147.53333333333339</v>
      </c>
      <c r="K169" s="31">
        <v>144.4</v>
      </c>
      <c r="L169" s="31">
        <v>140.5</v>
      </c>
      <c r="M169" s="31">
        <v>4.5926600000000004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5390.15</v>
      </c>
      <c r="D170" s="40">
        <v>5430.4333333333334</v>
      </c>
      <c r="E170" s="40">
        <v>5310.916666666667</v>
      </c>
      <c r="F170" s="40">
        <v>5231.6833333333334</v>
      </c>
      <c r="G170" s="40">
        <v>5112.166666666667</v>
      </c>
      <c r="H170" s="40">
        <v>5509.666666666667</v>
      </c>
      <c r="I170" s="40">
        <v>5629.1833333333334</v>
      </c>
      <c r="J170" s="40">
        <v>5708.416666666667</v>
      </c>
      <c r="K170" s="31">
        <v>5549.95</v>
      </c>
      <c r="L170" s="31">
        <v>5351.2</v>
      </c>
      <c r="M170" s="31">
        <v>0.10253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3649.3</v>
      </c>
      <c r="D171" s="40">
        <v>3616.4666666666667</v>
      </c>
      <c r="E171" s="40">
        <v>3553.9333333333334</v>
      </c>
      <c r="F171" s="40">
        <v>3458.5666666666666</v>
      </c>
      <c r="G171" s="40">
        <v>3396.0333333333333</v>
      </c>
      <c r="H171" s="40">
        <v>3711.8333333333335</v>
      </c>
      <c r="I171" s="40">
        <v>3774.3666666666672</v>
      </c>
      <c r="J171" s="40">
        <v>3869.7333333333336</v>
      </c>
      <c r="K171" s="31">
        <v>3679</v>
      </c>
      <c r="L171" s="31">
        <v>3521.1</v>
      </c>
      <c r="M171" s="31">
        <v>1.5078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1731.05</v>
      </c>
      <c r="D172" s="40">
        <v>1729.5833333333333</v>
      </c>
      <c r="E172" s="40">
        <v>1707.1666666666665</v>
      </c>
      <c r="F172" s="40">
        <v>1683.2833333333333</v>
      </c>
      <c r="G172" s="40">
        <v>1660.8666666666666</v>
      </c>
      <c r="H172" s="40">
        <v>1753.4666666666665</v>
      </c>
      <c r="I172" s="40">
        <v>1775.883333333333</v>
      </c>
      <c r="J172" s="40">
        <v>1799.7666666666664</v>
      </c>
      <c r="K172" s="31">
        <v>1752</v>
      </c>
      <c r="L172" s="31">
        <v>1705.7</v>
      </c>
      <c r="M172" s="31">
        <v>1.7981499999999999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499.05</v>
      </c>
      <c r="D173" s="40">
        <v>502.01666666666665</v>
      </c>
      <c r="E173" s="40">
        <v>494.0333333333333</v>
      </c>
      <c r="F173" s="40">
        <v>489.01666666666665</v>
      </c>
      <c r="G173" s="40">
        <v>481.0333333333333</v>
      </c>
      <c r="H173" s="40">
        <v>507.0333333333333</v>
      </c>
      <c r="I173" s="40">
        <v>515.01666666666665</v>
      </c>
      <c r="J173" s="40">
        <v>520.0333333333333</v>
      </c>
      <c r="K173" s="31">
        <v>510</v>
      </c>
      <c r="L173" s="31">
        <v>497</v>
      </c>
      <c r="M173" s="31">
        <v>13.64719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4597.3500000000004</v>
      </c>
      <c r="D174" s="40">
        <v>4590.7</v>
      </c>
      <c r="E174" s="40">
        <v>4531.3999999999996</v>
      </c>
      <c r="F174" s="40">
        <v>4465.45</v>
      </c>
      <c r="G174" s="40">
        <v>4406.1499999999996</v>
      </c>
      <c r="H174" s="40">
        <v>4656.6499999999996</v>
      </c>
      <c r="I174" s="40">
        <v>4715.9500000000007</v>
      </c>
      <c r="J174" s="40">
        <v>4781.8999999999996</v>
      </c>
      <c r="K174" s="31">
        <v>4650</v>
      </c>
      <c r="L174" s="31">
        <v>4524.75</v>
      </c>
      <c r="M174" s="31">
        <v>0.19302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42.45</v>
      </c>
      <c r="D175" s="40">
        <v>42.083333333333336</v>
      </c>
      <c r="E175" s="40">
        <v>41.31666666666667</v>
      </c>
      <c r="F175" s="40">
        <v>40.183333333333337</v>
      </c>
      <c r="G175" s="40">
        <v>39.416666666666671</v>
      </c>
      <c r="H175" s="40">
        <v>43.216666666666669</v>
      </c>
      <c r="I175" s="40">
        <v>43.983333333333334</v>
      </c>
      <c r="J175" s="40">
        <v>45.116666666666667</v>
      </c>
      <c r="K175" s="31">
        <v>42.85</v>
      </c>
      <c r="L175" s="31">
        <v>40.950000000000003</v>
      </c>
      <c r="M175" s="31">
        <v>246.41482999999999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422.65</v>
      </c>
      <c r="D176" s="40">
        <v>424.16666666666669</v>
      </c>
      <c r="E176" s="40">
        <v>419.48333333333335</v>
      </c>
      <c r="F176" s="40">
        <v>416.31666666666666</v>
      </c>
      <c r="G176" s="40">
        <v>411.63333333333333</v>
      </c>
      <c r="H176" s="40">
        <v>427.33333333333337</v>
      </c>
      <c r="I176" s="40">
        <v>432.01666666666665</v>
      </c>
      <c r="J176" s="40">
        <v>435.18333333333339</v>
      </c>
      <c r="K176" s="31">
        <v>428.85</v>
      </c>
      <c r="L176" s="31">
        <v>421</v>
      </c>
      <c r="M176" s="31">
        <v>5.7985600000000002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1315.55</v>
      </c>
      <c r="D177" s="40">
        <v>1325.1833333333334</v>
      </c>
      <c r="E177" s="40">
        <v>1285.3666666666668</v>
      </c>
      <c r="F177" s="40">
        <v>1255.1833333333334</v>
      </c>
      <c r="G177" s="40">
        <v>1215.3666666666668</v>
      </c>
      <c r="H177" s="40">
        <v>1355.3666666666668</v>
      </c>
      <c r="I177" s="40">
        <v>1395.1833333333334</v>
      </c>
      <c r="J177" s="40">
        <v>1425.3666666666668</v>
      </c>
      <c r="K177" s="31">
        <v>1365</v>
      </c>
      <c r="L177" s="31">
        <v>1295</v>
      </c>
      <c r="M177" s="31">
        <v>1.2218599999999999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524.70000000000005</v>
      </c>
      <c r="D178" s="40">
        <v>524.69999999999993</v>
      </c>
      <c r="E178" s="40">
        <v>514.89999999999986</v>
      </c>
      <c r="F178" s="40">
        <v>505.09999999999991</v>
      </c>
      <c r="G178" s="40">
        <v>495.29999999999984</v>
      </c>
      <c r="H178" s="40">
        <v>534.49999999999989</v>
      </c>
      <c r="I178" s="40">
        <v>544.29999999999984</v>
      </c>
      <c r="J178" s="40">
        <v>554.09999999999991</v>
      </c>
      <c r="K178" s="31">
        <v>534.5</v>
      </c>
      <c r="L178" s="31">
        <v>514.9</v>
      </c>
      <c r="M178" s="31">
        <v>1.69658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913.1</v>
      </c>
      <c r="D179" s="40">
        <v>917.36666666666667</v>
      </c>
      <c r="E179" s="40">
        <v>906.83333333333337</v>
      </c>
      <c r="F179" s="40">
        <v>900.56666666666672</v>
      </c>
      <c r="G179" s="40">
        <v>890.03333333333342</v>
      </c>
      <c r="H179" s="40">
        <v>923.63333333333333</v>
      </c>
      <c r="I179" s="40">
        <v>934.16666666666663</v>
      </c>
      <c r="J179" s="40">
        <v>940.43333333333328</v>
      </c>
      <c r="K179" s="31">
        <v>927.9</v>
      </c>
      <c r="L179" s="31">
        <v>911.1</v>
      </c>
      <c r="M179" s="31">
        <v>9.4719300000000004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574.35</v>
      </c>
      <c r="D180" s="40">
        <v>574.81666666666672</v>
      </c>
      <c r="E180" s="40">
        <v>569.28333333333342</v>
      </c>
      <c r="F180" s="40">
        <v>564.2166666666667</v>
      </c>
      <c r="G180" s="40">
        <v>558.68333333333339</v>
      </c>
      <c r="H180" s="40">
        <v>579.88333333333344</v>
      </c>
      <c r="I180" s="40">
        <v>585.41666666666674</v>
      </c>
      <c r="J180" s="40">
        <v>590.48333333333346</v>
      </c>
      <c r="K180" s="31">
        <v>580.35</v>
      </c>
      <c r="L180" s="31">
        <v>569.75</v>
      </c>
      <c r="M180" s="31">
        <v>0.70201000000000002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2020.1</v>
      </c>
      <c r="D181" s="40">
        <v>2029.7166666666665</v>
      </c>
      <c r="E181" s="40">
        <v>1995.4833333333331</v>
      </c>
      <c r="F181" s="40">
        <v>1970.8666666666666</v>
      </c>
      <c r="G181" s="40">
        <v>1936.6333333333332</v>
      </c>
      <c r="H181" s="40">
        <v>2054.333333333333</v>
      </c>
      <c r="I181" s="40">
        <v>2088.5666666666662</v>
      </c>
      <c r="J181" s="40">
        <v>2113.1833333333329</v>
      </c>
      <c r="K181" s="31">
        <v>2063.9499999999998</v>
      </c>
      <c r="L181" s="31">
        <v>2005.1</v>
      </c>
      <c r="M181" s="31">
        <v>8.3397400000000008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100.55</v>
      </c>
      <c r="D182" s="40">
        <v>101.16666666666667</v>
      </c>
      <c r="E182" s="40">
        <v>99.583333333333343</v>
      </c>
      <c r="F182" s="40">
        <v>98.616666666666674</v>
      </c>
      <c r="G182" s="40">
        <v>97.033333333333346</v>
      </c>
      <c r="H182" s="40">
        <v>102.13333333333334</v>
      </c>
      <c r="I182" s="40">
        <v>103.71666666666668</v>
      </c>
      <c r="J182" s="40">
        <v>104.68333333333334</v>
      </c>
      <c r="K182" s="31">
        <v>102.75</v>
      </c>
      <c r="L182" s="31">
        <v>100.2</v>
      </c>
      <c r="M182" s="31">
        <v>3.573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302.5</v>
      </c>
      <c r="D183" s="40">
        <v>303.76666666666665</v>
      </c>
      <c r="E183" s="40">
        <v>299.73333333333329</v>
      </c>
      <c r="F183" s="40">
        <v>296.96666666666664</v>
      </c>
      <c r="G183" s="40">
        <v>292.93333333333328</v>
      </c>
      <c r="H183" s="40">
        <v>306.5333333333333</v>
      </c>
      <c r="I183" s="40">
        <v>310.56666666666661</v>
      </c>
      <c r="J183" s="40">
        <v>313.33333333333331</v>
      </c>
      <c r="K183" s="31">
        <v>307.8</v>
      </c>
      <c r="L183" s="31">
        <v>301</v>
      </c>
      <c r="M183" s="31">
        <v>6.7389799999999997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417.7</v>
      </c>
      <c r="D184" s="40">
        <v>418.65000000000003</v>
      </c>
      <c r="E184" s="40">
        <v>414.05000000000007</v>
      </c>
      <c r="F184" s="40">
        <v>410.40000000000003</v>
      </c>
      <c r="G184" s="40">
        <v>405.80000000000007</v>
      </c>
      <c r="H184" s="40">
        <v>422.30000000000007</v>
      </c>
      <c r="I184" s="40">
        <v>426.90000000000009</v>
      </c>
      <c r="J184" s="40">
        <v>430.55000000000007</v>
      </c>
      <c r="K184" s="31">
        <v>423.25</v>
      </c>
      <c r="L184" s="31">
        <v>415</v>
      </c>
      <c r="M184" s="31">
        <v>5.04976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1703.9</v>
      </c>
      <c r="D185" s="40">
        <v>1714.7</v>
      </c>
      <c r="E185" s="40">
        <v>1687.3000000000002</v>
      </c>
      <c r="F185" s="40">
        <v>1670.7</v>
      </c>
      <c r="G185" s="40">
        <v>1643.3000000000002</v>
      </c>
      <c r="H185" s="40">
        <v>1731.3000000000002</v>
      </c>
      <c r="I185" s="40">
        <v>1758.7000000000003</v>
      </c>
      <c r="J185" s="40">
        <v>1775.3000000000002</v>
      </c>
      <c r="K185" s="31">
        <v>1742.1</v>
      </c>
      <c r="L185" s="31">
        <v>1698.1</v>
      </c>
      <c r="M185" s="31">
        <v>9.1755999999999993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153.69999999999999</v>
      </c>
      <c r="D186" s="40">
        <v>155.18333333333331</v>
      </c>
      <c r="E186" s="40">
        <v>151.36666666666662</v>
      </c>
      <c r="F186" s="40">
        <v>149.0333333333333</v>
      </c>
      <c r="G186" s="40">
        <v>145.21666666666661</v>
      </c>
      <c r="H186" s="40">
        <v>157.51666666666662</v>
      </c>
      <c r="I186" s="40">
        <v>161.33333333333329</v>
      </c>
      <c r="J186" s="40">
        <v>163.66666666666663</v>
      </c>
      <c r="K186" s="31">
        <v>159</v>
      </c>
      <c r="L186" s="31">
        <v>152.85</v>
      </c>
      <c r="M186" s="31">
        <v>40.96622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1670.95</v>
      </c>
      <c r="D187" s="40">
        <v>1682.55</v>
      </c>
      <c r="E187" s="40">
        <v>1648.55</v>
      </c>
      <c r="F187" s="40">
        <v>1626.15</v>
      </c>
      <c r="G187" s="40">
        <v>1592.15</v>
      </c>
      <c r="H187" s="40">
        <v>1704.9499999999998</v>
      </c>
      <c r="I187" s="40">
        <v>1738.9499999999998</v>
      </c>
      <c r="J187" s="40">
        <v>1761.3499999999997</v>
      </c>
      <c r="K187" s="31">
        <v>1716.55</v>
      </c>
      <c r="L187" s="31">
        <v>1660.15</v>
      </c>
      <c r="M187" s="31">
        <v>0.44613999999999998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115.15</v>
      </c>
      <c r="D188" s="40">
        <v>115.38333333333333</v>
      </c>
      <c r="E188" s="40">
        <v>113.36666666666665</v>
      </c>
      <c r="F188" s="40">
        <v>111.58333333333331</v>
      </c>
      <c r="G188" s="40">
        <v>109.56666666666663</v>
      </c>
      <c r="H188" s="40">
        <v>117.16666666666666</v>
      </c>
      <c r="I188" s="40">
        <v>119.18333333333334</v>
      </c>
      <c r="J188" s="40">
        <v>120.96666666666667</v>
      </c>
      <c r="K188" s="31">
        <v>117.4</v>
      </c>
      <c r="L188" s="31">
        <v>113.6</v>
      </c>
      <c r="M188" s="31">
        <v>23.124669999999998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309.85000000000002</v>
      </c>
      <c r="D189" s="40">
        <v>310.76666666666665</v>
      </c>
      <c r="E189" s="40">
        <v>303.13333333333333</v>
      </c>
      <c r="F189" s="40">
        <v>296.41666666666669</v>
      </c>
      <c r="G189" s="40">
        <v>288.78333333333336</v>
      </c>
      <c r="H189" s="40">
        <v>317.48333333333329</v>
      </c>
      <c r="I189" s="40">
        <v>325.11666666666662</v>
      </c>
      <c r="J189" s="40">
        <v>331.83333333333326</v>
      </c>
      <c r="K189" s="31">
        <v>318.39999999999998</v>
      </c>
      <c r="L189" s="31">
        <v>304.05</v>
      </c>
      <c r="M189" s="31">
        <v>22.155560000000001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650.9</v>
      </c>
      <c r="D190" s="40">
        <v>641.2833333333333</v>
      </c>
      <c r="E190" s="40">
        <v>617.41666666666663</v>
      </c>
      <c r="F190" s="40">
        <v>583.93333333333328</v>
      </c>
      <c r="G190" s="40">
        <v>560.06666666666661</v>
      </c>
      <c r="H190" s="40">
        <v>674.76666666666665</v>
      </c>
      <c r="I190" s="40">
        <v>698.63333333333344</v>
      </c>
      <c r="J190" s="40">
        <v>732.11666666666667</v>
      </c>
      <c r="K190" s="31">
        <v>665.15</v>
      </c>
      <c r="L190" s="31">
        <v>607.79999999999995</v>
      </c>
      <c r="M190" s="31">
        <v>14.702629999999999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662.4</v>
      </c>
      <c r="D191" s="40">
        <v>670.61666666666667</v>
      </c>
      <c r="E191" s="40">
        <v>647.23333333333335</v>
      </c>
      <c r="F191" s="40">
        <v>632.06666666666672</v>
      </c>
      <c r="G191" s="40">
        <v>608.68333333333339</v>
      </c>
      <c r="H191" s="40">
        <v>685.7833333333333</v>
      </c>
      <c r="I191" s="40">
        <v>709.16666666666674</v>
      </c>
      <c r="J191" s="40">
        <v>724.33333333333326</v>
      </c>
      <c r="K191" s="31">
        <v>694</v>
      </c>
      <c r="L191" s="31">
        <v>655.45</v>
      </c>
      <c r="M191" s="31">
        <v>18.401330000000002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1296.5</v>
      </c>
      <c r="D192" s="40">
        <v>1305.2166666666667</v>
      </c>
      <c r="E192" s="40">
        <v>1282.4333333333334</v>
      </c>
      <c r="F192" s="40">
        <v>1268.3666666666668</v>
      </c>
      <c r="G192" s="40">
        <v>1245.5833333333335</v>
      </c>
      <c r="H192" s="40">
        <v>1319.2833333333333</v>
      </c>
      <c r="I192" s="40">
        <v>1342.0666666666666</v>
      </c>
      <c r="J192" s="40">
        <v>1356.1333333333332</v>
      </c>
      <c r="K192" s="31">
        <v>1328</v>
      </c>
      <c r="L192" s="31">
        <v>1291.1500000000001</v>
      </c>
      <c r="M192" s="31">
        <v>5.4569299999999998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1280.4000000000001</v>
      </c>
      <c r="D193" s="40">
        <v>1258.6000000000001</v>
      </c>
      <c r="E193" s="40">
        <v>1236.8000000000002</v>
      </c>
      <c r="F193" s="40">
        <v>1193.2</v>
      </c>
      <c r="G193" s="40">
        <v>1171.4000000000001</v>
      </c>
      <c r="H193" s="40">
        <v>1302.2000000000003</v>
      </c>
      <c r="I193" s="40">
        <v>1324</v>
      </c>
      <c r="J193" s="40">
        <v>1367.6000000000004</v>
      </c>
      <c r="K193" s="31">
        <v>1280.4000000000001</v>
      </c>
      <c r="L193" s="31">
        <v>1215</v>
      </c>
      <c r="M193" s="31">
        <v>1.5823700000000001</v>
      </c>
      <c r="N193" s="1"/>
      <c r="O193" s="1"/>
    </row>
    <row r="194" spans="1:15" ht="12.75" customHeight="1">
      <c r="A194" s="31">
        <v>184</v>
      </c>
      <c r="B194" s="31" t="s">
        <v>849</v>
      </c>
      <c r="C194" s="31">
        <v>20.85</v>
      </c>
      <c r="D194" s="40">
        <v>20.95</v>
      </c>
      <c r="E194" s="40">
        <v>20.5</v>
      </c>
      <c r="F194" s="40">
        <v>20.150000000000002</v>
      </c>
      <c r="G194" s="40">
        <v>19.700000000000003</v>
      </c>
      <c r="H194" s="40">
        <v>21.299999999999997</v>
      </c>
      <c r="I194" s="40">
        <v>21.749999999999993</v>
      </c>
      <c r="J194" s="40">
        <v>22.099999999999994</v>
      </c>
      <c r="K194" s="31">
        <v>21.4</v>
      </c>
      <c r="L194" s="31">
        <v>20.6</v>
      </c>
      <c r="M194" s="31">
        <v>23.914529999999999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1316.65</v>
      </c>
      <c r="D195" s="40">
        <v>1320.0833333333333</v>
      </c>
      <c r="E195" s="40">
        <v>1297.5666666666666</v>
      </c>
      <c r="F195" s="40">
        <v>1278.4833333333333</v>
      </c>
      <c r="G195" s="40">
        <v>1255.9666666666667</v>
      </c>
      <c r="H195" s="40">
        <v>1339.1666666666665</v>
      </c>
      <c r="I195" s="40">
        <v>1361.6833333333334</v>
      </c>
      <c r="J195" s="40">
        <v>1380.7666666666664</v>
      </c>
      <c r="K195" s="31">
        <v>1342.6</v>
      </c>
      <c r="L195" s="31">
        <v>1301</v>
      </c>
      <c r="M195" s="31">
        <v>0.16461999999999999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1383.25</v>
      </c>
      <c r="D196" s="40">
        <v>1382.45</v>
      </c>
      <c r="E196" s="40">
        <v>1368.95</v>
      </c>
      <c r="F196" s="40">
        <v>1354.65</v>
      </c>
      <c r="G196" s="40">
        <v>1341.15</v>
      </c>
      <c r="H196" s="40">
        <v>1396.75</v>
      </c>
      <c r="I196" s="40">
        <v>1410.25</v>
      </c>
      <c r="J196" s="40">
        <v>1424.55</v>
      </c>
      <c r="K196" s="31">
        <v>1395.95</v>
      </c>
      <c r="L196" s="31">
        <v>1368.15</v>
      </c>
      <c r="M196" s="31">
        <v>10.85502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1171.4000000000001</v>
      </c>
      <c r="D197" s="40">
        <v>1176.9166666666667</v>
      </c>
      <c r="E197" s="40">
        <v>1164.1333333333334</v>
      </c>
      <c r="F197" s="40">
        <v>1156.8666666666668</v>
      </c>
      <c r="G197" s="40">
        <v>1144.0833333333335</v>
      </c>
      <c r="H197" s="40">
        <v>1184.1833333333334</v>
      </c>
      <c r="I197" s="40">
        <v>1196.9666666666667</v>
      </c>
      <c r="J197" s="40">
        <v>1204.2333333333333</v>
      </c>
      <c r="K197" s="31">
        <v>1189.7</v>
      </c>
      <c r="L197" s="31">
        <v>1169.6500000000001</v>
      </c>
      <c r="M197" s="31">
        <v>25.710360000000001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2771.65</v>
      </c>
      <c r="D198" s="40">
        <v>2786.8666666666668</v>
      </c>
      <c r="E198" s="40">
        <v>2749.7833333333338</v>
      </c>
      <c r="F198" s="40">
        <v>2727.916666666667</v>
      </c>
      <c r="G198" s="40">
        <v>2690.8333333333339</v>
      </c>
      <c r="H198" s="40">
        <v>2808.7333333333336</v>
      </c>
      <c r="I198" s="40">
        <v>2845.8166666666666</v>
      </c>
      <c r="J198" s="40">
        <v>2867.6833333333334</v>
      </c>
      <c r="K198" s="31">
        <v>2823.95</v>
      </c>
      <c r="L198" s="31">
        <v>2765</v>
      </c>
      <c r="M198" s="31">
        <v>29.61572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2579.35</v>
      </c>
      <c r="D199" s="40">
        <v>2578.7000000000003</v>
      </c>
      <c r="E199" s="40">
        <v>2535.9000000000005</v>
      </c>
      <c r="F199" s="40">
        <v>2492.4500000000003</v>
      </c>
      <c r="G199" s="40">
        <v>2449.6500000000005</v>
      </c>
      <c r="H199" s="40">
        <v>2622.1500000000005</v>
      </c>
      <c r="I199" s="40">
        <v>2664.9500000000007</v>
      </c>
      <c r="J199" s="40">
        <v>2708.4000000000005</v>
      </c>
      <c r="K199" s="31">
        <v>2621.5</v>
      </c>
      <c r="L199" s="31">
        <v>2535.25</v>
      </c>
      <c r="M199" s="31">
        <v>4.7381000000000002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1513.55</v>
      </c>
      <c r="D200" s="40">
        <v>1518.8500000000001</v>
      </c>
      <c r="E200" s="40">
        <v>1501.7500000000002</v>
      </c>
      <c r="F200" s="40">
        <v>1489.95</v>
      </c>
      <c r="G200" s="40">
        <v>1472.8500000000001</v>
      </c>
      <c r="H200" s="40">
        <v>1530.6500000000003</v>
      </c>
      <c r="I200" s="40">
        <v>1547.7500000000002</v>
      </c>
      <c r="J200" s="40">
        <v>1559.5500000000004</v>
      </c>
      <c r="K200" s="31">
        <v>1535.95</v>
      </c>
      <c r="L200" s="31">
        <v>1507.05</v>
      </c>
      <c r="M200" s="31">
        <v>40.623469999999998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690.95</v>
      </c>
      <c r="D201" s="40">
        <v>695.44999999999993</v>
      </c>
      <c r="E201" s="40">
        <v>683.64999999999986</v>
      </c>
      <c r="F201" s="40">
        <v>676.34999999999991</v>
      </c>
      <c r="G201" s="40">
        <v>664.54999999999984</v>
      </c>
      <c r="H201" s="40">
        <v>702.74999999999989</v>
      </c>
      <c r="I201" s="40">
        <v>714.54999999999984</v>
      </c>
      <c r="J201" s="40">
        <v>721.84999999999991</v>
      </c>
      <c r="K201" s="31">
        <v>707.25</v>
      </c>
      <c r="L201" s="31">
        <v>688.15</v>
      </c>
      <c r="M201" s="31">
        <v>18.787120000000002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1793.9</v>
      </c>
      <c r="D202" s="40">
        <v>1800.7333333333333</v>
      </c>
      <c r="E202" s="40">
        <v>1778.1666666666667</v>
      </c>
      <c r="F202" s="40">
        <v>1762.4333333333334</v>
      </c>
      <c r="G202" s="40">
        <v>1739.8666666666668</v>
      </c>
      <c r="H202" s="40">
        <v>1816.4666666666667</v>
      </c>
      <c r="I202" s="40">
        <v>1839.0333333333333</v>
      </c>
      <c r="J202" s="40">
        <v>1854.7666666666667</v>
      </c>
      <c r="K202" s="31">
        <v>1823.3</v>
      </c>
      <c r="L202" s="31">
        <v>1785</v>
      </c>
      <c r="M202" s="31">
        <v>1.32874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225.7</v>
      </c>
      <c r="D203" s="40">
        <v>226.6</v>
      </c>
      <c r="E203" s="40">
        <v>224.1</v>
      </c>
      <c r="F203" s="40">
        <v>222.5</v>
      </c>
      <c r="G203" s="40">
        <v>220</v>
      </c>
      <c r="H203" s="40">
        <v>228.2</v>
      </c>
      <c r="I203" s="40">
        <v>230.7</v>
      </c>
      <c r="J203" s="40">
        <v>232.29999999999998</v>
      </c>
      <c r="K203" s="31">
        <v>229.1</v>
      </c>
      <c r="L203" s="31">
        <v>225</v>
      </c>
      <c r="M203" s="31">
        <v>0.66237000000000001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132.6</v>
      </c>
      <c r="D204" s="40">
        <v>133.21666666666667</v>
      </c>
      <c r="E204" s="40">
        <v>131.68333333333334</v>
      </c>
      <c r="F204" s="40">
        <v>130.76666666666668</v>
      </c>
      <c r="G204" s="40">
        <v>129.23333333333335</v>
      </c>
      <c r="H204" s="40">
        <v>134.13333333333333</v>
      </c>
      <c r="I204" s="40">
        <v>135.66666666666669</v>
      </c>
      <c r="J204" s="40">
        <v>136.58333333333331</v>
      </c>
      <c r="K204" s="31">
        <v>134.75</v>
      </c>
      <c r="L204" s="31">
        <v>132.30000000000001</v>
      </c>
      <c r="M204" s="31">
        <v>3.2548300000000001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2462.4499999999998</v>
      </c>
      <c r="D205" s="40">
        <v>2470.3166666666666</v>
      </c>
      <c r="E205" s="40">
        <v>2443.1833333333334</v>
      </c>
      <c r="F205" s="40">
        <v>2423.916666666667</v>
      </c>
      <c r="G205" s="40">
        <v>2396.7833333333338</v>
      </c>
      <c r="H205" s="40">
        <v>2489.583333333333</v>
      </c>
      <c r="I205" s="40">
        <v>2516.7166666666662</v>
      </c>
      <c r="J205" s="40">
        <v>2535.9833333333327</v>
      </c>
      <c r="K205" s="31">
        <v>2497.4499999999998</v>
      </c>
      <c r="L205" s="31">
        <v>2451.0500000000002</v>
      </c>
      <c r="M205" s="31">
        <v>4.9976000000000003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71.2</v>
      </c>
      <c r="D206" s="40">
        <v>71.8</v>
      </c>
      <c r="E206" s="40">
        <v>70.3</v>
      </c>
      <c r="F206" s="40">
        <v>69.400000000000006</v>
      </c>
      <c r="G206" s="40">
        <v>67.900000000000006</v>
      </c>
      <c r="H206" s="40">
        <v>72.699999999999989</v>
      </c>
      <c r="I206" s="40">
        <v>74.199999999999989</v>
      </c>
      <c r="J206" s="40">
        <v>75.09999999999998</v>
      </c>
      <c r="K206" s="31">
        <v>73.3</v>
      </c>
      <c r="L206" s="31">
        <v>70.900000000000006</v>
      </c>
      <c r="M206" s="31">
        <v>44.024470000000001</v>
      </c>
      <c r="N206" s="1"/>
      <c r="O206" s="1"/>
    </row>
    <row r="207" spans="1:15" ht="12.75" customHeight="1">
      <c r="A207" s="31">
        <v>197</v>
      </c>
      <c r="B207" s="31" t="s">
        <v>850</v>
      </c>
      <c r="C207" s="31">
        <v>2845.85</v>
      </c>
      <c r="D207" s="40">
        <v>2858.7666666666664</v>
      </c>
      <c r="E207" s="40">
        <v>2797.083333333333</v>
      </c>
      <c r="F207" s="40">
        <v>2748.3166666666666</v>
      </c>
      <c r="G207" s="40">
        <v>2686.6333333333332</v>
      </c>
      <c r="H207" s="40">
        <v>2907.5333333333328</v>
      </c>
      <c r="I207" s="40">
        <v>2969.2166666666662</v>
      </c>
      <c r="J207" s="40">
        <v>3017.9833333333327</v>
      </c>
      <c r="K207" s="31">
        <v>2920.45</v>
      </c>
      <c r="L207" s="31">
        <v>2810</v>
      </c>
      <c r="M207" s="31">
        <v>7.3230000000000003E-2</v>
      </c>
      <c r="N207" s="1"/>
      <c r="O207" s="1"/>
    </row>
    <row r="208" spans="1:15" ht="12.75" customHeight="1">
      <c r="A208" s="31">
        <v>198</v>
      </c>
      <c r="B208" s="31" t="s">
        <v>834</v>
      </c>
      <c r="C208" s="31">
        <v>505.25</v>
      </c>
      <c r="D208" s="40">
        <v>508.7</v>
      </c>
      <c r="E208" s="40">
        <v>499.4</v>
      </c>
      <c r="F208" s="40">
        <v>493.55</v>
      </c>
      <c r="G208" s="40">
        <v>484.25</v>
      </c>
      <c r="H208" s="40">
        <v>514.54999999999995</v>
      </c>
      <c r="I208" s="40">
        <v>523.85</v>
      </c>
      <c r="J208" s="40">
        <v>529.69999999999993</v>
      </c>
      <c r="K208" s="31">
        <v>518</v>
      </c>
      <c r="L208" s="31">
        <v>502.85</v>
      </c>
      <c r="M208" s="31">
        <v>1.16055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424.65</v>
      </c>
      <c r="D209" s="40">
        <v>427.48333333333335</v>
      </c>
      <c r="E209" s="40">
        <v>421.16666666666669</v>
      </c>
      <c r="F209" s="40">
        <v>417.68333333333334</v>
      </c>
      <c r="G209" s="40">
        <v>411.36666666666667</v>
      </c>
      <c r="H209" s="40">
        <v>430.9666666666667</v>
      </c>
      <c r="I209" s="40">
        <v>437.2833333333333</v>
      </c>
      <c r="J209" s="40">
        <v>440.76666666666671</v>
      </c>
      <c r="K209" s="31">
        <v>433.8</v>
      </c>
      <c r="L209" s="31">
        <v>424</v>
      </c>
      <c r="M209" s="31">
        <v>59.383780000000002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117.55</v>
      </c>
      <c r="D210" s="40">
        <v>117.98333333333333</v>
      </c>
      <c r="E210" s="40">
        <v>116.61666666666667</v>
      </c>
      <c r="F210" s="40">
        <v>115.68333333333334</v>
      </c>
      <c r="G210" s="40">
        <v>114.31666666666668</v>
      </c>
      <c r="H210" s="40">
        <v>118.91666666666667</v>
      </c>
      <c r="I210" s="40">
        <v>120.28333333333332</v>
      </c>
      <c r="J210" s="40">
        <v>121.21666666666667</v>
      </c>
      <c r="K210" s="31">
        <v>119.35</v>
      </c>
      <c r="L210" s="31">
        <v>117.05</v>
      </c>
      <c r="M210" s="31">
        <v>17.99905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298.5</v>
      </c>
      <c r="D211" s="40">
        <v>300.23333333333335</v>
      </c>
      <c r="E211" s="40">
        <v>295.76666666666671</v>
      </c>
      <c r="F211" s="40">
        <v>293.03333333333336</v>
      </c>
      <c r="G211" s="40">
        <v>288.56666666666672</v>
      </c>
      <c r="H211" s="40">
        <v>302.9666666666667</v>
      </c>
      <c r="I211" s="40">
        <v>307.43333333333339</v>
      </c>
      <c r="J211" s="40">
        <v>310.16666666666669</v>
      </c>
      <c r="K211" s="31">
        <v>304.7</v>
      </c>
      <c r="L211" s="31">
        <v>297.5</v>
      </c>
      <c r="M211" s="31">
        <v>26.428850000000001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2343.65</v>
      </c>
      <c r="D212" s="40">
        <v>2357.15</v>
      </c>
      <c r="E212" s="40">
        <v>2324.4</v>
      </c>
      <c r="F212" s="40">
        <v>2305.15</v>
      </c>
      <c r="G212" s="40">
        <v>2272.4</v>
      </c>
      <c r="H212" s="40">
        <v>2376.4</v>
      </c>
      <c r="I212" s="40">
        <v>2409.15</v>
      </c>
      <c r="J212" s="40">
        <v>2428.4</v>
      </c>
      <c r="K212" s="31">
        <v>2389.9</v>
      </c>
      <c r="L212" s="31">
        <v>2337.9</v>
      </c>
      <c r="M212" s="31">
        <v>18.901779999999999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347.65</v>
      </c>
      <c r="D213" s="40">
        <v>345.90000000000003</v>
      </c>
      <c r="E213" s="40">
        <v>341.80000000000007</v>
      </c>
      <c r="F213" s="40">
        <v>335.95000000000005</v>
      </c>
      <c r="G213" s="40">
        <v>331.85000000000008</v>
      </c>
      <c r="H213" s="40">
        <v>351.75000000000006</v>
      </c>
      <c r="I213" s="40">
        <v>355.85000000000008</v>
      </c>
      <c r="J213" s="40">
        <v>361.70000000000005</v>
      </c>
      <c r="K213" s="31">
        <v>350</v>
      </c>
      <c r="L213" s="31">
        <v>340.05</v>
      </c>
      <c r="M213" s="31">
        <v>35.325150000000001</v>
      </c>
      <c r="N213" s="1"/>
      <c r="O213" s="1"/>
    </row>
    <row r="214" spans="1:15" ht="12.75" customHeight="1">
      <c r="A214" s="31">
        <v>204</v>
      </c>
      <c r="B214" s="31" t="s">
        <v>851</v>
      </c>
      <c r="C214" s="31">
        <v>840.9</v>
      </c>
      <c r="D214" s="40">
        <v>839.23333333333323</v>
      </c>
      <c r="E214" s="40">
        <v>824.56666666666649</v>
      </c>
      <c r="F214" s="40">
        <v>808.23333333333323</v>
      </c>
      <c r="G214" s="40">
        <v>793.56666666666649</v>
      </c>
      <c r="H214" s="40">
        <v>855.56666666666649</v>
      </c>
      <c r="I214" s="40">
        <v>870.23333333333323</v>
      </c>
      <c r="J214" s="40">
        <v>886.56666666666649</v>
      </c>
      <c r="K214" s="31">
        <v>853.9</v>
      </c>
      <c r="L214" s="31">
        <v>822.9</v>
      </c>
      <c r="M214" s="31">
        <v>0.90634999999999999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38630.800000000003</v>
      </c>
      <c r="D215" s="40">
        <v>38676.916666666664</v>
      </c>
      <c r="E215" s="40">
        <v>38453.883333333331</v>
      </c>
      <c r="F215" s="40">
        <v>38276.966666666667</v>
      </c>
      <c r="G215" s="40">
        <v>38053.933333333334</v>
      </c>
      <c r="H215" s="40">
        <v>38853.833333333328</v>
      </c>
      <c r="I215" s="40">
        <v>39076.866666666669</v>
      </c>
      <c r="J215" s="40">
        <v>39253.783333333326</v>
      </c>
      <c r="K215" s="31">
        <v>38899.949999999997</v>
      </c>
      <c r="L215" s="31">
        <v>38500</v>
      </c>
      <c r="M215" s="31">
        <v>6.3710000000000003E-2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39.9</v>
      </c>
      <c r="D216" s="40">
        <v>40.166666666666664</v>
      </c>
      <c r="E216" s="40">
        <v>39.43333333333333</v>
      </c>
      <c r="F216" s="40">
        <v>38.966666666666669</v>
      </c>
      <c r="G216" s="40">
        <v>38.233333333333334</v>
      </c>
      <c r="H216" s="40">
        <v>40.633333333333326</v>
      </c>
      <c r="I216" s="40">
        <v>41.36666666666666</v>
      </c>
      <c r="J216" s="40">
        <v>41.833333333333321</v>
      </c>
      <c r="K216" s="31">
        <v>40.9</v>
      </c>
      <c r="L216" s="31">
        <v>39.700000000000003</v>
      </c>
      <c r="M216" s="31">
        <v>13.38654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170.8</v>
      </c>
      <c r="D217" s="40">
        <v>173.06666666666669</v>
      </c>
      <c r="E217" s="40">
        <v>167.73333333333338</v>
      </c>
      <c r="F217" s="40">
        <v>164.66666666666669</v>
      </c>
      <c r="G217" s="40">
        <v>159.33333333333337</v>
      </c>
      <c r="H217" s="40">
        <v>176.13333333333338</v>
      </c>
      <c r="I217" s="40">
        <v>181.4666666666667</v>
      </c>
      <c r="J217" s="40">
        <v>184.53333333333339</v>
      </c>
      <c r="K217" s="31">
        <v>178.4</v>
      </c>
      <c r="L217" s="31">
        <v>170</v>
      </c>
      <c r="M217" s="31">
        <v>139.21583000000001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256.45</v>
      </c>
      <c r="D218" s="40">
        <v>258.40000000000003</v>
      </c>
      <c r="E218" s="40">
        <v>250.85000000000008</v>
      </c>
      <c r="F218" s="40">
        <v>245.25000000000006</v>
      </c>
      <c r="G218" s="40">
        <v>237.7000000000001</v>
      </c>
      <c r="H218" s="40">
        <v>264.00000000000006</v>
      </c>
      <c r="I218" s="40">
        <v>271.55</v>
      </c>
      <c r="J218" s="40">
        <v>277.15000000000003</v>
      </c>
      <c r="K218" s="31">
        <v>265.95</v>
      </c>
      <c r="L218" s="31">
        <v>252.8</v>
      </c>
      <c r="M218" s="31">
        <v>430.17257999999998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716.3</v>
      </c>
      <c r="D219" s="40">
        <v>720.30000000000007</v>
      </c>
      <c r="E219" s="40">
        <v>711.10000000000014</v>
      </c>
      <c r="F219" s="40">
        <v>705.90000000000009</v>
      </c>
      <c r="G219" s="40">
        <v>696.70000000000016</v>
      </c>
      <c r="H219" s="40">
        <v>725.50000000000011</v>
      </c>
      <c r="I219" s="40">
        <v>734.70000000000016</v>
      </c>
      <c r="J219" s="40">
        <v>739.90000000000009</v>
      </c>
      <c r="K219" s="31">
        <v>729.5</v>
      </c>
      <c r="L219" s="31">
        <v>715.1</v>
      </c>
      <c r="M219" s="31">
        <v>201.30259000000001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1449.4</v>
      </c>
      <c r="D220" s="40">
        <v>1456.6000000000001</v>
      </c>
      <c r="E220" s="40">
        <v>1426.8000000000002</v>
      </c>
      <c r="F220" s="40">
        <v>1404.2</v>
      </c>
      <c r="G220" s="40">
        <v>1374.4</v>
      </c>
      <c r="H220" s="40">
        <v>1479.2000000000003</v>
      </c>
      <c r="I220" s="40">
        <v>1509</v>
      </c>
      <c r="J220" s="40">
        <v>1531.6000000000004</v>
      </c>
      <c r="K220" s="31">
        <v>1486.4</v>
      </c>
      <c r="L220" s="31">
        <v>1434</v>
      </c>
      <c r="M220" s="31">
        <v>11.49769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603.35</v>
      </c>
      <c r="D221" s="40">
        <v>605.51666666666677</v>
      </c>
      <c r="E221" s="40">
        <v>598.48333333333358</v>
      </c>
      <c r="F221" s="40">
        <v>593.61666666666679</v>
      </c>
      <c r="G221" s="40">
        <v>586.5833333333336</v>
      </c>
      <c r="H221" s="40">
        <v>610.38333333333355</v>
      </c>
      <c r="I221" s="40">
        <v>617.41666666666663</v>
      </c>
      <c r="J221" s="40">
        <v>622.28333333333353</v>
      </c>
      <c r="K221" s="31">
        <v>612.54999999999995</v>
      </c>
      <c r="L221" s="31">
        <v>600.65</v>
      </c>
      <c r="M221" s="31">
        <v>7.7145400000000004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242.2</v>
      </c>
      <c r="D222" s="40">
        <v>238.75</v>
      </c>
      <c r="E222" s="40">
        <v>233.65</v>
      </c>
      <c r="F222" s="40">
        <v>225.1</v>
      </c>
      <c r="G222" s="40">
        <v>220</v>
      </c>
      <c r="H222" s="40">
        <v>247.3</v>
      </c>
      <c r="I222" s="40">
        <v>252.40000000000003</v>
      </c>
      <c r="J222" s="40">
        <v>260.95000000000005</v>
      </c>
      <c r="K222" s="31">
        <v>243.85</v>
      </c>
      <c r="L222" s="31">
        <v>230.2</v>
      </c>
      <c r="M222" s="31">
        <v>2.8481999999999998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46.7</v>
      </c>
      <c r="D223" s="40">
        <v>46.85</v>
      </c>
      <c r="E223" s="40">
        <v>46.150000000000006</v>
      </c>
      <c r="F223" s="40">
        <v>45.6</v>
      </c>
      <c r="G223" s="40">
        <v>44.900000000000006</v>
      </c>
      <c r="H223" s="40">
        <v>47.400000000000006</v>
      </c>
      <c r="I223" s="40">
        <v>48.100000000000009</v>
      </c>
      <c r="J223" s="40">
        <v>48.650000000000006</v>
      </c>
      <c r="K223" s="31">
        <v>47.55</v>
      </c>
      <c r="L223" s="31">
        <v>46.3</v>
      </c>
      <c r="M223" s="31">
        <v>80.815179999999998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14.45</v>
      </c>
      <c r="D224" s="40">
        <v>13.916666666666666</v>
      </c>
      <c r="E224" s="40">
        <v>13.133333333333333</v>
      </c>
      <c r="F224" s="40">
        <v>11.816666666666666</v>
      </c>
      <c r="G224" s="40">
        <v>11.033333333333333</v>
      </c>
      <c r="H224" s="40">
        <v>15.233333333333333</v>
      </c>
      <c r="I224" s="40">
        <v>16.016666666666666</v>
      </c>
      <c r="J224" s="40">
        <v>17.333333333333332</v>
      </c>
      <c r="K224" s="31">
        <v>14.7</v>
      </c>
      <c r="L224" s="31">
        <v>12.6</v>
      </c>
      <c r="M224" s="31">
        <v>11102.654420000001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51.5</v>
      </c>
      <c r="D225" s="40">
        <v>51.783333333333331</v>
      </c>
      <c r="E225" s="40">
        <v>50.966666666666661</v>
      </c>
      <c r="F225" s="40">
        <v>50.43333333333333</v>
      </c>
      <c r="G225" s="40">
        <v>49.61666666666666</v>
      </c>
      <c r="H225" s="40">
        <v>52.316666666666663</v>
      </c>
      <c r="I225" s="40">
        <v>53.133333333333326</v>
      </c>
      <c r="J225" s="40">
        <v>53.666666666666664</v>
      </c>
      <c r="K225" s="31">
        <v>52.6</v>
      </c>
      <c r="L225" s="31">
        <v>51.25</v>
      </c>
      <c r="M225" s="31">
        <v>85.634209999999996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47.25</v>
      </c>
      <c r="D226" s="40">
        <v>47.266666666666673</v>
      </c>
      <c r="E226" s="40">
        <v>46.583333333333343</v>
      </c>
      <c r="F226" s="40">
        <v>45.916666666666671</v>
      </c>
      <c r="G226" s="40">
        <v>45.233333333333341</v>
      </c>
      <c r="H226" s="40">
        <v>47.933333333333344</v>
      </c>
      <c r="I226" s="40">
        <v>48.616666666666667</v>
      </c>
      <c r="J226" s="40">
        <v>49.283333333333346</v>
      </c>
      <c r="K226" s="31">
        <v>47.95</v>
      </c>
      <c r="L226" s="31">
        <v>46.6</v>
      </c>
      <c r="M226" s="31">
        <v>258.35345999999998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255.75</v>
      </c>
      <c r="D227" s="40">
        <v>260.55</v>
      </c>
      <c r="E227" s="40">
        <v>241.45000000000005</v>
      </c>
      <c r="F227" s="40">
        <v>227.15000000000003</v>
      </c>
      <c r="G227" s="40">
        <v>208.05000000000007</v>
      </c>
      <c r="H227" s="40">
        <v>274.85000000000002</v>
      </c>
      <c r="I227" s="40">
        <v>293.95000000000005</v>
      </c>
      <c r="J227" s="40">
        <v>308.25</v>
      </c>
      <c r="K227" s="31">
        <v>279.64999999999998</v>
      </c>
      <c r="L227" s="31">
        <v>246.25</v>
      </c>
      <c r="M227" s="31">
        <v>592.75166999999999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1150.6500000000001</v>
      </c>
      <c r="D228" s="40">
        <v>1160.5</v>
      </c>
      <c r="E228" s="40">
        <v>1130</v>
      </c>
      <c r="F228" s="40">
        <v>1109.3499999999999</v>
      </c>
      <c r="G228" s="40">
        <v>1078.8499999999999</v>
      </c>
      <c r="H228" s="40">
        <v>1181.1500000000001</v>
      </c>
      <c r="I228" s="40">
        <v>1211.6500000000001</v>
      </c>
      <c r="J228" s="40">
        <v>1232.3000000000002</v>
      </c>
      <c r="K228" s="31">
        <v>1191</v>
      </c>
      <c r="L228" s="31">
        <v>1139.8499999999999</v>
      </c>
      <c r="M228" s="31">
        <v>0.15947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505.8</v>
      </c>
      <c r="D229" s="40">
        <v>504.41666666666669</v>
      </c>
      <c r="E229" s="40">
        <v>500.43333333333339</v>
      </c>
      <c r="F229" s="40">
        <v>495.06666666666672</v>
      </c>
      <c r="G229" s="40">
        <v>491.08333333333343</v>
      </c>
      <c r="H229" s="40">
        <v>509.78333333333336</v>
      </c>
      <c r="I229" s="40">
        <v>513.76666666666665</v>
      </c>
      <c r="J229" s="40">
        <v>519.13333333333333</v>
      </c>
      <c r="K229" s="31">
        <v>508.4</v>
      </c>
      <c r="L229" s="31">
        <v>499.05</v>
      </c>
      <c r="M229" s="31">
        <v>26.850169999999999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326.5</v>
      </c>
      <c r="D230" s="40">
        <v>325.08333333333331</v>
      </c>
      <c r="E230" s="40">
        <v>316.51666666666665</v>
      </c>
      <c r="F230" s="40">
        <v>306.53333333333336</v>
      </c>
      <c r="G230" s="40">
        <v>297.9666666666667</v>
      </c>
      <c r="H230" s="40">
        <v>335.06666666666661</v>
      </c>
      <c r="I230" s="40">
        <v>343.63333333333333</v>
      </c>
      <c r="J230" s="40">
        <v>353.61666666666656</v>
      </c>
      <c r="K230" s="31">
        <v>333.65</v>
      </c>
      <c r="L230" s="31">
        <v>315.10000000000002</v>
      </c>
      <c r="M230" s="31">
        <v>8.3885699999999996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1494.2</v>
      </c>
      <c r="D231" s="40">
        <v>1515.8833333333334</v>
      </c>
      <c r="E231" s="40">
        <v>1463.3666666666668</v>
      </c>
      <c r="F231" s="40">
        <v>1432.5333333333333</v>
      </c>
      <c r="G231" s="40">
        <v>1380.0166666666667</v>
      </c>
      <c r="H231" s="40">
        <v>1546.7166666666669</v>
      </c>
      <c r="I231" s="40">
        <v>1599.2333333333338</v>
      </c>
      <c r="J231" s="40">
        <v>1630.0666666666671</v>
      </c>
      <c r="K231" s="31">
        <v>1568.4</v>
      </c>
      <c r="L231" s="31">
        <v>1485.05</v>
      </c>
      <c r="M231" s="31">
        <v>0.28543000000000002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192.3</v>
      </c>
      <c r="D232" s="40">
        <v>190.86666666666667</v>
      </c>
      <c r="E232" s="40">
        <v>185.73333333333335</v>
      </c>
      <c r="F232" s="40">
        <v>179.16666666666669</v>
      </c>
      <c r="G232" s="40">
        <v>174.03333333333336</v>
      </c>
      <c r="H232" s="40">
        <v>197.43333333333334</v>
      </c>
      <c r="I232" s="40">
        <v>202.56666666666666</v>
      </c>
      <c r="J232" s="40">
        <v>209.13333333333333</v>
      </c>
      <c r="K232" s="31">
        <v>196</v>
      </c>
      <c r="L232" s="31">
        <v>184.3</v>
      </c>
      <c r="M232" s="31">
        <v>173.21214000000001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187.2</v>
      </c>
      <c r="D233" s="40">
        <v>187.79999999999998</v>
      </c>
      <c r="E233" s="40">
        <v>185.24999999999997</v>
      </c>
      <c r="F233" s="40">
        <v>183.29999999999998</v>
      </c>
      <c r="G233" s="40">
        <v>180.74999999999997</v>
      </c>
      <c r="H233" s="40">
        <v>189.74999999999997</v>
      </c>
      <c r="I233" s="40">
        <v>192.29999999999998</v>
      </c>
      <c r="J233" s="40">
        <v>194.24999999999997</v>
      </c>
      <c r="K233" s="31">
        <v>190.35</v>
      </c>
      <c r="L233" s="31">
        <v>185.85</v>
      </c>
      <c r="M233" s="31">
        <v>20.022089999999999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7163.85</v>
      </c>
      <c r="D234" s="40">
        <v>7254.666666666667</v>
      </c>
      <c r="E234" s="40">
        <v>7059.3333333333339</v>
      </c>
      <c r="F234" s="40">
        <v>6954.8166666666666</v>
      </c>
      <c r="G234" s="40">
        <v>6759.4833333333336</v>
      </c>
      <c r="H234" s="40">
        <v>7359.1833333333343</v>
      </c>
      <c r="I234" s="40">
        <v>7554.5166666666682</v>
      </c>
      <c r="J234" s="40">
        <v>7659.0333333333347</v>
      </c>
      <c r="K234" s="31">
        <v>7450</v>
      </c>
      <c r="L234" s="31">
        <v>7150.15</v>
      </c>
      <c r="M234" s="31">
        <v>1.10731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142.65</v>
      </c>
      <c r="D235" s="40">
        <v>143.81666666666666</v>
      </c>
      <c r="E235" s="40">
        <v>140.88333333333333</v>
      </c>
      <c r="F235" s="40">
        <v>139.11666666666667</v>
      </c>
      <c r="G235" s="40">
        <v>136.18333333333334</v>
      </c>
      <c r="H235" s="40">
        <v>145.58333333333331</v>
      </c>
      <c r="I235" s="40">
        <v>148.51666666666665</v>
      </c>
      <c r="J235" s="40">
        <v>150.2833333333333</v>
      </c>
      <c r="K235" s="31">
        <v>146.75</v>
      </c>
      <c r="L235" s="31">
        <v>142.05000000000001</v>
      </c>
      <c r="M235" s="31">
        <v>25.668109999999999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1875.65</v>
      </c>
      <c r="D236" s="40">
        <v>1908.55</v>
      </c>
      <c r="E236" s="40">
        <v>1838.1</v>
      </c>
      <c r="F236" s="40">
        <v>1800.55</v>
      </c>
      <c r="G236" s="40">
        <v>1730.1</v>
      </c>
      <c r="H236" s="40">
        <v>1946.1</v>
      </c>
      <c r="I236" s="40">
        <v>2016.5500000000002</v>
      </c>
      <c r="J236" s="40">
        <v>2054.1</v>
      </c>
      <c r="K236" s="31">
        <v>1979</v>
      </c>
      <c r="L236" s="31">
        <v>1871</v>
      </c>
      <c r="M236" s="31">
        <v>11.091100000000001</v>
      </c>
      <c r="N236" s="1"/>
      <c r="O236" s="1"/>
    </row>
    <row r="237" spans="1:15" ht="12.75" customHeight="1">
      <c r="A237" s="31">
        <v>227</v>
      </c>
      <c r="B237" s="31" t="s">
        <v>852</v>
      </c>
      <c r="C237" s="31">
        <v>2208.6999999999998</v>
      </c>
      <c r="D237" s="40">
        <v>2218.2666666666664</v>
      </c>
      <c r="E237" s="40">
        <v>2196.5333333333328</v>
      </c>
      <c r="F237" s="40">
        <v>2184.3666666666663</v>
      </c>
      <c r="G237" s="40">
        <v>2162.6333333333328</v>
      </c>
      <c r="H237" s="40">
        <v>2230.4333333333329</v>
      </c>
      <c r="I237" s="40">
        <v>2252.1666666666665</v>
      </c>
      <c r="J237" s="40">
        <v>2264.333333333333</v>
      </c>
      <c r="K237" s="31">
        <v>2240</v>
      </c>
      <c r="L237" s="31">
        <v>2206.1</v>
      </c>
      <c r="M237" s="31">
        <v>8.7230000000000002E-2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403.85</v>
      </c>
      <c r="D238" s="40">
        <v>401.68333333333334</v>
      </c>
      <c r="E238" s="40">
        <v>396.36666666666667</v>
      </c>
      <c r="F238" s="40">
        <v>388.88333333333333</v>
      </c>
      <c r="G238" s="40">
        <v>383.56666666666666</v>
      </c>
      <c r="H238" s="40">
        <v>409.16666666666669</v>
      </c>
      <c r="I238" s="40">
        <v>414.48333333333341</v>
      </c>
      <c r="J238" s="40">
        <v>421.9666666666667</v>
      </c>
      <c r="K238" s="31">
        <v>407</v>
      </c>
      <c r="L238" s="31">
        <v>394.2</v>
      </c>
      <c r="M238" s="31">
        <v>1.2559400000000001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951.15</v>
      </c>
      <c r="D239" s="40">
        <v>949.16666666666663</v>
      </c>
      <c r="E239" s="40">
        <v>940.48333333333323</v>
      </c>
      <c r="F239" s="40">
        <v>929.81666666666661</v>
      </c>
      <c r="G239" s="40">
        <v>921.13333333333321</v>
      </c>
      <c r="H239" s="40">
        <v>959.83333333333326</v>
      </c>
      <c r="I239" s="40">
        <v>968.51666666666665</v>
      </c>
      <c r="J239" s="40">
        <v>979.18333333333328</v>
      </c>
      <c r="K239" s="31">
        <v>957.85</v>
      </c>
      <c r="L239" s="31">
        <v>938.5</v>
      </c>
      <c r="M239" s="31">
        <v>49.282350000000001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280.7</v>
      </c>
      <c r="D240" s="40">
        <v>280.25</v>
      </c>
      <c r="E240" s="40">
        <v>276</v>
      </c>
      <c r="F240" s="40">
        <v>271.3</v>
      </c>
      <c r="G240" s="40">
        <v>267.05</v>
      </c>
      <c r="H240" s="40">
        <v>284.95</v>
      </c>
      <c r="I240" s="40">
        <v>289.2</v>
      </c>
      <c r="J240" s="40">
        <v>293.89999999999998</v>
      </c>
      <c r="K240" s="31">
        <v>284.5</v>
      </c>
      <c r="L240" s="31">
        <v>275.55</v>
      </c>
      <c r="M240" s="31">
        <v>58.219000000000001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40.1</v>
      </c>
      <c r="D241" s="40">
        <v>40.433333333333337</v>
      </c>
      <c r="E241" s="40">
        <v>39.516666666666673</v>
      </c>
      <c r="F241" s="40">
        <v>38.933333333333337</v>
      </c>
      <c r="G241" s="40">
        <v>38.016666666666673</v>
      </c>
      <c r="H241" s="40">
        <v>41.016666666666673</v>
      </c>
      <c r="I241" s="40">
        <v>41.93333333333333</v>
      </c>
      <c r="J241" s="40">
        <v>42.516666666666673</v>
      </c>
      <c r="K241" s="31">
        <v>41.35</v>
      </c>
      <c r="L241" s="31">
        <v>39.85</v>
      </c>
      <c r="M241" s="31">
        <v>23.572839999999999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1735.55</v>
      </c>
      <c r="D242" s="40">
        <v>1751.5833333333333</v>
      </c>
      <c r="E242" s="40">
        <v>1716.5166666666664</v>
      </c>
      <c r="F242" s="40">
        <v>1697.4833333333331</v>
      </c>
      <c r="G242" s="40">
        <v>1662.4166666666663</v>
      </c>
      <c r="H242" s="40">
        <v>1770.6166666666666</v>
      </c>
      <c r="I242" s="40">
        <v>1805.6833333333336</v>
      </c>
      <c r="J242" s="40">
        <v>1824.7166666666667</v>
      </c>
      <c r="K242" s="31">
        <v>1786.65</v>
      </c>
      <c r="L242" s="31">
        <v>1732.55</v>
      </c>
      <c r="M242" s="31">
        <v>67.540120000000002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1199.7</v>
      </c>
      <c r="D243" s="40">
        <v>1205.2333333333333</v>
      </c>
      <c r="E243" s="40">
        <v>1186.4666666666667</v>
      </c>
      <c r="F243" s="40">
        <v>1173.2333333333333</v>
      </c>
      <c r="G243" s="40">
        <v>1154.4666666666667</v>
      </c>
      <c r="H243" s="40">
        <v>1218.4666666666667</v>
      </c>
      <c r="I243" s="40">
        <v>1237.2333333333336</v>
      </c>
      <c r="J243" s="40">
        <v>1250.4666666666667</v>
      </c>
      <c r="K243" s="31">
        <v>1224</v>
      </c>
      <c r="L243" s="31">
        <v>1192</v>
      </c>
      <c r="M243" s="31">
        <v>9.5180000000000001E-2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357.35</v>
      </c>
      <c r="D244" s="40">
        <v>362.9666666666667</v>
      </c>
      <c r="E244" s="40">
        <v>345.98333333333341</v>
      </c>
      <c r="F244" s="40">
        <v>334.61666666666673</v>
      </c>
      <c r="G244" s="40">
        <v>317.63333333333344</v>
      </c>
      <c r="H244" s="40">
        <v>374.33333333333337</v>
      </c>
      <c r="I244" s="40">
        <v>391.31666666666672</v>
      </c>
      <c r="J244" s="40">
        <v>402.68333333333334</v>
      </c>
      <c r="K244" s="31">
        <v>379.95</v>
      </c>
      <c r="L244" s="31">
        <v>351.6</v>
      </c>
      <c r="M244" s="31">
        <v>13.313549999999999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651.4</v>
      </c>
      <c r="D245" s="40">
        <v>650.30000000000007</v>
      </c>
      <c r="E245" s="40">
        <v>641.10000000000014</v>
      </c>
      <c r="F245" s="40">
        <v>630.80000000000007</v>
      </c>
      <c r="G245" s="40">
        <v>621.60000000000014</v>
      </c>
      <c r="H245" s="40">
        <v>660.60000000000014</v>
      </c>
      <c r="I245" s="40">
        <v>669.80000000000018</v>
      </c>
      <c r="J245" s="40">
        <v>680.10000000000014</v>
      </c>
      <c r="K245" s="31">
        <v>659.5</v>
      </c>
      <c r="L245" s="31">
        <v>640</v>
      </c>
      <c r="M245" s="31">
        <v>2.06351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21.1</v>
      </c>
      <c r="D246" s="40">
        <v>21.083333333333332</v>
      </c>
      <c r="E246" s="40">
        <v>20.916666666666664</v>
      </c>
      <c r="F246" s="40">
        <v>20.733333333333331</v>
      </c>
      <c r="G246" s="40">
        <v>20.566666666666663</v>
      </c>
      <c r="H246" s="40">
        <v>21.266666666666666</v>
      </c>
      <c r="I246" s="40">
        <v>21.43333333333333</v>
      </c>
      <c r="J246" s="40">
        <v>21.616666666666667</v>
      </c>
      <c r="K246" s="31">
        <v>21.25</v>
      </c>
      <c r="L246" s="31">
        <v>20.9</v>
      </c>
      <c r="M246" s="31">
        <v>38.636800000000001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122.2</v>
      </c>
      <c r="D247" s="40">
        <v>121.93333333333334</v>
      </c>
      <c r="E247" s="40">
        <v>121.01666666666668</v>
      </c>
      <c r="F247" s="40">
        <v>119.83333333333334</v>
      </c>
      <c r="G247" s="40">
        <v>118.91666666666669</v>
      </c>
      <c r="H247" s="40">
        <v>123.11666666666667</v>
      </c>
      <c r="I247" s="40">
        <v>124.03333333333333</v>
      </c>
      <c r="J247" s="40">
        <v>125.21666666666667</v>
      </c>
      <c r="K247" s="31">
        <v>122.85</v>
      </c>
      <c r="L247" s="31">
        <v>120.75</v>
      </c>
      <c r="M247" s="31">
        <v>99.107259999999997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450.85</v>
      </c>
      <c r="D248" s="40">
        <v>453</v>
      </c>
      <c r="E248" s="40">
        <v>446</v>
      </c>
      <c r="F248" s="40">
        <v>441.15</v>
      </c>
      <c r="G248" s="40">
        <v>434.15</v>
      </c>
      <c r="H248" s="40">
        <v>457.85</v>
      </c>
      <c r="I248" s="40">
        <v>464.85</v>
      </c>
      <c r="J248" s="40">
        <v>469.70000000000005</v>
      </c>
      <c r="K248" s="31">
        <v>460</v>
      </c>
      <c r="L248" s="31">
        <v>448.15</v>
      </c>
      <c r="M248" s="31">
        <v>1.3713500000000001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2039.05</v>
      </c>
      <c r="D249" s="40">
        <v>2047.45</v>
      </c>
      <c r="E249" s="40">
        <v>2020.9500000000003</v>
      </c>
      <c r="F249" s="40">
        <v>2002.8500000000001</v>
      </c>
      <c r="G249" s="40">
        <v>1976.3500000000004</v>
      </c>
      <c r="H249" s="40">
        <v>2065.5500000000002</v>
      </c>
      <c r="I249" s="40">
        <v>2092.0499999999997</v>
      </c>
      <c r="J249" s="40">
        <v>2110.15</v>
      </c>
      <c r="K249" s="31">
        <v>2073.9499999999998</v>
      </c>
      <c r="L249" s="31">
        <v>2029.35</v>
      </c>
      <c r="M249" s="31">
        <v>7.6309199999999997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228.25</v>
      </c>
      <c r="D250" s="40">
        <v>230.71666666666667</v>
      </c>
      <c r="E250" s="40">
        <v>224.53333333333333</v>
      </c>
      <c r="F250" s="40">
        <v>220.81666666666666</v>
      </c>
      <c r="G250" s="40">
        <v>214.63333333333333</v>
      </c>
      <c r="H250" s="40">
        <v>234.43333333333334</v>
      </c>
      <c r="I250" s="40">
        <v>240.61666666666667</v>
      </c>
      <c r="J250" s="40">
        <v>244.33333333333334</v>
      </c>
      <c r="K250" s="31">
        <v>236.9</v>
      </c>
      <c r="L250" s="31">
        <v>227</v>
      </c>
      <c r="M250" s="31">
        <v>27.123100000000001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45.15</v>
      </c>
      <c r="D251" s="40">
        <v>45.25</v>
      </c>
      <c r="E251" s="40">
        <v>45</v>
      </c>
      <c r="F251" s="40">
        <v>44.85</v>
      </c>
      <c r="G251" s="40">
        <v>44.6</v>
      </c>
      <c r="H251" s="40">
        <v>45.4</v>
      </c>
      <c r="I251" s="40">
        <v>45.65</v>
      </c>
      <c r="J251" s="40">
        <v>45.8</v>
      </c>
      <c r="K251" s="31">
        <v>45.5</v>
      </c>
      <c r="L251" s="31">
        <v>45.1</v>
      </c>
      <c r="M251" s="31">
        <v>7.9309700000000003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819.9</v>
      </c>
      <c r="D252" s="40">
        <v>820.44999999999993</v>
      </c>
      <c r="E252" s="40">
        <v>809.44999999999982</v>
      </c>
      <c r="F252" s="40">
        <v>798.99999999999989</v>
      </c>
      <c r="G252" s="40">
        <v>787.99999999999977</v>
      </c>
      <c r="H252" s="40">
        <v>830.89999999999986</v>
      </c>
      <c r="I252" s="40">
        <v>841.90000000000009</v>
      </c>
      <c r="J252" s="40">
        <v>852.34999999999991</v>
      </c>
      <c r="K252" s="31">
        <v>831.45</v>
      </c>
      <c r="L252" s="31">
        <v>810</v>
      </c>
      <c r="M252" s="31">
        <v>47.773949999999999</v>
      </c>
      <c r="N252" s="1"/>
      <c r="O252" s="1"/>
    </row>
    <row r="253" spans="1:15" ht="12.75" customHeight="1">
      <c r="A253" s="31">
        <v>243</v>
      </c>
      <c r="B253" s="31" t="s">
        <v>845</v>
      </c>
      <c r="C253" s="31">
        <v>23.4</v>
      </c>
      <c r="D253" s="40">
        <v>23.45</v>
      </c>
      <c r="E253" s="40">
        <v>23.15</v>
      </c>
      <c r="F253" s="40">
        <v>22.9</v>
      </c>
      <c r="G253" s="40">
        <v>22.599999999999998</v>
      </c>
      <c r="H253" s="40">
        <v>23.7</v>
      </c>
      <c r="I253" s="40">
        <v>24.000000000000004</v>
      </c>
      <c r="J253" s="40">
        <v>24.25</v>
      </c>
      <c r="K253" s="31">
        <v>23.75</v>
      </c>
      <c r="L253" s="31">
        <v>23.2</v>
      </c>
      <c r="M253" s="31">
        <v>56.31044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769.3</v>
      </c>
      <c r="D254" s="40">
        <v>765.4</v>
      </c>
      <c r="E254" s="40">
        <v>755.8</v>
      </c>
      <c r="F254" s="40">
        <v>742.3</v>
      </c>
      <c r="G254" s="40">
        <v>732.69999999999993</v>
      </c>
      <c r="H254" s="40">
        <v>778.9</v>
      </c>
      <c r="I254" s="40">
        <v>788.50000000000011</v>
      </c>
      <c r="J254" s="40">
        <v>802</v>
      </c>
      <c r="K254" s="31">
        <v>775</v>
      </c>
      <c r="L254" s="31">
        <v>751.9</v>
      </c>
      <c r="M254" s="31">
        <v>2.9100999999999999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221.65</v>
      </c>
      <c r="D255" s="40">
        <v>223.06666666666669</v>
      </c>
      <c r="E255" s="40">
        <v>219.93333333333339</v>
      </c>
      <c r="F255" s="40">
        <v>218.2166666666667</v>
      </c>
      <c r="G255" s="40">
        <v>215.0833333333334</v>
      </c>
      <c r="H255" s="40">
        <v>224.78333333333339</v>
      </c>
      <c r="I255" s="40">
        <v>227.91666666666666</v>
      </c>
      <c r="J255" s="40">
        <v>229.63333333333338</v>
      </c>
      <c r="K255" s="31">
        <v>226.2</v>
      </c>
      <c r="L255" s="31">
        <v>221.35</v>
      </c>
      <c r="M255" s="31">
        <v>137.94647000000001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110.35</v>
      </c>
      <c r="D256" s="40">
        <v>110.96666666666665</v>
      </c>
      <c r="E256" s="40">
        <v>109.5333333333333</v>
      </c>
      <c r="F256" s="40">
        <v>108.71666666666665</v>
      </c>
      <c r="G256" s="40">
        <v>107.2833333333333</v>
      </c>
      <c r="H256" s="40">
        <v>111.7833333333333</v>
      </c>
      <c r="I256" s="40">
        <v>113.21666666666667</v>
      </c>
      <c r="J256" s="40">
        <v>114.0333333333333</v>
      </c>
      <c r="K256" s="31">
        <v>112.4</v>
      </c>
      <c r="L256" s="31">
        <v>110.15</v>
      </c>
      <c r="M256" s="31">
        <v>1.5934600000000001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100.05</v>
      </c>
      <c r="D257" s="40">
        <v>100.56666666666666</v>
      </c>
      <c r="E257" s="40">
        <v>98.98333333333332</v>
      </c>
      <c r="F257" s="40">
        <v>97.916666666666657</v>
      </c>
      <c r="G257" s="40">
        <v>96.333333333333314</v>
      </c>
      <c r="H257" s="40">
        <v>101.63333333333333</v>
      </c>
      <c r="I257" s="40">
        <v>103.21666666666667</v>
      </c>
      <c r="J257" s="40">
        <v>104.28333333333333</v>
      </c>
      <c r="K257" s="31">
        <v>102.15</v>
      </c>
      <c r="L257" s="31">
        <v>99.5</v>
      </c>
      <c r="M257" s="31">
        <v>4.4029499999999997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1614.95</v>
      </c>
      <c r="D258" s="40">
        <v>1606.6499999999999</v>
      </c>
      <c r="E258" s="40">
        <v>1588.2999999999997</v>
      </c>
      <c r="F258" s="40">
        <v>1561.6499999999999</v>
      </c>
      <c r="G258" s="40">
        <v>1543.2999999999997</v>
      </c>
      <c r="H258" s="40">
        <v>1633.2999999999997</v>
      </c>
      <c r="I258" s="40">
        <v>1651.6499999999996</v>
      </c>
      <c r="J258" s="40">
        <v>1678.2999999999997</v>
      </c>
      <c r="K258" s="31">
        <v>1625</v>
      </c>
      <c r="L258" s="31">
        <v>1580</v>
      </c>
      <c r="M258" s="31">
        <v>0.29037000000000002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1887.4</v>
      </c>
      <c r="D259" s="40">
        <v>1889.8</v>
      </c>
      <c r="E259" s="40">
        <v>1872.6</v>
      </c>
      <c r="F259" s="40">
        <v>1857.8</v>
      </c>
      <c r="G259" s="40">
        <v>1840.6</v>
      </c>
      <c r="H259" s="40">
        <v>1904.6</v>
      </c>
      <c r="I259" s="40">
        <v>1921.8000000000002</v>
      </c>
      <c r="J259" s="40">
        <v>1936.6</v>
      </c>
      <c r="K259" s="31">
        <v>1907</v>
      </c>
      <c r="L259" s="31">
        <v>1875</v>
      </c>
      <c r="M259" s="31">
        <v>8.516E-2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103.9</v>
      </c>
      <c r="D260" s="40">
        <v>103.89999999999999</v>
      </c>
      <c r="E260" s="40">
        <v>101.99999999999999</v>
      </c>
      <c r="F260" s="40">
        <v>100.1</v>
      </c>
      <c r="G260" s="40">
        <v>98.199999999999989</v>
      </c>
      <c r="H260" s="40">
        <v>105.79999999999998</v>
      </c>
      <c r="I260" s="40">
        <v>107.69999999999999</v>
      </c>
      <c r="J260" s="40">
        <v>109.59999999999998</v>
      </c>
      <c r="K260" s="31">
        <v>105.8</v>
      </c>
      <c r="L260" s="31">
        <v>102</v>
      </c>
      <c r="M260" s="31">
        <v>8.5327099999999998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359.45</v>
      </c>
      <c r="D261" s="40">
        <v>359.84999999999997</v>
      </c>
      <c r="E261" s="40">
        <v>352.74999999999994</v>
      </c>
      <c r="F261" s="40">
        <v>346.04999999999995</v>
      </c>
      <c r="G261" s="40">
        <v>338.94999999999993</v>
      </c>
      <c r="H261" s="40">
        <v>366.54999999999995</v>
      </c>
      <c r="I261" s="40">
        <v>373.65</v>
      </c>
      <c r="J261" s="40">
        <v>380.34999999999997</v>
      </c>
      <c r="K261" s="31">
        <v>366.95</v>
      </c>
      <c r="L261" s="31">
        <v>353.15</v>
      </c>
      <c r="M261" s="31">
        <v>59.379669999999997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3328.2</v>
      </c>
      <c r="D262" s="40">
        <v>3339.7833333333333</v>
      </c>
      <c r="E262" s="40">
        <v>3294.6666666666665</v>
      </c>
      <c r="F262" s="40">
        <v>3261.1333333333332</v>
      </c>
      <c r="G262" s="40">
        <v>3216.0166666666664</v>
      </c>
      <c r="H262" s="40">
        <v>3373.3166666666666</v>
      </c>
      <c r="I262" s="40">
        <v>3418.4333333333334</v>
      </c>
      <c r="J262" s="40">
        <v>3451.9666666666667</v>
      </c>
      <c r="K262" s="31">
        <v>3384.9</v>
      </c>
      <c r="L262" s="31">
        <v>3306.25</v>
      </c>
      <c r="M262" s="31">
        <v>0.58728000000000002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623.65</v>
      </c>
      <c r="D263" s="40">
        <v>626.18333333333328</v>
      </c>
      <c r="E263" s="40">
        <v>617.46666666666658</v>
      </c>
      <c r="F263" s="40">
        <v>611.2833333333333</v>
      </c>
      <c r="G263" s="40">
        <v>602.56666666666661</v>
      </c>
      <c r="H263" s="40">
        <v>632.36666666666656</v>
      </c>
      <c r="I263" s="40">
        <v>641.08333333333326</v>
      </c>
      <c r="J263" s="40">
        <v>647.26666666666654</v>
      </c>
      <c r="K263" s="31">
        <v>634.9</v>
      </c>
      <c r="L263" s="31">
        <v>620</v>
      </c>
      <c r="M263" s="31">
        <v>5.0535199999999998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209.55</v>
      </c>
      <c r="D264" s="40">
        <v>210.68333333333331</v>
      </c>
      <c r="E264" s="40">
        <v>207.86666666666662</v>
      </c>
      <c r="F264" s="40">
        <v>206.18333333333331</v>
      </c>
      <c r="G264" s="40">
        <v>203.36666666666662</v>
      </c>
      <c r="H264" s="40">
        <v>212.36666666666662</v>
      </c>
      <c r="I264" s="40">
        <v>215.18333333333328</v>
      </c>
      <c r="J264" s="40">
        <v>216.86666666666662</v>
      </c>
      <c r="K264" s="31">
        <v>213.5</v>
      </c>
      <c r="L264" s="31">
        <v>209</v>
      </c>
      <c r="M264" s="31">
        <v>2.92679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137.15</v>
      </c>
      <c r="D265" s="40">
        <v>136.81666666666669</v>
      </c>
      <c r="E265" s="40">
        <v>135.93333333333339</v>
      </c>
      <c r="F265" s="40">
        <v>134.7166666666667</v>
      </c>
      <c r="G265" s="40">
        <v>133.8333333333334</v>
      </c>
      <c r="H265" s="40">
        <v>138.03333333333339</v>
      </c>
      <c r="I265" s="40">
        <v>138.91666666666666</v>
      </c>
      <c r="J265" s="40">
        <v>140.13333333333338</v>
      </c>
      <c r="K265" s="31">
        <v>137.69999999999999</v>
      </c>
      <c r="L265" s="31">
        <v>135.6</v>
      </c>
      <c r="M265" s="31">
        <v>6.1387600000000004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69.8</v>
      </c>
      <c r="D266" s="40">
        <v>70.05</v>
      </c>
      <c r="E266" s="40">
        <v>69.25</v>
      </c>
      <c r="F266" s="40">
        <v>68.7</v>
      </c>
      <c r="G266" s="40">
        <v>67.900000000000006</v>
      </c>
      <c r="H266" s="40">
        <v>70.599999999999994</v>
      </c>
      <c r="I266" s="40">
        <v>71.399999999999977</v>
      </c>
      <c r="J266" s="40">
        <v>71.949999999999989</v>
      </c>
      <c r="K266" s="31">
        <v>70.849999999999994</v>
      </c>
      <c r="L266" s="31">
        <v>69.5</v>
      </c>
      <c r="M266" s="31">
        <v>14.668329999999999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162.80000000000001</v>
      </c>
      <c r="D267" s="40">
        <v>164.13333333333333</v>
      </c>
      <c r="E267" s="40">
        <v>160.66666666666666</v>
      </c>
      <c r="F267" s="40">
        <v>158.53333333333333</v>
      </c>
      <c r="G267" s="40">
        <v>155.06666666666666</v>
      </c>
      <c r="H267" s="40">
        <v>166.26666666666665</v>
      </c>
      <c r="I267" s="40">
        <v>169.73333333333335</v>
      </c>
      <c r="J267" s="40">
        <v>171.86666666666665</v>
      </c>
      <c r="K267" s="31">
        <v>167.6</v>
      </c>
      <c r="L267" s="31">
        <v>162</v>
      </c>
      <c r="M267" s="31">
        <v>7.7987000000000002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291.55</v>
      </c>
      <c r="D268" s="40">
        <v>293.81666666666666</v>
      </c>
      <c r="E268" s="40">
        <v>287.88333333333333</v>
      </c>
      <c r="F268" s="40">
        <v>284.21666666666664</v>
      </c>
      <c r="G268" s="40">
        <v>278.2833333333333</v>
      </c>
      <c r="H268" s="40">
        <v>297.48333333333335</v>
      </c>
      <c r="I268" s="40">
        <v>303.41666666666663</v>
      </c>
      <c r="J268" s="40">
        <v>307.08333333333337</v>
      </c>
      <c r="K268" s="31">
        <v>299.75</v>
      </c>
      <c r="L268" s="31">
        <v>290.14999999999998</v>
      </c>
      <c r="M268" s="31">
        <v>0.82421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323.10000000000002</v>
      </c>
      <c r="D269" s="40">
        <v>321.03333333333336</v>
      </c>
      <c r="E269" s="40">
        <v>317.06666666666672</v>
      </c>
      <c r="F269" s="40">
        <v>311.03333333333336</v>
      </c>
      <c r="G269" s="40">
        <v>307.06666666666672</v>
      </c>
      <c r="H269" s="40">
        <v>327.06666666666672</v>
      </c>
      <c r="I269" s="40">
        <v>331.0333333333333</v>
      </c>
      <c r="J269" s="40">
        <v>337.06666666666672</v>
      </c>
      <c r="K269" s="31">
        <v>325</v>
      </c>
      <c r="L269" s="31">
        <v>315</v>
      </c>
      <c r="M269" s="31">
        <v>11.29119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644.54999999999995</v>
      </c>
      <c r="D270" s="40">
        <v>645.4666666666667</v>
      </c>
      <c r="E270" s="40">
        <v>636.08333333333337</v>
      </c>
      <c r="F270" s="40">
        <v>627.61666666666667</v>
      </c>
      <c r="G270" s="40">
        <v>618.23333333333335</v>
      </c>
      <c r="H270" s="40">
        <v>653.93333333333339</v>
      </c>
      <c r="I270" s="40">
        <v>663.31666666666661</v>
      </c>
      <c r="J270" s="40">
        <v>671.78333333333342</v>
      </c>
      <c r="K270" s="31">
        <v>654.85</v>
      </c>
      <c r="L270" s="31">
        <v>637</v>
      </c>
      <c r="M270" s="31">
        <v>48.857529999999997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3800.55</v>
      </c>
      <c r="D271" s="40">
        <v>3805.1833333333329</v>
      </c>
      <c r="E271" s="40">
        <v>3760.3666666666659</v>
      </c>
      <c r="F271" s="40">
        <v>3720.1833333333329</v>
      </c>
      <c r="G271" s="40">
        <v>3675.3666666666659</v>
      </c>
      <c r="H271" s="40">
        <v>3845.3666666666659</v>
      </c>
      <c r="I271" s="40">
        <v>3890.1833333333325</v>
      </c>
      <c r="J271" s="40">
        <v>3930.3666666666659</v>
      </c>
      <c r="K271" s="31">
        <v>3850</v>
      </c>
      <c r="L271" s="31">
        <v>3765</v>
      </c>
      <c r="M271" s="31">
        <v>4.0518999999999998</v>
      </c>
      <c r="N271" s="1"/>
      <c r="O271" s="1"/>
    </row>
    <row r="272" spans="1:15" ht="12.75" customHeight="1">
      <c r="A272" s="31">
        <v>262</v>
      </c>
      <c r="B272" s="31" t="s">
        <v>853</v>
      </c>
      <c r="C272" s="31">
        <v>586.54999999999995</v>
      </c>
      <c r="D272" s="40">
        <v>583.15</v>
      </c>
      <c r="E272" s="40">
        <v>571.5</v>
      </c>
      <c r="F272" s="40">
        <v>556.45000000000005</v>
      </c>
      <c r="G272" s="40">
        <v>544.80000000000007</v>
      </c>
      <c r="H272" s="40">
        <v>598.19999999999993</v>
      </c>
      <c r="I272" s="40">
        <v>609.8499999999998</v>
      </c>
      <c r="J272" s="40">
        <v>624.89999999999986</v>
      </c>
      <c r="K272" s="31">
        <v>594.79999999999995</v>
      </c>
      <c r="L272" s="31">
        <v>568.1</v>
      </c>
      <c r="M272" s="31">
        <v>8.8603199999999998</v>
      </c>
      <c r="N272" s="1"/>
      <c r="O272" s="1"/>
    </row>
    <row r="273" spans="1:15" ht="12.75" customHeight="1">
      <c r="A273" s="31">
        <v>263</v>
      </c>
      <c r="B273" s="31" t="s">
        <v>854</v>
      </c>
      <c r="C273" s="31">
        <v>597.6</v>
      </c>
      <c r="D273" s="40">
        <v>596.79999999999995</v>
      </c>
      <c r="E273" s="40">
        <v>590.84999999999991</v>
      </c>
      <c r="F273" s="40">
        <v>584.09999999999991</v>
      </c>
      <c r="G273" s="40">
        <v>578.14999999999986</v>
      </c>
      <c r="H273" s="40">
        <v>603.54999999999995</v>
      </c>
      <c r="I273" s="40">
        <v>609.5</v>
      </c>
      <c r="J273" s="40">
        <v>616.25</v>
      </c>
      <c r="K273" s="31">
        <v>602.75</v>
      </c>
      <c r="L273" s="31">
        <v>590.04999999999995</v>
      </c>
      <c r="M273" s="31">
        <v>0.87380999999999998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710.75</v>
      </c>
      <c r="D274" s="40">
        <v>709.65</v>
      </c>
      <c r="E274" s="40">
        <v>701.09999999999991</v>
      </c>
      <c r="F274" s="40">
        <v>691.44999999999993</v>
      </c>
      <c r="G274" s="40">
        <v>682.89999999999986</v>
      </c>
      <c r="H274" s="40">
        <v>719.3</v>
      </c>
      <c r="I274" s="40">
        <v>727.84999999999991</v>
      </c>
      <c r="J274" s="40">
        <v>737.5</v>
      </c>
      <c r="K274" s="31">
        <v>718.2</v>
      </c>
      <c r="L274" s="31">
        <v>700</v>
      </c>
      <c r="M274" s="31">
        <v>6.0222300000000004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150.94999999999999</v>
      </c>
      <c r="D275" s="40">
        <v>151.29999999999998</v>
      </c>
      <c r="E275" s="40">
        <v>149.59999999999997</v>
      </c>
      <c r="F275" s="40">
        <v>148.24999999999997</v>
      </c>
      <c r="G275" s="40">
        <v>146.54999999999995</v>
      </c>
      <c r="H275" s="40">
        <v>152.64999999999998</v>
      </c>
      <c r="I275" s="40">
        <v>154.34999999999997</v>
      </c>
      <c r="J275" s="40">
        <v>155.69999999999999</v>
      </c>
      <c r="K275" s="31">
        <v>153</v>
      </c>
      <c r="L275" s="31">
        <v>149.94999999999999</v>
      </c>
      <c r="M275" s="31">
        <v>5.6367799999999999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1125.7</v>
      </c>
      <c r="D276" s="40">
        <v>1128.5666666666666</v>
      </c>
      <c r="E276" s="40">
        <v>1113.1333333333332</v>
      </c>
      <c r="F276" s="40">
        <v>1100.5666666666666</v>
      </c>
      <c r="G276" s="40">
        <v>1085.1333333333332</v>
      </c>
      <c r="H276" s="40">
        <v>1141.1333333333332</v>
      </c>
      <c r="I276" s="40">
        <v>1156.5666666666666</v>
      </c>
      <c r="J276" s="40">
        <v>1169.1333333333332</v>
      </c>
      <c r="K276" s="31">
        <v>1144</v>
      </c>
      <c r="L276" s="31">
        <v>1116</v>
      </c>
      <c r="M276" s="31">
        <v>1.0032799999999999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382.05</v>
      </c>
      <c r="D277" s="40">
        <v>382.7166666666667</v>
      </c>
      <c r="E277" s="40">
        <v>380.33333333333337</v>
      </c>
      <c r="F277" s="40">
        <v>378.61666666666667</v>
      </c>
      <c r="G277" s="40">
        <v>376.23333333333335</v>
      </c>
      <c r="H277" s="40">
        <v>384.43333333333339</v>
      </c>
      <c r="I277" s="40">
        <v>386.81666666666672</v>
      </c>
      <c r="J277" s="40">
        <v>388.53333333333342</v>
      </c>
      <c r="K277" s="31">
        <v>385.1</v>
      </c>
      <c r="L277" s="31">
        <v>381</v>
      </c>
      <c r="M277" s="31">
        <v>5.9661600000000004</v>
      </c>
      <c r="N277" s="1"/>
      <c r="O277" s="1"/>
    </row>
    <row r="278" spans="1:15" ht="12.75" customHeight="1">
      <c r="A278" s="31">
        <v>268</v>
      </c>
      <c r="B278" s="31" t="s">
        <v>855</v>
      </c>
      <c r="C278" s="31">
        <v>69.2</v>
      </c>
      <c r="D278" s="40">
        <v>68.88333333333334</v>
      </c>
      <c r="E278" s="40">
        <v>67.366666666666674</v>
      </c>
      <c r="F278" s="40">
        <v>65.533333333333331</v>
      </c>
      <c r="G278" s="40">
        <v>64.016666666666666</v>
      </c>
      <c r="H278" s="40">
        <v>70.716666666666683</v>
      </c>
      <c r="I278" s="40">
        <v>72.233333333333363</v>
      </c>
      <c r="J278" s="40">
        <v>74.066666666666691</v>
      </c>
      <c r="K278" s="31">
        <v>70.400000000000006</v>
      </c>
      <c r="L278" s="31">
        <v>67.05</v>
      </c>
      <c r="M278" s="31">
        <v>13.60164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594.85</v>
      </c>
      <c r="D279" s="40">
        <v>595.13333333333333</v>
      </c>
      <c r="E279" s="40">
        <v>587.4666666666667</v>
      </c>
      <c r="F279" s="40">
        <v>580.08333333333337</v>
      </c>
      <c r="G279" s="40">
        <v>572.41666666666674</v>
      </c>
      <c r="H279" s="40">
        <v>602.51666666666665</v>
      </c>
      <c r="I279" s="40">
        <v>610.18333333333339</v>
      </c>
      <c r="J279" s="40">
        <v>617.56666666666661</v>
      </c>
      <c r="K279" s="31">
        <v>602.79999999999995</v>
      </c>
      <c r="L279" s="31">
        <v>587.75</v>
      </c>
      <c r="M279" s="31">
        <v>1.62653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49.8</v>
      </c>
      <c r="D280" s="40">
        <v>50.1</v>
      </c>
      <c r="E280" s="40">
        <v>49.2</v>
      </c>
      <c r="F280" s="40">
        <v>48.6</v>
      </c>
      <c r="G280" s="40">
        <v>47.7</v>
      </c>
      <c r="H280" s="40">
        <v>50.7</v>
      </c>
      <c r="I280" s="40">
        <v>51.599999999999994</v>
      </c>
      <c r="J280" s="40">
        <v>52.2</v>
      </c>
      <c r="K280" s="31">
        <v>51</v>
      </c>
      <c r="L280" s="31">
        <v>49.5</v>
      </c>
      <c r="M280" s="31">
        <v>20.29712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431.35</v>
      </c>
      <c r="D281" s="40">
        <v>436.10000000000008</v>
      </c>
      <c r="E281" s="40">
        <v>422.40000000000015</v>
      </c>
      <c r="F281" s="40">
        <v>413.45000000000005</v>
      </c>
      <c r="G281" s="40">
        <v>399.75000000000011</v>
      </c>
      <c r="H281" s="40">
        <v>445.05000000000018</v>
      </c>
      <c r="I281" s="40">
        <v>458.75000000000011</v>
      </c>
      <c r="J281" s="40">
        <v>467.70000000000022</v>
      </c>
      <c r="K281" s="31">
        <v>449.8</v>
      </c>
      <c r="L281" s="31">
        <v>427.15</v>
      </c>
      <c r="M281" s="31">
        <v>9.5159500000000001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1179.7</v>
      </c>
      <c r="D282" s="40">
        <v>1184.4833333333333</v>
      </c>
      <c r="E282" s="40">
        <v>1145.0166666666667</v>
      </c>
      <c r="F282" s="40">
        <v>1110.3333333333333</v>
      </c>
      <c r="G282" s="40">
        <v>1070.8666666666666</v>
      </c>
      <c r="H282" s="40">
        <v>1219.1666666666667</v>
      </c>
      <c r="I282" s="40">
        <v>1258.6333333333334</v>
      </c>
      <c r="J282" s="40">
        <v>1293.3166666666668</v>
      </c>
      <c r="K282" s="31">
        <v>1223.95</v>
      </c>
      <c r="L282" s="31">
        <v>1149.8</v>
      </c>
      <c r="M282" s="31">
        <v>9.2221899999999994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280.89999999999998</v>
      </c>
      <c r="D283" s="40">
        <v>280</v>
      </c>
      <c r="E283" s="40">
        <v>275.7</v>
      </c>
      <c r="F283" s="40">
        <v>270.5</v>
      </c>
      <c r="G283" s="40">
        <v>266.2</v>
      </c>
      <c r="H283" s="40">
        <v>285.2</v>
      </c>
      <c r="I283" s="40">
        <v>289.49999999999994</v>
      </c>
      <c r="J283" s="40">
        <v>294.7</v>
      </c>
      <c r="K283" s="31">
        <v>284.3</v>
      </c>
      <c r="L283" s="31">
        <v>274.8</v>
      </c>
      <c r="M283" s="31">
        <v>2.8287300000000002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1914.2</v>
      </c>
      <c r="D284" s="40">
        <v>1936.4333333333334</v>
      </c>
      <c r="E284" s="40">
        <v>1882.9666666666667</v>
      </c>
      <c r="F284" s="40">
        <v>1851.7333333333333</v>
      </c>
      <c r="G284" s="40">
        <v>1798.2666666666667</v>
      </c>
      <c r="H284" s="40">
        <v>1967.6666666666667</v>
      </c>
      <c r="I284" s="40">
        <v>2021.1333333333334</v>
      </c>
      <c r="J284" s="40">
        <v>2052.3666666666668</v>
      </c>
      <c r="K284" s="31">
        <v>1989.9</v>
      </c>
      <c r="L284" s="31">
        <v>1905.2</v>
      </c>
      <c r="M284" s="31">
        <v>34.91724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497.85</v>
      </c>
      <c r="D285" s="40">
        <v>495.75</v>
      </c>
      <c r="E285" s="40">
        <v>487.3</v>
      </c>
      <c r="F285" s="40">
        <v>476.75</v>
      </c>
      <c r="G285" s="40">
        <v>468.3</v>
      </c>
      <c r="H285" s="40">
        <v>506.3</v>
      </c>
      <c r="I285" s="40">
        <v>514.75</v>
      </c>
      <c r="J285" s="40">
        <v>525.29999999999995</v>
      </c>
      <c r="K285" s="31">
        <v>504.2</v>
      </c>
      <c r="L285" s="31">
        <v>485.2</v>
      </c>
      <c r="M285" s="31">
        <v>13.801489999999999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508.6</v>
      </c>
      <c r="D286" s="40">
        <v>509.33333333333331</v>
      </c>
      <c r="E286" s="40">
        <v>504.26666666666665</v>
      </c>
      <c r="F286" s="40">
        <v>499.93333333333334</v>
      </c>
      <c r="G286" s="40">
        <v>494.86666666666667</v>
      </c>
      <c r="H286" s="40">
        <v>513.66666666666663</v>
      </c>
      <c r="I286" s="40">
        <v>518.73333333333335</v>
      </c>
      <c r="J286" s="40">
        <v>523.06666666666661</v>
      </c>
      <c r="K286" s="31">
        <v>514.4</v>
      </c>
      <c r="L286" s="31">
        <v>505</v>
      </c>
      <c r="M286" s="31">
        <v>1.6448499999999999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236.4</v>
      </c>
      <c r="D287" s="40">
        <v>237.98333333333335</v>
      </c>
      <c r="E287" s="40">
        <v>229.06666666666669</v>
      </c>
      <c r="F287" s="40">
        <v>221.73333333333335</v>
      </c>
      <c r="G287" s="40">
        <v>212.81666666666669</v>
      </c>
      <c r="H287" s="40">
        <v>245.31666666666669</v>
      </c>
      <c r="I287" s="40">
        <v>254.23333333333332</v>
      </c>
      <c r="J287" s="40">
        <v>261.56666666666672</v>
      </c>
      <c r="K287" s="31">
        <v>246.9</v>
      </c>
      <c r="L287" s="31">
        <v>230.65</v>
      </c>
      <c r="M287" s="31">
        <v>4.2846299999999999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1257.2</v>
      </c>
      <c r="D288" s="40">
        <v>1262.8833333333332</v>
      </c>
      <c r="E288" s="40">
        <v>1240.7666666666664</v>
      </c>
      <c r="F288" s="40">
        <v>1224.3333333333333</v>
      </c>
      <c r="G288" s="40">
        <v>1202.2166666666665</v>
      </c>
      <c r="H288" s="40">
        <v>1279.3166666666664</v>
      </c>
      <c r="I288" s="40">
        <v>1301.4333333333332</v>
      </c>
      <c r="J288" s="40">
        <v>1317.8666666666663</v>
      </c>
      <c r="K288" s="31">
        <v>1285</v>
      </c>
      <c r="L288" s="31">
        <v>1246.45</v>
      </c>
      <c r="M288" s="31">
        <v>0.14177000000000001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504.1</v>
      </c>
      <c r="D289" s="40">
        <v>502.65000000000003</v>
      </c>
      <c r="E289" s="40">
        <v>497.80000000000007</v>
      </c>
      <c r="F289" s="40">
        <v>491.50000000000006</v>
      </c>
      <c r="G289" s="40">
        <v>486.65000000000009</v>
      </c>
      <c r="H289" s="40">
        <v>508.95000000000005</v>
      </c>
      <c r="I289" s="40">
        <v>513.80000000000007</v>
      </c>
      <c r="J289" s="40">
        <v>520.1</v>
      </c>
      <c r="K289" s="31">
        <v>507.5</v>
      </c>
      <c r="L289" s="31">
        <v>496.35</v>
      </c>
      <c r="M289" s="31">
        <v>0.71494000000000002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78.849999999999994</v>
      </c>
      <c r="D290" s="40">
        <v>79.149999999999991</v>
      </c>
      <c r="E290" s="40">
        <v>78.149999999999977</v>
      </c>
      <c r="F290" s="40">
        <v>77.449999999999989</v>
      </c>
      <c r="G290" s="40">
        <v>76.449999999999974</v>
      </c>
      <c r="H290" s="40">
        <v>79.84999999999998</v>
      </c>
      <c r="I290" s="40">
        <v>80.850000000000009</v>
      </c>
      <c r="J290" s="40">
        <v>81.549999999999983</v>
      </c>
      <c r="K290" s="31">
        <v>80.150000000000006</v>
      </c>
      <c r="L290" s="31">
        <v>78.45</v>
      </c>
      <c r="M290" s="31">
        <v>52.773580000000003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3710</v>
      </c>
      <c r="D291" s="40">
        <v>3748.9833333333336</v>
      </c>
      <c r="E291" s="40">
        <v>3619.0166666666673</v>
      </c>
      <c r="F291" s="40">
        <v>3528.0333333333338</v>
      </c>
      <c r="G291" s="40">
        <v>3398.0666666666675</v>
      </c>
      <c r="H291" s="40">
        <v>3839.9666666666672</v>
      </c>
      <c r="I291" s="40">
        <v>3969.9333333333334</v>
      </c>
      <c r="J291" s="40">
        <v>4060.916666666667</v>
      </c>
      <c r="K291" s="31">
        <v>3878.95</v>
      </c>
      <c r="L291" s="31">
        <v>3658</v>
      </c>
      <c r="M291" s="31">
        <v>4.5507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366.65</v>
      </c>
      <c r="D292" s="40">
        <v>359.91666666666669</v>
      </c>
      <c r="E292" s="40">
        <v>341.83333333333337</v>
      </c>
      <c r="F292" s="40">
        <v>317.01666666666671</v>
      </c>
      <c r="G292" s="40">
        <v>298.93333333333339</v>
      </c>
      <c r="H292" s="40">
        <v>384.73333333333335</v>
      </c>
      <c r="I292" s="40">
        <v>402.81666666666672</v>
      </c>
      <c r="J292" s="40">
        <v>427.63333333333333</v>
      </c>
      <c r="K292" s="31">
        <v>378</v>
      </c>
      <c r="L292" s="31">
        <v>335.1</v>
      </c>
      <c r="M292" s="31">
        <v>22.185459999999999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511.4</v>
      </c>
      <c r="D293" s="40">
        <v>515.16666666666663</v>
      </c>
      <c r="E293" s="40">
        <v>506.33333333333326</v>
      </c>
      <c r="F293" s="40">
        <v>501.26666666666665</v>
      </c>
      <c r="G293" s="40">
        <v>492.43333333333328</v>
      </c>
      <c r="H293" s="40">
        <v>520.23333333333323</v>
      </c>
      <c r="I293" s="40">
        <v>529.06666666666649</v>
      </c>
      <c r="J293" s="40">
        <v>534.13333333333321</v>
      </c>
      <c r="K293" s="31">
        <v>524</v>
      </c>
      <c r="L293" s="31">
        <v>510.1</v>
      </c>
      <c r="M293" s="31">
        <v>10.734159999999999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8826.1</v>
      </c>
      <c r="D294" s="40">
        <v>8865.8666666666668</v>
      </c>
      <c r="E294" s="40">
        <v>8770.2333333333336</v>
      </c>
      <c r="F294" s="40">
        <v>8714.3666666666668</v>
      </c>
      <c r="G294" s="40">
        <v>8618.7333333333336</v>
      </c>
      <c r="H294" s="40">
        <v>8921.7333333333336</v>
      </c>
      <c r="I294" s="40">
        <v>9017.3666666666686</v>
      </c>
      <c r="J294" s="40">
        <v>9073.2333333333336</v>
      </c>
      <c r="K294" s="31">
        <v>8961.5</v>
      </c>
      <c r="L294" s="31">
        <v>8810</v>
      </c>
      <c r="M294" s="31">
        <v>3.4680000000000002E-2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48.35</v>
      </c>
      <c r="D295" s="40">
        <v>47.866666666666674</v>
      </c>
      <c r="E295" s="40">
        <v>46.033333333333346</v>
      </c>
      <c r="F295" s="40">
        <v>43.716666666666669</v>
      </c>
      <c r="G295" s="40">
        <v>41.88333333333334</v>
      </c>
      <c r="H295" s="40">
        <v>50.183333333333351</v>
      </c>
      <c r="I295" s="40">
        <v>52.01666666666668</v>
      </c>
      <c r="J295" s="40">
        <v>54.333333333333357</v>
      </c>
      <c r="K295" s="31">
        <v>49.7</v>
      </c>
      <c r="L295" s="31">
        <v>45.55</v>
      </c>
      <c r="M295" s="31">
        <v>76.88682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382.1</v>
      </c>
      <c r="D296" s="40">
        <v>383.41666666666669</v>
      </c>
      <c r="E296" s="40">
        <v>377.83333333333337</v>
      </c>
      <c r="F296" s="40">
        <v>373.56666666666666</v>
      </c>
      <c r="G296" s="40">
        <v>367.98333333333335</v>
      </c>
      <c r="H296" s="40">
        <v>387.68333333333339</v>
      </c>
      <c r="I296" s="40">
        <v>393.26666666666677</v>
      </c>
      <c r="J296" s="40">
        <v>397.53333333333342</v>
      </c>
      <c r="K296" s="31">
        <v>389</v>
      </c>
      <c r="L296" s="31">
        <v>379.15</v>
      </c>
      <c r="M296" s="31">
        <v>16.484719999999999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2486.6999999999998</v>
      </c>
      <c r="D297" s="40">
        <v>2490.65</v>
      </c>
      <c r="E297" s="40">
        <v>2461.3000000000002</v>
      </c>
      <c r="F297" s="40">
        <v>2435.9</v>
      </c>
      <c r="G297" s="40">
        <v>2406.5500000000002</v>
      </c>
      <c r="H297" s="40">
        <v>2516.0500000000002</v>
      </c>
      <c r="I297" s="40">
        <v>2545.3999999999996</v>
      </c>
      <c r="J297" s="40">
        <v>2570.8000000000002</v>
      </c>
      <c r="K297" s="31">
        <v>2520</v>
      </c>
      <c r="L297" s="31">
        <v>2465.25</v>
      </c>
      <c r="M297" s="31">
        <v>0.86845000000000006</v>
      </c>
      <c r="N297" s="1"/>
      <c r="O297" s="1"/>
    </row>
    <row r="298" spans="1:15" ht="12.75" customHeight="1">
      <c r="A298" s="31">
        <v>288</v>
      </c>
      <c r="B298" s="31" t="s">
        <v>856</v>
      </c>
      <c r="C298" s="31">
        <v>1429.35</v>
      </c>
      <c r="D298" s="40">
        <v>1432.7333333333333</v>
      </c>
      <c r="E298" s="40">
        <v>1401.4666666666667</v>
      </c>
      <c r="F298" s="40">
        <v>1373.5833333333333</v>
      </c>
      <c r="G298" s="40">
        <v>1342.3166666666666</v>
      </c>
      <c r="H298" s="40">
        <v>1460.6166666666668</v>
      </c>
      <c r="I298" s="40">
        <v>1491.8833333333337</v>
      </c>
      <c r="J298" s="40">
        <v>1519.7666666666669</v>
      </c>
      <c r="K298" s="31">
        <v>1464</v>
      </c>
      <c r="L298" s="31">
        <v>1404.85</v>
      </c>
      <c r="M298" s="31">
        <v>1.7899799999999999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1801.25</v>
      </c>
      <c r="D299" s="40">
        <v>1814.2</v>
      </c>
      <c r="E299" s="40">
        <v>1783.6000000000001</v>
      </c>
      <c r="F299" s="40">
        <v>1765.95</v>
      </c>
      <c r="G299" s="40">
        <v>1735.3500000000001</v>
      </c>
      <c r="H299" s="40">
        <v>1831.8500000000001</v>
      </c>
      <c r="I299" s="40">
        <v>1862.45</v>
      </c>
      <c r="J299" s="40">
        <v>1880.1000000000001</v>
      </c>
      <c r="K299" s="31">
        <v>1844.8</v>
      </c>
      <c r="L299" s="31">
        <v>1796.55</v>
      </c>
      <c r="M299" s="31">
        <v>36.127719999999997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6848.85</v>
      </c>
      <c r="D300" s="40">
        <v>6894.333333333333</v>
      </c>
      <c r="E300" s="40">
        <v>6789.6666666666661</v>
      </c>
      <c r="F300" s="40">
        <v>6730.4833333333327</v>
      </c>
      <c r="G300" s="40">
        <v>6625.8166666666657</v>
      </c>
      <c r="H300" s="40">
        <v>6953.5166666666664</v>
      </c>
      <c r="I300" s="40">
        <v>7058.1833333333325</v>
      </c>
      <c r="J300" s="40">
        <v>7117.3666666666668</v>
      </c>
      <c r="K300" s="31">
        <v>6999</v>
      </c>
      <c r="L300" s="31">
        <v>6835.15</v>
      </c>
      <c r="M300" s="31">
        <v>2.8674300000000001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5415.6</v>
      </c>
      <c r="D301" s="40">
        <v>5458.8166666666666</v>
      </c>
      <c r="E301" s="40">
        <v>5351.7833333333328</v>
      </c>
      <c r="F301" s="40">
        <v>5287.9666666666662</v>
      </c>
      <c r="G301" s="40">
        <v>5180.9333333333325</v>
      </c>
      <c r="H301" s="40">
        <v>5522.6333333333332</v>
      </c>
      <c r="I301" s="40">
        <v>5629.6666666666679</v>
      </c>
      <c r="J301" s="40">
        <v>5693.4833333333336</v>
      </c>
      <c r="K301" s="31">
        <v>5565.85</v>
      </c>
      <c r="L301" s="31">
        <v>5395</v>
      </c>
      <c r="M301" s="31">
        <v>1.7450300000000001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873</v>
      </c>
      <c r="D302" s="40">
        <v>876.01666666666677</v>
      </c>
      <c r="E302" s="40">
        <v>868.03333333333353</v>
      </c>
      <c r="F302" s="40">
        <v>863.06666666666672</v>
      </c>
      <c r="G302" s="40">
        <v>855.08333333333348</v>
      </c>
      <c r="H302" s="40">
        <v>880.98333333333358</v>
      </c>
      <c r="I302" s="40">
        <v>888.96666666666692</v>
      </c>
      <c r="J302" s="40">
        <v>893.93333333333362</v>
      </c>
      <c r="K302" s="31">
        <v>884</v>
      </c>
      <c r="L302" s="31">
        <v>871.05</v>
      </c>
      <c r="M302" s="31">
        <v>8.3696199999999994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3811.35</v>
      </c>
      <c r="D303" s="40">
        <v>3853.4500000000003</v>
      </c>
      <c r="E303" s="40">
        <v>3762.9000000000005</v>
      </c>
      <c r="F303" s="40">
        <v>3714.4500000000003</v>
      </c>
      <c r="G303" s="40">
        <v>3623.9000000000005</v>
      </c>
      <c r="H303" s="40">
        <v>3901.9000000000005</v>
      </c>
      <c r="I303" s="40">
        <v>3992.4500000000007</v>
      </c>
      <c r="J303" s="40">
        <v>4040.9000000000005</v>
      </c>
      <c r="K303" s="31">
        <v>3944</v>
      </c>
      <c r="L303" s="31">
        <v>3805</v>
      </c>
      <c r="M303" s="31">
        <v>0.50634999999999997</v>
      </c>
      <c r="N303" s="1"/>
      <c r="O303" s="1"/>
    </row>
    <row r="304" spans="1:15" ht="12.75" customHeight="1">
      <c r="A304" s="31">
        <v>294</v>
      </c>
      <c r="B304" s="31" t="s">
        <v>857</v>
      </c>
      <c r="C304" s="31">
        <v>435.4</v>
      </c>
      <c r="D304" s="40">
        <v>430.7833333333333</v>
      </c>
      <c r="E304" s="40">
        <v>421.61666666666662</v>
      </c>
      <c r="F304" s="40">
        <v>407.83333333333331</v>
      </c>
      <c r="G304" s="40">
        <v>398.66666666666663</v>
      </c>
      <c r="H304" s="40">
        <v>444.56666666666661</v>
      </c>
      <c r="I304" s="40">
        <v>453.73333333333335</v>
      </c>
      <c r="J304" s="40">
        <v>467.51666666666659</v>
      </c>
      <c r="K304" s="31">
        <v>439.95</v>
      </c>
      <c r="L304" s="31">
        <v>417</v>
      </c>
      <c r="M304" s="31">
        <v>11.69129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836.95</v>
      </c>
      <c r="D305" s="40">
        <v>842.16666666666663</v>
      </c>
      <c r="E305" s="40">
        <v>828.73333333333323</v>
      </c>
      <c r="F305" s="40">
        <v>820.51666666666665</v>
      </c>
      <c r="G305" s="40">
        <v>807.08333333333326</v>
      </c>
      <c r="H305" s="40">
        <v>850.38333333333321</v>
      </c>
      <c r="I305" s="40">
        <v>863.81666666666661</v>
      </c>
      <c r="J305" s="40">
        <v>872.03333333333319</v>
      </c>
      <c r="K305" s="31">
        <v>855.6</v>
      </c>
      <c r="L305" s="31">
        <v>833.95</v>
      </c>
      <c r="M305" s="31">
        <v>29.33597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161.55000000000001</v>
      </c>
      <c r="D306" s="40">
        <v>162.81666666666669</v>
      </c>
      <c r="E306" s="40">
        <v>159.73333333333338</v>
      </c>
      <c r="F306" s="40">
        <v>157.91666666666669</v>
      </c>
      <c r="G306" s="40">
        <v>154.83333333333337</v>
      </c>
      <c r="H306" s="40">
        <v>164.63333333333338</v>
      </c>
      <c r="I306" s="40">
        <v>167.7166666666667</v>
      </c>
      <c r="J306" s="40">
        <v>169.53333333333339</v>
      </c>
      <c r="K306" s="31">
        <v>165.9</v>
      </c>
      <c r="L306" s="31">
        <v>161</v>
      </c>
      <c r="M306" s="31">
        <v>38.178310000000003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19.45</v>
      </c>
      <c r="D307" s="40">
        <v>19.55</v>
      </c>
      <c r="E307" s="40">
        <v>19</v>
      </c>
      <c r="F307" s="40">
        <v>18.55</v>
      </c>
      <c r="G307" s="40">
        <v>18</v>
      </c>
      <c r="H307" s="40">
        <v>20</v>
      </c>
      <c r="I307" s="40">
        <v>20.550000000000004</v>
      </c>
      <c r="J307" s="40">
        <v>21</v>
      </c>
      <c r="K307" s="31">
        <v>20.100000000000001</v>
      </c>
      <c r="L307" s="31">
        <v>19.100000000000001</v>
      </c>
      <c r="M307" s="31">
        <v>44.586950000000002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242.85</v>
      </c>
      <c r="D308" s="40">
        <v>245.76666666666665</v>
      </c>
      <c r="E308" s="40">
        <v>238.33333333333331</v>
      </c>
      <c r="F308" s="40">
        <v>233.81666666666666</v>
      </c>
      <c r="G308" s="40">
        <v>226.38333333333333</v>
      </c>
      <c r="H308" s="40">
        <v>250.2833333333333</v>
      </c>
      <c r="I308" s="40">
        <v>257.71666666666664</v>
      </c>
      <c r="J308" s="40">
        <v>262.23333333333329</v>
      </c>
      <c r="K308" s="31">
        <v>253.2</v>
      </c>
      <c r="L308" s="31">
        <v>241.25</v>
      </c>
      <c r="M308" s="31">
        <v>1.8059099999999999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718.25</v>
      </c>
      <c r="D309" s="40">
        <v>708.85</v>
      </c>
      <c r="E309" s="40">
        <v>692.80000000000007</v>
      </c>
      <c r="F309" s="40">
        <v>667.35</v>
      </c>
      <c r="G309" s="40">
        <v>651.30000000000007</v>
      </c>
      <c r="H309" s="40">
        <v>734.30000000000007</v>
      </c>
      <c r="I309" s="40">
        <v>750.35</v>
      </c>
      <c r="J309" s="40">
        <v>775.80000000000007</v>
      </c>
      <c r="K309" s="31">
        <v>724.9</v>
      </c>
      <c r="L309" s="31">
        <v>683.4</v>
      </c>
      <c r="M309" s="31">
        <v>1.7053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171.9</v>
      </c>
      <c r="D310" s="40">
        <v>171.78333333333333</v>
      </c>
      <c r="E310" s="40">
        <v>169.61666666666667</v>
      </c>
      <c r="F310" s="40">
        <v>167.33333333333334</v>
      </c>
      <c r="G310" s="40">
        <v>165.16666666666669</v>
      </c>
      <c r="H310" s="40">
        <v>174.06666666666666</v>
      </c>
      <c r="I310" s="40">
        <v>176.23333333333335</v>
      </c>
      <c r="J310" s="40">
        <v>178.51666666666665</v>
      </c>
      <c r="K310" s="31">
        <v>173.95</v>
      </c>
      <c r="L310" s="31">
        <v>169.5</v>
      </c>
      <c r="M310" s="31">
        <v>38.562860000000001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531.75</v>
      </c>
      <c r="D311" s="40">
        <v>533.23333333333335</v>
      </c>
      <c r="E311" s="40">
        <v>527.9666666666667</v>
      </c>
      <c r="F311" s="40">
        <v>524.18333333333339</v>
      </c>
      <c r="G311" s="40">
        <v>518.91666666666674</v>
      </c>
      <c r="H311" s="40">
        <v>537.01666666666665</v>
      </c>
      <c r="I311" s="40">
        <v>542.2833333333333</v>
      </c>
      <c r="J311" s="40">
        <v>546.06666666666661</v>
      </c>
      <c r="K311" s="31">
        <v>538.5</v>
      </c>
      <c r="L311" s="31">
        <v>529.45000000000005</v>
      </c>
      <c r="M311" s="31">
        <v>9.4208300000000005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7208.7</v>
      </c>
      <c r="D312" s="40">
        <v>7228.8166666666666</v>
      </c>
      <c r="E312" s="40">
        <v>7128.6333333333332</v>
      </c>
      <c r="F312" s="40">
        <v>7048.5666666666666</v>
      </c>
      <c r="G312" s="40">
        <v>6948.3833333333332</v>
      </c>
      <c r="H312" s="40">
        <v>7308.8833333333332</v>
      </c>
      <c r="I312" s="40">
        <v>7409.0666666666657</v>
      </c>
      <c r="J312" s="40">
        <v>7489.1333333333332</v>
      </c>
      <c r="K312" s="31">
        <v>7329</v>
      </c>
      <c r="L312" s="31">
        <v>7148.75</v>
      </c>
      <c r="M312" s="31">
        <v>6.0379800000000001</v>
      </c>
      <c r="N312" s="1"/>
      <c r="O312" s="1"/>
    </row>
    <row r="313" spans="1:15" ht="12.75" customHeight="1">
      <c r="A313" s="31">
        <v>303</v>
      </c>
      <c r="B313" s="31" t="s">
        <v>858</v>
      </c>
      <c r="C313" s="31">
        <v>2871.75</v>
      </c>
      <c r="D313" s="40">
        <v>2892.25</v>
      </c>
      <c r="E313" s="40">
        <v>2834.5</v>
      </c>
      <c r="F313" s="40">
        <v>2797.25</v>
      </c>
      <c r="G313" s="40">
        <v>2739.5</v>
      </c>
      <c r="H313" s="40">
        <v>2929.5</v>
      </c>
      <c r="I313" s="40">
        <v>2987.25</v>
      </c>
      <c r="J313" s="40">
        <v>3024.5</v>
      </c>
      <c r="K313" s="31">
        <v>2950</v>
      </c>
      <c r="L313" s="31">
        <v>2855</v>
      </c>
      <c r="M313" s="31">
        <v>0.80984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378.75</v>
      </c>
      <c r="D314" s="40">
        <v>377.41666666666669</v>
      </c>
      <c r="E314" s="40">
        <v>375.83333333333337</v>
      </c>
      <c r="F314" s="40">
        <v>372.91666666666669</v>
      </c>
      <c r="G314" s="40">
        <v>371.33333333333337</v>
      </c>
      <c r="H314" s="40">
        <v>380.33333333333337</v>
      </c>
      <c r="I314" s="40">
        <v>381.91666666666674</v>
      </c>
      <c r="J314" s="40">
        <v>384.83333333333337</v>
      </c>
      <c r="K314" s="31">
        <v>379</v>
      </c>
      <c r="L314" s="31">
        <v>374.5</v>
      </c>
      <c r="M314" s="31">
        <v>6.7491500000000002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265.8</v>
      </c>
      <c r="D315" s="40">
        <v>267.58333333333331</v>
      </c>
      <c r="E315" s="40">
        <v>263.21666666666664</v>
      </c>
      <c r="F315" s="40">
        <v>260.63333333333333</v>
      </c>
      <c r="G315" s="40">
        <v>256.26666666666665</v>
      </c>
      <c r="H315" s="40">
        <v>270.16666666666663</v>
      </c>
      <c r="I315" s="40">
        <v>274.5333333333333</v>
      </c>
      <c r="J315" s="40">
        <v>277.11666666666662</v>
      </c>
      <c r="K315" s="31">
        <v>271.95</v>
      </c>
      <c r="L315" s="31">
        <v>265</v>
      </c>
      <c r="M315" s="31">
        <v>1.8250299999999999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895.15</v>
      </c>
      <c r="D316" s="40">
        <v>897.2166666666667</v>
      </c>
      <c r="E316" s="40">
        <v>888.43333333333339</v>
      </c>
      <c r="F316" s="40">
        <v>881.7166666666667</v>
      </c>
      <c r="G316" s="40">
        <v>872.93333333333339</v>
      </c>
      <c r="H316" s="40">
        <v>903.93333333333339</v>
      </c>
      <c r="I316" s="40">
        <v>912.7166666666667</v>
      </c>
      <c r="J316" s="40">
        <v>919.43333333333339</v>
      </c>
      <c r="K316" s="31">
        <v>906</v>
      </c>
      <c r="L316" s="31">
        <v>890.5</v>
      </c>
      <c r="M316" s="31">
        <v>18.658629999999999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1620.35</v>
      </c>
      <c r="D317" s="40">
        <v>1634.05</v>
      </c>
      <c r="E317" s="40">
        <v>1601.3</v>
      </c>
      <c r="F317" s="40">
        <v>1582.25</v>
      </c>
      <c r="G317" s="40">
        <v>1549.5</v>
      </c>
      <c r="H317" s="40">
        <v>1653.1</v>
      </c>
      <c r="I317" s="40">
        <v>1685.85</v>
      </c>
      <c r="J317" s="40">
        <v>1704.8999999999999</v>
      </c>
      <c r="K317" s="31">
        <v>1666.8</v>
      </c>
      <c r="L317" s="31">
        <v>1615</v>
      </c>
      <c r="M317" s="31">
        <v>7.9140300000000003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3204.9</v>
      </c>
      <c r="D318" s="40">
        <v>3202.3166666666671</v>
      </c>
      <c r="E318" s="40">
        <v>3154.6333333333341</v>
      </c>
      <c r="F318" s="40">
        <v>3104.3666666666672</v>
      </c>
      <c r="G318" s="40">
        <v>3056.6833333333343</v>
      </c>
      <c r="H318" s="40">
        <v>3252.5833333333339</v>
      </c>
      <c r="I318" s="40">
        <v>3300.2666666666673</v>
      </c>
      <c r="J318" s="40">
        <v>3350.5333333333338</v>
      </c>
      <c r="K318" s="31">
        <v>3250</v>
      </c>
      <c r="L318" s="31">
        <v>3152.05</v>
      </c>
      <c r="M318" s="31">
        <v>1.4105099999999999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974.1</v>
      </c>
      <c r="D319" s="40">
        <v>973</v>
      </c>
      <c r="E319" s="40">
        <v>961.1</v>
      </c>
      <c r="F319" s="40">
        <v>948.1</v>
      </c>
      <c r="G319" s="40">
        <v>936.2</v>
      </c>
      <c r="H319" s="40">
        <v>986</v>
      </c>
      <c r="I319" s="40">
        <v>997.90000000000009</v>
      </c>
      <c r="J319" s="40">
        <v>1010.9</v>
      </c>
      <c r="K319" s="31">
        <v>984.9</v>
      </c>
      <c r="L319" s="31">
        <v>960</v>
      </c>
      <c r="M319" s="31">
        <v>2.5424099999999998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917.45</v>
      </c>
      <c r="D320" s="40">
        <v>923.48333333333323</v>
      </c>
      <c r="E320" s="40">
        <v>908.96666666666647</v>
      </c>
      <c r="F320" s="40">
        <v>900.48333333333323</v>
      </c>
      <c r="G320" s="40">
        <v>885.96666666666647</v>
      </c>
      <c r="H320" s="40">
        <v>931.96666666666647</v>
      </c>
      <c r="I320" s="40">
        <v>946.48333333333312</v>
      </c>
      <c r="J320" s="40">
        <v>954.96666666666647</v>
      </c>
      <c r="K320" s="31">
        <v>938</v>
      </c>
      <c r="L320" s="31">
        <v>915</v>
      </c>
      <c r="M320" s="31">
        <v>7.1337000000000002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207.15</v>
      </c>
      <c r="D321" s="40">
        <v>208.58333333333334</v>
      </c>
      <c r="E321" s="40">
        <v>203.56666666666669</v>
      </c>
      <c r="F321" s="40">
        <v>199.98333333333335</v>
      </c>
      <c r="G321" s="40">
        <v>194.9666666666667</v>
      </c>
      <c r="H321" s="40">
        <v>212.16666666666669</v>
      </c>
      <c r="I321" s="40">
        <v>217.18333333333334</v>
      </c>
      <c r="J321" s="40">
        <v>220.76666666666668</v>
      </c>
      <c r="K321" s="31">
        <v>213.6</v>
      </c>
      <c r="L321" s="31">
        <v>205</v>
      </c>
      <c r="M321" s="31">
        <v>2.00251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187.3</v>
      </c>
      <c r="D322" s="40">
        <v>186.83333333333334</v>
      </c>
      <c r="E322" s="40">
        <v>185.16666666666669</v>
      </c>
      <c r="F322" s="40">
        <v>183.03333333333333</v>
      </c>
      <c r="G322" s="40">
        <v>181.36666666666667</v>
      </c>
      <c r="H322" s="40">
        <v>188.9666666666667</v>
      </c>
      <c r="I322" s="40">
        <v>190.63333333333338</v>
      </c>
      <c r="J322" s="40">
        <v>192.76666666666671</v>
      </c>
      <c r="K322" s="31">
        <v>188.5</v>
      </c>
      <c r="L322" s="31">
        <v>184.7</v>
      </c>
      <c r="M322" s="31">
        <v>1.3297000000000001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162.9</v>
      </c>
      <c r="D323" s="40">
        <v>163.88333333333333</v>
      </c>
      <c r="E323" s="40">
        <v>161.41666666666666</v>
      </c>
      <c r="F323" s="40">
        <v>159.93333333333334</v>
      </c>
      <c r="G323" s="40">
        <v>157.46666666666667</v>
      </c>
      <c r="H323" s="40">
        <v>165.36666666666665</v>
      </c>
      <c r="I323" s="40">
        <v>167.83333333333334</v>
      </c>
      <c r="J323" s="40">
        <v>169.31666666666663</v>
      </c>
      <c r="K323" s="31">
        <v>166.35</v>
      </c>
      <c r="L323" s="31">
        <v>162.4</v>
      </c>
      <c r="M323" s="31">
        <v>1.7948299999999999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880.25</v>
      </c>
      <c r="D324" s="40">
        <v>893.41666666666663</v>
      </c>
      <c r="E324" s="40">
        <v>861.83333333333326</v>
      </c>
      <c r="F324" s="40">
        <v>843.41666666666663</v>
      </c>
      <c r="G324" s="40">
        <v>811.83333333333326</v>
      </c>
      <c r="H324" s="40">
        <v>911.83333333333326</v>
      </c>
      <c r="I324" s="40">
        <v>943.41666666666652</v>
      </c>
      <c r="J324" s="40">
        <v>961.83333333333326</v>
      </c>
      <c r="K324" s="31">
        <v>925</v>
      </c>
      <c r="L324" s="31">
        <v>875</v>
      </c>
      <c r="M324" s="31">
        <v>2.3625099999999999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4476.6000000000004</v>
      </c>
      <c r="D325" s="40">
        <v>4500.8500000000004</v>
      </c>
      <c r="E325" s="40">
        <v>4435.8500000000004</v>
      </c>
      <c r="F325" s="40">
        <v>4395.1000000000004</v>
      </c>
      <c r="G325" s="40">
        <v>4330.1000000000004</v>
      </c>
      <c r="H325" s="40">
        <v>4541.6000000000004</v>
      </c>
      <c r="I325" s="40">
        <v>4606.6000000000004</v>
      </c>
      <c r="J325" s="40">
        <v>4647.3500000000004</v>
      </c>
      <c r="K325" s="31">
        <v>4565.8500000000004</v>
      </c>
      <c r="L325" s="31">
        <v>4460.1000000000004</v>
      </c>
      <c r="M325" s="31">
        <v>6.0232299999999999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40.25</v>
      </c>
      <c r="D326" s="40">
        <v>40.1</v>
      </c>
      <c r="E326" s="40">
        <v>39.700000000000003</v>
      </c>
      <c r="F326" s="40">
        <v>39.15</v>
      </c>
      <c r="G326" s="40">
        <v>38.75</v>
      </c>
      <c r="H326" s="40">
        <v>40.650000000000006</v>
      </c>
      <c r="I326" s="40">
        <v>41.05</v>
      </c>
      <c r="J326" s="40">
        <v>41.600000000000009</v>
      </c>
      <c r="K326" s="31">
        <v>40.5</v>
      </c>
      <c r="L326" s="31">
        <v>39.549999999999997</v>
      </c>
      <c r="M326" s="31">
        <v>9.6717200000000005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169.6</v>
      </c>
      <c r="D327" s="40">
        <v>169.78333333333333</v>
      </c>
      <c r="E327" s="40">
        <v>168.06666666666666</v>
      </c>
      <c r="F327" s="40">
        <v>166.53333333333333</v>
      </c>
      <c r="G327" s="40">
        <v>164.81666666666666</v>
      </c>
      <c r="H327" s="40">
        <v>171.31666666666666</v>
      </c>
      <c r="I327" s="40">
        <v>173.0333333333333</v>
      </c>
      <c r="J327" s="40">
        <v>174.56666666666666</v>
      </c>
      <c r="K327" s="31">
        <v>171.5</v>
      </c>
      <c r="L327" s="31">
        <v>168.25</v>
      </c>
      <c r="M327" s="31">
        <v>4.5670099999999998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970.1</v>
      </c>
      <c r="D328" s="40">
        <v>968.0333333333333</v>
      </c>
      <c r="E328" s="40">
        <v>956.06666666666661</v>
      </c>
      <c r="F328" s="40">
        <v>942.0333333333333</v>
      </c>
      <c r="G328" s="40">
        <v>930.06666666666661</v>
      </c>
      <c r="H328" s="40">
        <v>982.06666666666661</v>
      </c>
      <c r="I328" s="40">
        <v>994.0333333333333</v>
      </c>
      <c r="J328" s="40">
        <v>1008.0666666666666</v>
      </c>
      <c r="K328" s="31">
        <v>980</v>
      </c>
      <c r="L328" s="31">
        <v>954</v>
      </c>
      <c r="M328" s="31">
        <v>7.38734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3086.85</v>
      </c>
      <c r="D329" s="40">
        <v>3096.6666666666665</v>
      </c>
      <c r="E329" s="40">
        <v>3055.1833333333329</v>
      </c>
      <c r="F329" s="40">
        <v>3023.5166666666664</v>
      </c>
      <c r="G329" s="40">
        <v>2982.0333333333328</v>
      </c>
      <c r="H329" s="40">
        <v>3128.333333333333</v>
      </c>
      <c r="I329" s="40">
        <v>3169.8166666666666</v>
      </c>
      <c r="J329" s="40">
        <v>3201.4833333333331</v>
      </c>
      <c r="K329" s="31">
        <v>3138.15</v>
      </c>
      <c r="L329" s="31">
        <v>3065</v>
      </c>
      <c r="M329" s="31">
        <v>3.0452400000000002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73882.3</v>
      </c>
      <c r="D330" s="40">
        <v>74113.000000000015</v>
      </c>
      <c r="E330" s="40">
        <v>73534.150000000023</v>
      </c>
      <c r="F330" s="40">
        <v>73186.000000000015</v>
      </c>
      <c r="G330" s="40">
        <v>72607.150000000023</v>
      </c>
      <c r="H330" s="40">
        <v>74461.150000000023</v>
      </c>
      <c r="I330" s="40">
        <v>75040.000000000029</v>
      </c>
      <c r="J330" s="40">
        <v>75388.150000000023</v>
      </c>
      <c r="K330" s="31">
        <v>74691.850000000006</v>
      </c>
      <c r="L330" s="31">
        <v>73764.850000000006</v>
      </c>
      <c r="M330" s="31">
        <v>6.3219999999999998E-2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45.15</v>
      </c>
      <c r="D331" s="40">
        <v>45.033333333333331</v>
      </c>
      <c r="E331" s="40">
        <v>44.61666666666666</v>
      </c>
      <c r="F331" s="40">
        <v>44.083333333333329</v>
      </c>
      <c r="G331" s="40">
        <v>43.666666666666657</v>
      </c>
      <c r="H331" s="40">
        <v>45.566666666666663</v>
      </c>
      <c r="I331" s="40">
        <v>45.983333333333334</v>
      </c>
      <c r="J331" s="40">
        <v>46.516666666666666</v>
      </c>
      <c r="K331" s="31">
        <v>45.45</v>
      </c>
      <c r="L331" s="31">
        <v>44.5</v>
      </c>
      <c r="M331" s="31">
        <v>8.4702300000000008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1482.55</v>
      </c>
      <c r="D332" s="40">
        <v>1490.1833333333334</v>
      </c>
      <c r="E332" s="40">
        <v>1472.3666666666668</v>
      </c>
      <c r="F332" s="40">
        <v>1462.1833333333334</v>
      </c>
      <c r="G332" s="40">
        <v>1444.3666666666668</v>
      </c>
      <c r="H332" s="40">
        <v>1500.3666666666668</v>
      </c>
      <c r="I332" s="40">
        <v>1518.1833333333334</v>
      </c>
      <c r="J332" s="40">
        <v>1528.3666666666668</v>
      </c>
      <c r="K332" s="31">
        <v>1508</v>
      </c>
      <c r="L332" s="31">
        <v>1480</v>
      </c>
      <c r="M332" s="31">
        <v>4.0019200000000001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366.25</v>
      </c>
      <c r="D333" s="40">
        <v>368.81666666666666</v>
      </c>
      <c r="E333" s="40">
        <v>362.43333333333334</v>
      </c>
      <c r="F333" s="40">
        <v>358.61666666666667</v>
      </c>
      <c r="G333" s="40">
        <v>352.23333333333335</v>
      </c>
      <c r="H333" s="40">
        <v>372.63333333333333</v>
      </c>
      <c r="I333" s="40">
        <v>379.01666666666665</v>
      </c>
      <c r="J333" s="40">
        <v>382.83333333333331</v>
      </c>
      <c r="K333" s="31">
        <v>375.2</v>
      </c>
      <c r="L333" s="31">
        <v>365</v>
      </c>
      <c r="M333" s="31">
        <v>7.72506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846.35</v>
      </c>
      <c r="D334" s="40">
        <v>839.18333333333339</v>
      </c>
      <c r="E334" s="40">
        <v>828.36666666666679</v>
      </c>
      <c r="F334" s="40">
        <v>810.38333333333344</v>
      </c>
      <c r="G334" s="40">
        <v>799.56666666666683</v>
      </c>
      <c r="H334" s="40">
        <v>857.16666666666674</v>
      </c>
      <c r="I334" s="40">
        <v>867.98333333333335</v>
      </c>
      <c r="J334" s="40">
        <v>885.9666666666667</v>
      </c>
      <c r="K334" s="31">
        <v>850</v>
      </c>
      <c r="L334" s="31">
        <v>821.2</v>
      </c>
      <c r="M334" s="31">
        <v>3.6540499999999998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91.7</v>
      </c>
      <c r="D335" s="40">
        <v>91.766666666666666</v>
      </c>
      <c r="E335" s="40">
        <v>90.633333333333326</v>
      </c>
      <c r="F335" s="40">
        <v>89.566666666666663</v>
      </c>
      <c r="G335" s="40">
        <v>88.433333333333323</v>
      </c>
      <c r="H335" s="40">
        <v>92.833333333333329</v>
      </c>
      <c r="I335" s="40">
        <v>93.966666666666683</v>
      </c>
      <c r="J335" s="40">
        <v>95.033333333333331</v>
      </c>
      <c r="K335" s="31">
        <v>92.9</v>
      </c>
      <c r="L335" s="31">
        <v>90.7</v>
      </c>
      <c r="M335" s="31">
        <v>202.82669000000001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5815.2</v>
      </c>
      <c r="D336" s="40">
        <v>5842.2166666666672</v>
      </c>
      <c r="E336" s="40">
        <v>5764.4833333333345</v>
      </c>
      <c r="F336" s="40">
        <v>5713.7666666666673</v>
      </c>
      <c r="G336" s="40">
        <v>5636.0333333333347</v>
      </c>
      <c r="H336" s="40">
        <v>5892.9333333333343</v>
      </c>
      <c r="I336" s="40">
        <v>5970.6666666666679</v>
      </c>
      <c r="J336" s="40">
        <v>6021.3833333333341</v>
      </c>
      <c r="K336" s="31">
        <v>5919.95</v>
      </c>
      <c r="L336" s="31">
        <v>5791.5</v>
      </c>
      <c r="M336" s="31">
        <v>3.6325799999999999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3831.6</v>
      </c>
      <c r="D337" s="40">
        <v>3825.2166666666672</v>
      </c>
      <c r="E337" s="40">
        <v>3771.4333333333343</v>
      </c>
      <c r="F337" s="40">
        <v>3711.2666666666673</v>
      </c>
      <c r="G337" s="40">
        <v>3657.4833333333345</v>
      </c>
      <c r="H337" s="40">
        <v>3885.3833333333341</v>
      </c>
      <c r="I337" s="40">
        <v>3939.166666666667</v>
      </c>
      <c r="J337" s="40">
        <v>3999.3333333333339</v>
      </c>
      <c r="K337" s="31">
        <v>3879</v>
      </c>
      <c r="L337" s="31">
        <v>3765.05</v>
      </c>
      <c r="M337" s="31">
        <v>2.62418</v>
      </c>
      <c r="N337" s="1"/>
      <c r="O337" s="1"/>
    </row>
    <row r="338" spans="1:15" ht="12.75" customHeight="1">
      <c r="A338" s="31">
        <v>328</v>
      </c>
      <c r="B338" s="31" t="s">
        <v>859</v>
      </c>
      <c r="C338" s="31">
        <v>2376.25</v>
      </c>
      <c r="D338" s="40">
        <v>2342.0833333333335</v>
      </c>
      <c r="E338" s="40">
        <v>2304.166666666667</v>
      </c>
      <c r="F338" s="40">
        <v>2232.0833333333335</v>
      </c>
      <c r="G338" s="40">
        <v>2194.166666666667</v>
      </c>
      <c r="H338" s="40">
        <v>2414.166666666667</v>
      </c>
      <c r="I338" s="40">
        <v>2452.0833333333339</v>
      </c>
      <c r="J338" s="40">
        <v>2524.166666666667</v>
      </c>
      <c r="K338" s="31">
        <v>2380</v>
      </c>
      <c r="L338" s="31">
        <v>2270</v>
      </c>
      <c r="M338" s="31">
        <v>0.36492000000000002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42.5</v>
      </c>
      <c r="D339" s="40">
        <v>42.716666666666661</v>
      </c>
      <c r="E339" s="40">
        <v>42.083333333333321</v>
      </c>
      <c r="F339" s="40">
        <v>41.666666666666657</v>
      </c>
      <c r="G339" s="40">
        <v>41.033333333333317</v>
      </c>
      <c r="H339" s="40">
        <v>43.133333333333326</v>
      </c>
      <c r="I339" s="40">
        <v>43.766666666666666</v>
      </c>
      <c r="J339" s="40">
        <v>44.18333333333333</v>
      </c>
      <c r="K339" s="31">
        <v>43.35</v>
      </c>
      <c r="L339" s="31">
        <v>42.3</v>
      </c>
      <c r="M339" s="31">
        <v>35.606810000000003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74.45</v>
      </c>
      <c r="D340" s="40">
        <v>74.149999999999991</v>
      </c>
      <c r="E340" s="40">
        <v>72.799999999999983</v>
      </c>
      <c r="F340" s="40">
        <v>71.149999999999991</v>
      </c>
      <c r="G340" s="40">
        <v>69.799999999999983</v>
      </c>
      <c r="H340" s="40">
        <v>75.799999999999983</v>
      </c>
      <c r="I340" s="40">
        <v>77.149999999999977</v>
      </c>
      <c r="J340" s="40">
        <v>78.799999999999983</v>
      </c>
      <c r="K340" s="31">
        <v>75.5</v>
      </c>
      <c r="L340" s="31">
        <v>72.5</v>
      </c>
      <c r="M340" s="31">
        <v>32.866370000000003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599.95000000000005</v>
      </c>
      <c r="D341" s="40">
        <v>601.01666666666665</v>
      </c>
      <c r="E341" s="40">
        <v>592.38333333333333</v>
      </c>
      <c r="F341" s="40">
        <v>584.81666666666672</v>
      </c>
      <c r="G341" s="40">
        <v>576.18333333333339</v>
      </c>
      <c r="H341" s="40">
        <v>608.58333333333326</v>
      </c>
      <c r="I341" s="40">
        <v>617.21666666666647</v>
      </c>
      <c r="J341" s="40">
        <v>624.78333333333319</v>
      </c>
      <c r="K341" s="31">
        <v>609.65</v>
      </c>
      <c r="L341" s="31">
        <v>593.45000000000005</v>
      </c>
      <c r="M341" s="31">
        <v>0.2742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19321.349999999999</v>
      </c>
      <c r="D342" s="40">
        <v>19319.05</v>
      </c>
      <c r="E342" s="40">
        <v>19139.3</v>
      </c>
      <c r="F342" s="40">
        <v>18957.25</v>
      </c>
      <c r="G342" s="40">
        <v>18777.5</v>
      </c>
      <c r="H342" s="40">
        <v>19501.099999999999</v>
      </c>
      <c r="I342" s="40">
        <v>19680.849999999999</v>
      </c>
      <c r="J342" s="40">
        <v>19862.899999999998</v>
      </c>
      <c r="K342" s="31">
        <v>19498.8</v>
      </c>
      <c r="L342" s="31">
        <v>19137</v>
      </c>
      <c r="M342" s="31">
        <v>0.75448000000000004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74.599999999999994</v>
      </c>
      <c r="D343" s="40">
        <v>74.600000000000009</v>
      </c>
      <c r="E343" s="40">
        <v>72.200000000000017</v>
      </c>
      <c r="F343" s="40">
        <v>69.800000000000011</v>
      </c>
      <c r="G343" s="40">
        <v>67.40000000000002</v>
      </c>
      <c r="H343" s="40">
        <v>77.000000000000014</v>
      </c>
      <c r="I343" s="40">
        <v>79.40000000000002</v>
      </c>
      <c r="J343" s="40">
        <v>81.800000000000011</v>
      </c>
      <c r="K343" s="31">
        <v>77</v>
      </c>
      <c r="L343" s="31">
        <v>72.2</v>
      </c>
      <c r="M343" s="31">
        <v>22.735440000000001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50.6</v>
      </c>
      <c r="D344" s="40">
        <v>50.866666666666667</v>
      </c>
      <c r="E344" s="40">
        <v>49.833333333333336</v>
      </c>
      <c r="F344" s="40">
        <v>49.06666666666667</v>
      </c>
      <c r="G344" s="40">
        <v>48.033333333333339</v>
      </c>
      <c r="H344" s="40">
        <v>51.633333333333333</v>
      </c>
      <c r="I344" s="40">
        <v>52.666666666666664</v>
      </c>
      <c r="J344" s="40">
        <v>53.43333333333333</v>
      </c>
      <c r="K344" s="31">
        <v>51.9</v>
      </c>
      <c r="L344" s="31">
        <v>50.1</v>
      </c>
      <c r="M344" s="31">
        <v>10.340350000000001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570.5</v>
      </c>
      <c r="D345" s="40">
        <v>574.18333333333328</v>
      </c>
      <c r="E345" s="40">
        <v>562.31666666666661</v>
      </c>
      <c r="F345" s="40">
        <v>554.13333333333333</v>
      </c>
      <c r="G345" s="40">
        <v>542.26666666666665</v>
      </c>
      <c r="H345" s="40">
        <v>582.36666666666656</v>
      </c>
      <c r="I345" s="40">
        <v>594.23333333333312</v>
      </c>
      <c r="J345" s="40">
        <v>602.41666666666652</v>
      </c>
      <c r="K345" s="31">
        <v>586.04999999999995</v>
      </c>
      <c r="L345" s="31">
        <v>566</v>
      </c>
      <c r="M345" s="31">
        <v>2.2594799999999999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32.549999999999997</v>
      </c>
      <c r="D346" s="40">
        <v>32.866666666666667</v>
      </c>
      <c r="E346" s="40">
        <v>32.033333333333331</v>
      </c>
      <c r="F346" s="40">
        <v>31.516666666666666</v>
      </c>
      <c r="G346" s="40">
        <v>30.68333333333333</v>
      </c>
      <c r="H346" s="40">
        <v>33.383333333333333</v>
      </c>
      <c r="I346" s="40">
        <v>34.216666666666661</v>
      </c>
      <c r="J346" s="40">
        <v>34.733333333333334</v>
      </c>
      <c r="K346" s="31">
        <v>33.700000000000003</v>
      </c>
      <c r="L346" s="31">
        <v>32.35</v>
      </c>
      <c r="M346" s="31">
        <v>114.95189000000001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145.5</v>
      </c>
      <c r="D347" s="40">
        <v>146.03333333333333</v>
      </c>
      <c r="E347" s="40">
        <v>144.46666666666667</v>
      </c>
      <c r="F347" s="40">
        <v>143.43333333333334</v>
      </c>
      <c r="G347" s="40">
        <v>141.86666666666667</v>
      </c>
      <c r="H347" s="40">
        <v>147.06666666666666</v>
      </c>
      <c r="I347" s="40">
        <v>148.63333333333333</v>
      </c>
      <c r="J347" s="40">
        <v>149.66666666666666</v>
      </c>
      <c r="K347" s="31">
        <v>147.6</v>
      </c>
      <c r="L347" s="31">
        <v>145</v>
      </c>
      <c r="M347" s="31">
        <v>1.29939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2315.65</v>
      </c>
      <c r="D348" s="40">
        <v>2317.9833333333336</v>
      </c>
      <c r="E348" s="40">
        <v>2292.666666666667</v>
      </c>
      <c r="F348" s="40">
        <v>2269.6833333333334</v>
      </c>
      <c r="G348" s="40">
        <v>2244.3666666666668</v>
      </c>
      <c r="H348" s="40">
        <v>2340.9666666666672</v>
      </c>
      <c r="I348" s="40">
        <v>2366.2833333333338</v>
      </c>
      <c r="J348" s="40">
        <v>2389.2666666666673</v>
      </c>
      <c r="K348" s="31">
        <v>2343.3000000000002</v>
      </c>
      <c r="L348" s="31">
        <v>2295</v>
      </c>
      <c r="M348" s="31">
        <v>2.6440000000000002E-2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58.95</v>
      </c>
      <c r="D349" s="40">
        <v>59.133333333333333</v>
      </c>
      <c r="E349" s="40">
        <v>58.516666666666666</v>
      </c>
      <c r="F349" s="40">
        <v>58.083333333333336</v>
      </c>
      <c r="G349" s="40">
        <v>57.466666666666669</v>
      </c>
      <c r="H349" s="40">
        <v>59.566666666666663</v>
      </c>
      <c r="I349" s="40">
        <v>60.183333333333323</v>
      </c>
      <c r="J349" s="40">
        <v>60.61666666666666</v>
      </c>
      <c r="K349" s="31">
        <v>59.75</v>
      </c>
      <c r="L349" s="31">
        <v>58.7</v>
      </c>
      <c r="M349" s="31">
        <v>13.349919999999999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145.94999999999999</v>
      </c>
      <c r="D350" s="40">
        <v>145.35</v>
      </c>
      <c r="E350" s="40">
        <v>143.19999999999999</v>
      </c>
      <c r="F350" s="40">
        <v>140.44999999999999</v>
      </c>
      <c r="G350" s="40">
        <v>138.29999999999998</v>
      </c>
      <c r="H350" s="40">
        <v>148.1</v>
      </c>
      <c r="I350" s="40">
        <v>150.25000000000003</v>
      </c>
      <c r="J350" s="40">
        <v>153</v>
      </c>
      <c r="K350" s="31">
        <v>147.5</v>
      </c>
      <c r="L350" s="31">
        <v>142.6</v>
      </c>
      <c r="M350" s="31">
        <v>299.20870000000002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240.25</v>
      </c>
      <c r="D351" s="40">
        <v>241.86666666666667</v>
      </c>
      <c r="E351" s="40">
        <v>237.73333333333335</v>
      </c>
      <c r="F351" s="40">
        <v>235.21666666666667</v>
      </c>
      <c r="G351" s="40">
        <v>231.08333333333334</v>
      </c>
      <c r="H351" s="40">
        <v>244.38333333333335</v>
      </c>
      <c r="I351" s="40">
        <v>248.51666666666668</v>
      </c>
      <c r="J351" s="40">
        <v>251.03333333333336</v>
      </c>
      <c r="K351" s="31">
        <v>246</v>
      </c>
      <c r="L351" s="31">
        <v>239.35</v>
      </c>
      <c r="M351" s="31">
        <v>7.3361999999999998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127</v>
      </c>
      <c r="D352" s="40">
        <v>127.88333333333333</v>
      </c>
      <c r="E352" s="40">
        <v>125.51666666666665</v>
      </c>
      <c r="F352" s="40">
        <v>124.03333333333333</v>
      </c>
      <c r="G352" s="40">
        <v>121.66666666666666</v>
      </c>
      <c r="H352" s="40">
        <v>129.36666666666665</v>
      </c>
      <c r="I352" s="40">
        <v>131.73333333333332</v>
      </c>
      <c r="J352" s="40">
        <v>133.21666666666664</v>
      </c>
      <c r="K352" s="31">
        <v>130.25</v>
      </c>
      <c r="L352" s="31">
        <v>126.4</v>
      </c>
      <c r="M352" s="31">
        <v>128.27354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855.05</v>
      </c>
      <c r="D353" s="40">
        <v>861.18333333333339</v>
      </c>
      <c r="E353" s="40">
        <v>844.66666666666674</v>
      </c>
      <c r="F353" s="40">
        <v>834.2833333333333</v>
      </c>
      <c r="G353" s="40">
        <v>817.76666666666665</v>
      </c>
      <c r="H353" s="40">
        <v>871.56666666666683</v>
      </c>
      <c r="I353" s="40">
        <v>888.08333333333348</v>
      </c>
      <c r="J353" s="40">
        <v>898.46666666666692</v>
      </c>
      <c r="K353" s="31">
        <v>877.7</v>
      </c>
      <c r="L353" s="31">
        <v>850.8</v>
      </c>
      <c r="M353" s="31">
        <v>19.783580000000001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4158.05</v>
      </c>
      <c r="D354" s="40">
        <v>4175.3666666666668</v>
      </c>
      <c r="E354" s="40">
        <v>4126.9333333333334</v>
      </c>
      <c r="F354" s="40">
        <v>4095.8166666666666</v>
      </c>
      <c r="G354" s="40">
        <v>4047.3833333333332</v>
      </c>
      <c r="H354" s="40">
        <v>4206.4833333333336</v>
      </c>
      <c r="I354" s="40">
        <v>4254.9166666666679</v>
      </c>
      <c r="J354" s="40">
        <v>4286.0333333333338</v>
      </c>
      <c r="K354" s="31">
        <v>4223.8</v>
      </c>
      <c r="L354" s="31">
        <v>4144.25</v>
      </c>
      <c r="M354" s="31">
        <v>0.77115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215.95</v>
      </c>
      <c r="D355" s="40">
        <v>216.71666666666667</v>
      </c>
      <c r="E355" s="40">
        <v>213.43333333333334</v>
      </c>
      <c r="F355" s="40">
        <v>210.91666666666666</v>
      </c>
      <c r="G355" s="40">
        <v>207.63333333333333</v>
      </c>
      <c r="H355" s="40">
        <v>219.23333333333335</v>
      </c>
      <c r="I355" s="40">
        <v>222.51666666666671</v>
      </c>
      <c r="J355" s="40">
        <v>225.03333333333336</v>
      </c>
      <c r="K355" s="31">
        <v>220</v>
      </c>
      <c r="L355" s="31">
        <v>214.2</v>
      </c>
      <c r="M355" s="31">
        <v>6.1378500000000003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145.9</v>
      </c>
      <c r="D356" s="40">
        <v>145.29999999999998</v>
      </c>
      <c r="E356" s="40">
        <v>143.74999999999997</v>
      </c>
      <c r="F356" s="40">
        <v>141.6</v>
      </c>
      <c r="G356" s="40">
        <v>140.04999999999998</v>
      </c>
      <c r="H356" s="40">
        <v>147.44999999999996</v>
      </c>
      <c r="I356" s="40">
        <v>148.99999999999997</v>
      </c>
      <c r="J356" s="40">
        <v>151.14999999999995</v>
      </c>
      <c r="K356" s="31">
        <v>146.85</v>
      </c>
      <c r="L356" s="31">
        <v>143.15</v>
      </c>
      <c r="M356" s="31">
        <v>106.90334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374.8</v>
      </c>
      <c r="D357" s="40">
        <v>377.58333333333331</v>
      </c>
      <c r="E357" s="40">
        <v>370.21666666666664</v>
      </c>
      <c r="F357" s="40">
        <v>365.63333333333333</v>
      </c>
      <c r="G357" s="40">
        <v>358.26666666666665</v>
      </c>
      <c r="H357" s="40">
        <v>382.16666666666663</v>
      </c>
      <c r="I357" s="40">
        <v>389.5333333333333</v>
      </c>
      <c r="J357" s="40">
        <v>394.11666666666662</v>
      </c>
      <c r="K357" s="31">
        <v>384.95</v>
      </c>
      <c r="L357" s="31">
        <v>373</v>
      </c>
      <c r="M357" s="31">
        <v>1.6380300000000001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38420.800000000003</v>
      </c>
      <c r="D358" s="40">
        <v>38437.916666666664</v>
      </c>
      <c r="E358" s="40">
        <v>38082.883333333331</v>
      </c>
      <c r="F358" s="40">
        <v>37744.966666666667</v>
      </c>
      <c r="G358" s="40">
        <v>37389.933333333334</v>
      </c>
      <c r="H358" s="40">
        <v>38775.833333333328</v>
      </c>
      <c r="I358" s="40">
        <v>39130.866666666669</v>
      </c>
      <c r="J358" s="40">
        <v>39468.783333333326</v>
      </c>
      <c r="K358" s="31">
        <v>38792.949999999997</v>
      </c>
      <c r="L358" s="31">
        <v>38100</v>
      </c>
      <c r="M358" s="31">
        <v>0.26143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2528.0500000000002</v>
      </c>
      <c r="D359" s="40">
        <v>2539.0333333333333</v>
      </c>
      <c r="E359" s="40">
        <v>2500.0666666666666</v>
      </c>
      <c r="F359" s="40">
        <v>2472.0833333333335</v>
      </c>
      <c r="G359" s="40">
        <v>2433.1166666666668</v>
      </c>
      <c r="H359" s="40">
        <v>2567.0166666666664</v>
      </c>
      <c r="I359" s="40">
        <v>2605.9833333333327</v>
      </c>
      <c r="J359" s="40">
        <v>2633.9666666666662</v>
      </c>
      <c r="K359" s="31">
        <v>2578</v>
      </c>
      <c r="L359" s="31">
        <v>2511.0500000000002</v>
      </c>
      <c r="M359" s="31">
        <v>5.1421200000000002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4336.25</v>
      </c>
      <c r="D360" s="40">
        <v>4362.25</v>
      </c>
      <c r="E360" s="40">
        <v>4289.7</v>
      </c>
      <c r="F360" s="40">
        <v>4243.1499999999996</v>
      </c>
      <c r="G360" s="40">
        <v>4170.5999999999995</v>
      </c>
      <c r="H360" s="40">
        <v>4408.8</v>
      </c>
      <c r="I360" s="40">
        <v>4481.3499999999995</v>
      </c>
      <c r="J360" s="40">
        <v>4527.9000000000005</v>
      </c>
      <c r="K360" s="31">
        <v>4434.8</v>
      </c>
      <c r="L360" s="31">
        <v>4315.7</v>
      </c>
      <c r="M360" s="31">
        <v>2.7494200000000002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222.55</v>
      </c>
      <c r="D361" s="40">
        <v>223.43333333333331</v>
      </c>
      <c r="E361" s="40">
        <v>221.16666666666663</v>
      </c>
      <c r="F361" s="40">
        <v>219.78333333333333</v>
      </c>
      <c r="G361" s="40">
        <v>217.51666666666665</v>
      </c>
      <c r="H361" s="40">
        <v>224.81666666666661</v>
      </c>
      <c r="I361" s="40">
        <v>227.08333333333331</v>
      </c>
      <c r="J361" s="40">
        <v>228.46666666666658</v>
      </c>
      <c r="K361" s="31">
        <v>225.7</v>
      </c>
      <c r="L361" s="31">
        <v>222.05</v>
      </c>
      <c r="M361" s="31">
        <v>13.603479999999999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121.2</v>
      </c>
      <c r="D362" s="40">
        <v>121.71666666666665</v>
      </c>
      <c r="E362" s="40">
        <v>120.48333333333331</v>
      </c>
      <c r="F362" s="40">
        <v>119.76666666666665</v>
      </c>
      <c r="G362" s="40">
        <v>118.5333333333333</v>
      </c>
      <c r="H362" s="40">
        <v>122.43333333333331</v>
      </c>
      <c r="I362" s="40">
        <v>123.66666666666666</v>
      </c>
      <c r="J362" s="40">
        <v>124.38333333333331</v>
      </c>
      <c r="K362" s="31">
        <v>122.95</v>
      </c>
      <c r="L362" s="31">
        <v>121</v>
      </c>
      <c r="M362" s="31">
        <v>28.253299999999999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4917.75</v>
      </c>
      <c r="D363" s="40">
        <v>4936.75</v>
      </c>
      <c r="E363" s="40">
        <v>4883.55</v>
      </c>
      <c r="F363" s="40">
        <v>4849.3500000000004</v>
      </c>
      <c r="G363" s="40">
        <v>4796.1500000000005</v>
      </c>
      <c r="H363" s="40">
        <v>4970.95</v>
      </c>
      <c r="I363" s="40">
        <v>5024.1500000000005</v>
      </c>
      <c r="J363" s="40">
        <v>5058.3499999999995</v>
      </c>
      <c r="K363" s="31">
        <v>4989.95</v>
      </c>
      <c r="L363" s="31">
        <v>4902.55</v>
      </c>
      <c r="M363" s="31">
        <v>0.56545000000000001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15123.3</v>
      </c>
      <c r="D364" s="40">
        <v>15169.833333333334</v>
      </c>
      <c r="E364" s="40">
        <v>15007.466666666667</v>
      </c>
      <c r="F364" s="40">
        <v>14891.633333333333</v>
      </c>
      <c r="G364" s="40">
        <v>14729.266666666666</v>
      </c>
      <c r="H364" s="40">
        <v>15285.666666666668</v>
      </c>
      <c r="I364" s="40">
        <v>15448.033333333333</v>
      </c>
      <c r="J364" s="40">
        <v>15563.866666666669</v>
      </c>
      <c r="K364" s="31">
        <v>15332.2</v>
      </c>
      <c r="L364" s="31">
        <v>15054</v>
      </c>
      <c r="M364" s="31">
        <v>2.547E-2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5247.5</v>
      </c>
      <c r="D365" s="40">
        <v>5248.4833333333336</v>
      </c>
      <c r="E365" s="40">
        <v>5193.4666666666672</v>
      </c>
      <c r="F365" s="40">
        <v>5139.4333333333334</v>
      </c>
      <c r="G365" s="40">
        <v>5084.416666666667</v>
      </c>
      <c r="H365" s="40">
        <v>5302.5166666666673</v>
      </c>
      <c r="I365" s="40">
        <v>5357.5333333333338</v>
      </c>
      <c r="J365" s="40">
        <v>5411.5666666666675</v>
      </c>
      <c r="K365" s="31">
        <v>5303.5</v>
      </c>
      <c r="L365" s="31">
        <v>5194.45</v>
      </c>
      <c r="M365" s="31">
        <v>2.1430000000000001E-2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225.65</v>
      </c>
      <c r="D366" s="40">
        <v>227.41666666666666</v>
      </c>
      <c r="E366" s="40">
        <v>223.33333333333331</v>
      </c>
      <c r="F366" s="40">
        <v>221.01666666666665</v>
      </c>
      <c r="G366" s="40">
        <v>216.93333333333331</v>
      </c>
      <c r="H366" s="40">
        <v>229.73333333333332</v>
      </c>
      <c r="I366" s="40">
        <v>233.81666666666663</v>
      </c>
      <c r="J366" s="40">
        <v>236.13333333333333</v>
      </c>
      <c r="K366" s="31">
        <v>231.5</v>
      </c>
      <c r="L366" s="31">
        <v>225.1</v>
      </c>
      <c r="M366" s="31">
        <v>7.8914999999999997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992.05</v>
      </c>
      <c r="D367" s="40">
        <v>1000.7833333333333</v>
      </c>
      <c r="E367" s="40">
        <v>962.56666666666661</v>
      </c>
      <c r="F367" s="40">
        <v>933.08333333333326</v>
      </c>
      <c r="G367" s="40">
        <v>894.86666666666656</v>
      </c>
      <c r="H367" s="40">
        <v>1030.2666666666667</v>
      </c>
      <c r="I367" s="40">
        <v>1068.4833333333333</v>
      </c>
      <c r="J367" s="40">
        <v>1097.9666666666667</v>
      </c>
      <c r="K367" s="31">
        <v>1039</v>
      </c>
      <c r="L367" s="31">
        <v>971.3</v>
      </c>
      <c r="M367" s="31">
        <v>3.0199699999999998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2208.4499999999998</v>
      </c>
      <c r="D368" s="40">
        <v>2218.6333333333337</v>
      </c>
      <c r="E368" s="40">
        <v>2178.3666666666672</v>
      </c>
      <c r="F368" s="40">
        <v>2148.2833333333338</v>
      </c>
      <c r="G368" s="40">
        <v>2108.0166666666673</v>
      </c>
      <c r="H368" s="40">
        <v>2248.7166666666672</v>
      </c>
      <c r="I368" s="40">
        <v>2288.9833333333336</v>
      </c>
      <c r="J368" s="40">
        <v>2319.0666666666671</v>
      </c>
      <c r="K368" s="31">
        <v>2258.9</v>
      </c>
      <c r="L368" s="31">
        <v>2188.5500000000002</v>
      </c>
      <c r="M368" s="31">
        <v>14.39081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2891.55</v>
      </c>
      <c r="D369" s="40">
        <v>2911.1833333333329</v>
      </c>
      <c r="E369" s="40">
        <v>2852.3666666666659</v>
      </c>
      <c r="F369" s="40">
        <v>2813.1833333333329</v>
      </c>
      <c r="G369" s="40">
        <v>2754.3666666666659</v>
      </c>
      <c r="H369" s="40">
        <v>2950.3666666666659</v>
      </c>
      <c r="I369" s="40">
        <v>3009.1833333333325</v>
      </c>
      <c r="J369" s="40">
        <v>3048.3666666666659</v>
      </c>
      <c r="K369" s="31">
        <v>2970</v>
      </c>
      <c r="L369" s="31">
        <v>2872</v>
      </c>
      <c r="M369" s="31">
        <v>2.77433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38.5</v>
      </c>
      <c r="D370" s="40">
        <v>38.65</v>
      </c>
      <c r="E370" s="40">
        <v>38.199999999999996</v>
      </c>
      <c r="F370" s="40">
        <v>37.9</v>
      </c>
      <c r="G370" s="40">
        <v>37.449999999999996</v>
      </c>
      <c r="H370" s="40">
        <v>38.949999999999996</v>
      </c>
      <c r="I370" s="40">
        <v>39.4</v>
      </c>
      <c r="J370" s="40">
        <v>39.699999999999996</v>
      </c>
      <c r="K370" s="31">
        <v>39.1</v>
      </c>
      <c r="L370" s="31">
        <v>38.35</v>
      </c>
      <c r="M370" s="31">
        <v>292.88326000000001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569.70000000000005</v>
      </c>
      <c r="D371" s="40">
        <v>574.91666666666663</v>
      </c>
      <c r="E371" s="40">
        <v>556.33333333333326</v>
      </c>
      <c r="F371" s="40">
        <v>542.96666666666658</v>
      </c>
      <c r="G371" s="40">
        <v>524.38333333333321</v>
      </c>
      <c r="H371" s="40">
        <v>588.2833333333333</v>
      </c>
      <c r="I371" s="40">
        <v>606.86666666666656</v>
      </c>
      <c r="J371" s="40">
        <v>620.23333333333335</v>
      </c>
      <c r="K371" s="31">
        <v>593.5</v>
      </c>
      <c r="L371" s="31">
        <v>561.54999999999995</v>
      </c>
      <c r="M371" s="31">
        <v>4.97926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300.25</v>
      </c>
      <c r="D372" s="40">
        <v>299.85000000000002</v>
      </c>
      <c r="E372" s="40">
        <v>297.75000000000006</v>
      </c>
      <c r="F372" s="40">
        <v>295.25000000000006</v>
      </c>
      <c r="G372" s="40">
        <v>293.15000000000009</v>
      </c>
      <c r="H372" s="40">
        <v>302.35000000000002</v>
      </c>
      <c r="I372" s="40">
        <v>304.44999999999993</v>
      </c>
      <c r="J372" s="40">
        <v>306.95</v>
      </c>
      <c r="K372" s="31">
        <v>301.95</v>
      </c>
      <c r="L372" s="31">
        <v>297.35000000000002</v>
      </c>
      <c r="M372" s="31">
        <v>3.0694900000000001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2364.9</v>
      </c>
      <c r="D373" s="40">
        <v>2366.0833333333335</v>
      </c>
      <c r="E373" s="40">
        <v>2346.8166666666671</v>
      </c>
      <c r="F373" s="40">
        <v>2328.7333333333336</v>
      </c>
      <c r="G373" s="40">
        <v>2309.4666666666672</v>
      </c>
      <c r="H373" s="40">
        <v>2384.166666666667</v>
      </c>
      <c r="I373" s="40">
        <v>2403.4333333333334</v>
      </c>
      <c r="J373" s="40">
        <v>2421.5166666666669</v>
      </c>
      <c r="K373" s="31">
        <v>2385.35</v>
      </c>
      <c r="L373" s="31">
        <v>2348</v>
      </c>
      <c r="M373" s="31">
        <v>1.1714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1037.3</v>
      </c>
      <c r="D374" s="40">
        <v>1036.0833333333333</v>
      </c>
      <c r="E374" s="40">
        <v>1012.4666666666665</v>
      </c>
      <c r="F374" s="40">
        <v>987.63333333333321</v>
      </c>
      <c r="G374" s="40">
        <v>964.01666666666642</v>
      </c>
      <c r="H374" s="40">
        <v>1060.9166666666665</v>
      </c>
      <c r="I374" s="40">
        <v>1084.5333333333333</v>
      </c>
      <c r="J374" s="40">
        <v>1109.3666666666666</v>
      </c>
      <c r="K374" s="31">
        <v>1059.7</v>
      </c>
      <c r="L374" s="31">
        <v>1011.25</v>
      </c>
      <c r="M374" s="31">
        <v>0.80869999999999997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1906.6</v>
      </c>
      <c r="D375" s="40">
        <v>1912.9166666666667</v>
      </c>
      <c r="E375" s="40">
        <v>1848.8333333333335</v>
      </c>
      <c r="F375" s="40">
        <v>1791.0666666666668</v>
      </c>
      <c r="G375" s="40">
        <v>1726.9833333333336</v>
      </c>
      <c r="H375" s="40">
        <v>1970.6833333333334</v>
      </c>
      <c r="I375" s="40">
        <v>2034.7666666666669</v>
      </c>
      <c r="J375" s="40">
        <v>2092.5333333333333</v>
      </c>
      <c r="K375" s="31">
        <v>1977</v>
      </c>
      <c r="L375" s="31">
        <v>1855.15</v>
      </c>
      <c r="M375" s="31">
        <v>8.4380799999999994</v>
      </c>
      <c r="N375" s="1"/>
      <c r="O375" s="1"/>
    </row>
    <row r="376" spans="1:15" ht="12.75" customHeight="1">
      <c r="A376" s="31">
        <v>366</v>
      </c>
      <c r="B376" s="31" t="s">
        <v>860</v>
      </c>
      <c r="C376" s="31">
        <v>205.75</v>
      </c>
      <c r="D376" s="40">
        <v>202.58333333333334</v>
      </c>
      <c r="E376" s="40">
        <v>198.56666666666669</v>
      </c>
      <c r="F376" s="40">
        <v>191.38333333333335</v>
      </c>
      <c r="G376" s="40">
        <v>187.3666666666667</v>
      </c>
      <c r="H376" s="40">
        <v>209.76666666666668</v>
      </c>
      <c r="I376" s="40">
        <v>213.78333333333333</v>
      </c>
      <c r="J376" s="40">
        <v>220.96666666666667</v>
      </c>
      <c r="K376" s="31">
        <v>206.6</v>
      </c>
      <c r="L376" s="31">
        <v>195.4</v>
      </c>
      <c r="M376" s="31">
        <v>127.36111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206.1</v>
      </c>
      <c r="D377" s="40">
        <v>209.35</v>
      </c>
      <c r="E377" s="40">
        <v>202.25</v>
      </c>
      <c r="F377" s="40">
        <v>198.4</v>
      </c>
      <c r="G377" s="40">
        <v>191.3</v>
      </c>
      <c r="H377" s="40">
        <v>213.2</v>
      </c>
      <c r="I377" s="40">
        <v>220.29999999999995</v>
      </c>
      <c r="J377" s="40">
        <v>224.14999999999998</v>
      </c>
      <c r="K377" s="31">
        <v>216.45</v>
      </c>
      <c r="L377" s="31">
        <v>205.5</v>
      </c>
      <c r="M377" s="31">
        <v>357.10637000000003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2662.15</v>
      </c>
      <c r="D378" s="40">
        <v>2695.7333333333336</v>
      </c>
      <c r="E378" s="40">
        <v>2598.7666666666673</v>
      </c>
      <c r="F378" s="40">
        <v>2535.3833333333337</v>
      </c>
      <c r="G378" s="40">
        <v>2438.4166666666674</v>
      </c>
      <c r="H378" s="40">
        <v>2759.1166666666672</v>
      </c>
      <c r="I378" s="40">
        <v>2856.0833333333335</v>
      </c>
      <c r="J378" s="40">
        <v>2919.4666666666672</v>
      </c>
      <c r="K378" s="31">
        <v>2792.7</v>
      </c>
      <c r="L378" s="31">
        <v>2632.35</v>
      </c>
      <c r="M378" s="31">
        <v>0.44997999999999999</v>
      </c>
      <c r="N378" s="1"/>
      <c r="O378" s="1"/>
    </row>
    <row r="379" spans="1:15" ht="12.75" customHeight="1">
      <c r="A379" s="31">
        <v>369</v>
      </c>
      <c r="B379" s="31" t="s">
        <v>861</v>
      </c>
      <c r="C379" s="31">
        <v>323.85000000000002</v>
      </c>
      <c r="D379" s="40">
        <v>324.11666666666667</v>
      </c>
      <c r="E379" s="40">
        <v>319.23333333333335</v>
      </c>
      <c r="F379" s="40">
        <v>314.61666666666667</v>
      </c>
      <c r="G379" s="40">
        <v>309.73333333333335</v>
      </c>
      <c r="H379" s="40">
        <v>328.73333333333335</v>
      </c>
      <c r="I379" s="40">
        <v>333.61666666666667</v>
      </c>
      <c r="J379" s="40">
        <v>338.23333333333335</v>
      </c>
      <c r="K379" s="31">
        <v>329</v>
      </c>
      <c r="L379" s="31">
        <v>319.5</v>
      </c>
      <c r="M379" s="31">
        <v>1.63175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436.4</v>
      </c>
      <c r="D380" s="40">
        <v>439.7833333333333</v>
      </c>
      <c r="E380" s="40">
        <v>427.61666666666662</v>
      </c>
      <c r="F380" s="40">
        <v>418.83333333333331</v>
      </c>
      <c r="G380" s="40">
        <v>406.66666666666663</v>
      </c>
      <c r="H380" s="40">
        <v>448.56666666666661</v>
      </c>
      <c r="I380" s="40">
        <v>460.73333333333335</v>
      </c>
      <c r="J380" s="40">
        <v>469.51666666666659</v>
      </c>
      <c r="K380" s="31">
        <v>451.95</v>
      </c>
      <c r="L380" s="31">
        <v>431</v>
      </c>
      <c r="M380" s="31">
        <v>4.5146100000000002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739.45</v>
      </c>
      <c r="D381" s="40">
        <v>741.75</v>
      </c>
      <c r="E381" s="40">
        <v>733.6</v>
      </c>
      <c r="F381" s="40">
        <v>727.75</v>
      </c>
      <c r="G381" s="40">
        <v>719.6</v>
      </c>
      <c r="H381" s="40">
        <v>747.6</v>
      </c>
      <c r="I381" s="40">
        <v>755.75000000000011</v>
      </c>
      <c r="J381" s="40">
        <v>761.6</v>
      </c>
      <c r="K381" s="31">
        <v>749.9</v>
      </c>
      <c r="L381" s="31">
        <v>735.9</v>
      </c>
      <c r="M381" s="31">
        <v>1.57589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125.7</v>
      </c>
      <c r="D382" s="40">
        <v>126.31666666666668</v>
      </c>
      <c r="E382" s="40">
        <v>124.48333333333335</v>
      </c>
      <c r="F382" s="40">
        <v>123.26666666666667</v>
      </c>
      <c r="G382" s="40">
        <v>121.43333333333334</v>
      </c>
      <c r="H382" s="40">
        <v>127.53333333333336</v>
      </c>
      <c r="I382" s="40">
        <v>129.3666666666667</v>
      </c>
      <c r="J382" s="40">
        <v>130.58333333333337</v>
      </c>
      <c r="K382" s="31">
        <v>128.15</v>
      </c>
      <c r="L382" s="31">
        <v>125.1</v>
      </c>
      <c r="M382" s="31">
        <v>1.76329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1442.1</v>
      </c>
      <c r="D383" s="40">
        <v>1432.5833333333333</v>
      </c>
      <c r="E383" s="40">
        <v>1390.6666666666665</v>
      </c>
      <c r="F383" s="40">
        <v>1339.2333333333333</v>
      </c>
      <c r="G383" s="40">
        <v>1297.3166666666666</v>
      </c>
      <c r="H383" s="40">
        <v>1484.0166666666664</v>
      </c>
      <c r="I383" s="40">
        <v>1525.9333333333329</v>
      </c>
      <c r="J383" s="40">
        <v>1577.3666666666663</v>
      </c>
      <c r="K383" s="31">
        <v>1474.5</v>
      </c>
      <c r="L383" s="31">
        <v>1381.15</v>
      </c>
      <c r="M383" s="31">
        <v>27.319690000000001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862.45</v>
      </c>
      <c r="D384" s="40">
        <v>872.15</v>
      </c>
      <c r="E384" s="40">
        <v>844.3</v>
      </c>
      <c r="F384" s="40">
        <v>826.15</v>
      </c>
      <c r="G384" s="40">
        <v>798.3</v>
      </c>
      <c r="H384" s="40">
        <v>890.3</v>
      </c>
      <c r="I384" s="40">
        <v>918.15000000000009</v>
      </c>
      <c r="J384" s="40">
        <v>936.3</v>
      </c>
      <c r="K384" s="31">
        <v>900</v>
      </c>
      <c r="L384" s="31">
        <v>854</v>
      </c>
      <c r="M384" s="31">
        <v>0.85780999999999996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1076.7</v>
      </c>
      <c r="D385" s="40">
        <v>1087.5166666666667</v>
      </c>
      <c r="E385" s="40">
        <v>1060.4333333333334</v>
      </c>
      <c r="F385" s="40">
        <v>1044.1666666666667</v>
      </c>
      <c r="G385" s="40">
        <v>1017.0833333333335</v>
      </c>
      <c r="H385" s="40">
        <v>1103.7833333333333</v>
      </c>
      <c r="I385" s="40">
        <v>1130.8666666666668</v>
      </c>
      <c r="J385" s="40">
        <v>1147.1333333333332</v>
      </c>
      <c r="K385" s="31">
        <v>1114.5999999999999</v>
      </c>
      <c r="L385" s="31">
        <v>1071.25</v>
      </c>
      <c r="M385" s="31">
        <v>1.8652299999999999</v>
      </c>
      <c r="N385" s="1"/>
      <c r="O385" s="1"/>
    </row>
    <row r="386" spans="1:15" ht="12.75" customHeight="1">
      <c r="A386" s="31">
        <v>376</v>
      </c>
      <c r="B386" s="31" t="s">
        <v>862</v>
      </c>
      <c r="C386" s="31">
        <v>119.25</v>
      </c>
      <c r="D386" s="40">
        <v>119.66666666666667</v>
      </c>
      <c r="E386" s="40">
        <v>118.58333333333334</v>
      </c>
      <c r="F386" s="40">
        <v>117.91666666666667</v>
      </c>
      <c r="G386" s="40">
        <v>116.83333333333334</v>
      </c>
      <c r="H386" s="40">
        <v>120.33333333333334</v>
      </c>
      <c r="I386" s="40">
        <v>121.41666666666669</v>
      </c>
      <c r="J386" s="40">
        <v>122.08333333333334</v>
      </c>
      <c r="K386" s="31">
        <v>120.75</v>
      </c>
      <c r="L386" s="31">
        <v>119</v>
      </c>
      <c r="M386" s="31">
        <v>4.2551199999999998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210.1</v>
      </c>
      <c r="D387" s="40">
        <v>211.1</v>
      </c>
      <c r="E387" s="40">
        <v>208.2</v>
      </c>
      <c r="F387" s="40">
        <v>206.29999999999998</v>
      </c>
      <c r="G387" s="40">
        <v>203.39999999999998</v>
      </c>
      <c r="H387" s="40">
        <v>213</v>
      </c>
      <c r="I387" s="40">
        <v>215.90000000000003</v>
      </c>
      <c r="J387" s="40">
        <v>217.8</v>
      </c>
      <c r="K387" s="31">
        <v>214</v>
      </c>
      <c r="L387" s="31">
        <v>209.2</v>
      </c>
      <c r="M387" s="31">
        <v>9.2081300000000006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747.05</v>
      </c>
      <c r="D388" s="40">
        <v>760.68333333333339</v>
      </c>
      <c r="E388" s="40">
        <v>732.36666666666679</v>
      </c>
      <c r="F388" s="40">
        <v>717.68333333333339</v>
      </c>
      <c r="G388" s="40">
        <v>689.36666666666679</v>
      </c>
      <c r="H388" s="40">
        <v>775.36666666666679</v>
      </c>
      <c r="I388" s="40">
        <v>803.68333333333339</v>
      </c>
      <c r="J388" s="40">
        <v>818.36666666666679</v>
      </c>
      <c r="K388" s="31">
        <v>789</v>
      </c>
      <c r="L388" s="31">
        <v>746</v>
      </c>
      <c r="M388" s="31">
        <v>4.5926200000000001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255.3</v>
      </c>
      <c r="D389" s="40">
        <v>254.9</v>
      </c>
      <c r="E389" s="40">
        <v>251.95</v>
      </c>
      <c r="F389" s="40">
        <v>248.6</v>
      </c>
      <c r="G389" s="40">
        <v>245.64999999999998</v>
      </c>
      <c r="H389" s="40">
        <v>258.25</v>
      </c>
      <c r="I389" s="40">
        <v>261.2</v>
      </c>
      <c r="J389" s="40">
        <v>264.55</v>
      </c>
      <c r="K389" s="31">
        <v>257.85000000000002</v>
      </c>
      <c r="L389" s="31">
        <v>251.55</v>
      </c>
      <c r="M389" s="31">
        <v>1.77223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950.85</v>
      </c>
      <c r="D390" s="40">
        <v>955.2833333333333</v>
      </c>
      <c r="E390" s="40">
        <v>939.81666666666661</v>
      </c>
      <c r="F390" s="40">
        <v>928.7833333333333</v>
      </c>
      <c r="G390" s="40">
        <v>913.31666666666661</v>
      </c>
      <c r="H390" s="40">
        <v>966.31666666666661</v>
      </c>
      <c r="I390" s="40">
        <v>981.7833333333333</v>
      </c>
      <c r="J390" s="40">
        <v>992.81666666666661</v>
      </c>
      <c r="K390" s="31">
        <v>970.75</v>
      </c>
      <c r="L390" s="31">
        <v>944.25</v>
      </c>
      <c r="M390" s="31">
        <v>3.8232499999999998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2042.05</v>
      </c>
      <c r="D391" s="40">
        <v>2062.3166666666671</v>
      </c>
      <c r="E391" s="40">
        <v>2008.6333333333341</v>
      </c>
      <c r="F391" s="40">
        <v>1975.2166666666672</v>
      </c>
      <c r="G391" s="40">
        <v>1921.5333333333342</v>
      </c>
      <c r="H391" s="40">
        <v>2095.733333333334</v>
      </c>
      <c r="I391" s="40">
        <v>2149.4166666666674</v>
      </c>
      <c r="J391" s="40">
        <v>2182.8333333333339</v>
      </c>
      <c r="K391" s="31">
        <v>2116</v>
      </c>
      <c r="L391" s="31">
        <v>2028.9</v>
      </c>
      <c r="M391" s="31">
        <v>0.20451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192.75</v>
      </c>
      <c r="D392" s="40">
        <v>192.88333333333333</v>
      </c>
      <c r="E392" s="40">
        <v>190.36666666666665</v>
      </c>
      <c r="F392" s="40">
        <v>187.98333333333332</v>
      </c>
      <c r="G392" s="40">
        <v>185.46666666666664</v>
      </c>
      <c r="H392" s="40">
        <v>195.26666666666665</v>
      </c>
      <c r="I392" s="40">
        <v>197.7833333333333</v>
      </c>
      <c r="J392" s="40">
        <v>200.16666666666666</v>
      </c>
      <c r="K392" s="31">
        <v>195.4</v>
      </c>
      <c r="L392" s="31">
        <v>190.5</v>
      </c>
      <c r="M392" s="31">
        <v>60.826009999999997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73.5</v>
      </c>
      <c r="D393" s="40">
        <v>73.766666666666666</v>
      </c>
      <c r="E393" s="40">
        <v>72.733333333333334</v>
      </c>
      <c r="F393" s="40">
        <v>71.966666666666669</v>
      </c>
      <c r="G393" s="40">
        <v>70.933333333333337</v>
      </c>
      <c r="H393" s="40">
        <v>74.533333333333331</v>
      </c>
      <c r="I393" s="40">
        <v>75.566666666666663</v>
      </c>
      <c r="J393" s="40">
        <v>76.333333333333329</v>
      </c>
      <c r="K393" s="31">
        <v>74.8</v>
      </c>
      <c r="L393" s="31">
        <v>73</v>
      </c>
      <c r="M393" s="31">
        <v>14.548249999999999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132.55000000000001</v>
      </c>
      <c r="D394" s="40">
        <v>133.29999999999998</v>
      </c>
      <c r="E394" s="40">
        <v>131.34999999999997</v>
      </c>
      <c r="F394" s="40">
        <v>130.14999999999998</v>
      </c>
      <c r="G394" s="40">
        <v>128.19999999999996</v>
      </c>
      <c r="H394" s="40">
        <v>134.49999999999997</v>
      </c>
      <c r="I394" s="40">
        <v>136.44999999999996</v>
      </c>
      <c r="J394" s="40">
        <v>137.64999999999998</v>
      </c>
      <c r="K394" s="31">
        <v>135.25</v>
      </c>
      <c r="L394" s="31">
        <v>132.1</v>
      </c>
      <c r="M394" s="31">
        <v>125.38572000000001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152.65</v>
      </c>
      <c r="D395" s="40">
        <v>153.35000000000002</v>
      </c>
      <c r="E395" s="40">
        <v>150.40000000000003</v>
      </c>
      <c r="F395" s="40">
        <v>148.15</v>
      </c>
      <c r="G395" s="40">
        <v>145.20000000000002</v>
      </c>
      <c r="H395" s="40">
        <v>155.60000000000005</v>
      </c>
      <c r="I395" s="40">
        <v>158.55000000000004</v>
      </c>
      <c r="J395" s="40">
        <v>160.80000000000007</v>
      </c>
      <c r="K395" s="31">
        <v>156.30000000000001</v>
      </c>
      <c r="L395" s="31">
        <v>151.1</v>
      </c>
      <c r="M395" s="31">
        <v>117.30701000000001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1274.3499999999999</v>
      </c>
      <c r="D396" s="40">
        <v>1271.2166666666667</v>
      </c>
      <c r="E396" s="40">
        <v>1253.7333333333333</v>
      </c>
      <c r="F396" s="40">
        <v>1233.1166666666666</v>
      </c>
      <c r="G396" s="40">
        <v>1215.6333333333332</v>
      </c>
      <c r="H396" s="40">
        <v>1291.8333333333335</v>
      </c>
      <c r="I396" s="40">
        <v>1309.3166666666671</v>
      </c>
      <c r="J396" s="40">
        <v>1329.9333333333336</v>
      </c>
      <c r="K396" s="31">
        <v>1288.7</v>
      </c>
      <c r="L396" s="31">
        <v>1250.5999999999999</v>
      </c>
      <c r="M396" s="31">
        <v>1.23756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2408.25</v>
      </c>
      <c r="D397" s="40">
        <v>2435.5833333333335</v>
      </c>
      <c r="E397" s="40">
        <v>2372.666666666667</v>
      </c>
      <c r="F397" s="40">
        <v>2337.0833333333335</v>
      </c>
      <c r="G397" s="40">
        <v>2274.166666666667</v>
      </c>
      <c r="H397" s="40">
        <v>2471.166666666667</v>
      </c>
      <c r="I397" s="40">
        <v>2534.0833333333339</v>
      </c>
      <c r="J397" s="40">
        <v>2569.666666666667</v>
      </c>
      <c r="K397" s="31">
        <v>2498.5</v>
      </c>
      <c r="L397" s="31">
        <v>2400</v>
      </c>
      <c r="M397" s="31">
        <v>88.71172</v>
      </c>
      <c r="N397" s="1"/>
      <c r="O397" s="1"/>
    </row>
    <row r="398" spans="1:15" ht="12.75" customHeight="1">
      <c r="A398" s="31">
        <v>388</v>
      </c>
      <c r="B398" s="31" t="s">
        <v>863</v>
      </c>
      <c r="C398" s="31">
        <v>339.15</v>
      </c>
      <c r="D398" s="40">
        <v>340.01666666666665</v>
      </c>
      <c r="E398" s="40">
        <v>337.08333333333331</v>
      </c>
      <c r="F398" s="40">
        <v>335.01666666666665</v>
      </c>
      <c r="G398" s="40">
        <v>332.08333333333331</v>
      </c>
      <c r="H398" s="40">
        <v>342.08333333333331</v>
      </c>
      <c r="I398" s="40">
        <v>345.01666666666671</v>
      </c>
      <c r="J398" s="40">
        <v>347.08333333333331</v>
      </c>
      <c r="K398" s="31">
        <v>342.95</v>
      </c>
      <c r="L398" s="31">
        <v>337.95</v>
      </c>
      <c r="M398" s="31">
        <v>0.91907000000000005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272.7</v>
      </c>
      <c r="D399" s="40">
        <v>274.2</v>
      </c>
      <c r="E399" s="40">
        <v>270.54999999999995</v>
      </c>
      <c r="F399" s="40">
        <v>268.39999999999998</v>
      </c>
      <c r="G399" s="40">
        <v>264.74999999999994</v>
      </c>
      <c r="H399" s="40">
        <v>276.34999999999997</v>
      </c>
      <c r="I399" s="40">
        <v>279.99999999999994</v>
      </c>
      <c r="J399" s="40">
        <v>282.14999999999998</v>
      </c>
      <c r="K399" s="31">
        <v>277.85000000000002</v>
      </c>
      <c r="L399" s="31">
        <v>272.05</v>
      </c>
      <c r="M399" s="31">
        <v>1.5352699999999999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1297.9000000000001</v>
      </c>
      <c r="D400" s="40">
        <v>1302.8</v>
      </c>
      <c r="E400" s="40">
        <v>1280.0999999999999</v>
      </c>
      <c r="F400" s="40">
        <v>1262.3</v>
      </c>
      <c r="G400" s="40">
        <v>1239.5999999999999</v>
      </c>
      <c r="H400" s="40">
        <v>1320.6</v>
      </c>
      <c r="I400" s="40">
        <v>1343.3000000000002</v>
      </c>
      <c r="J400" s="40">
        <v>1361.1</v>
      </c>
      <c r="K400" s="31">
        <v>1325.5</v>
      </c>
      <c r="L400" s="31">
        <v>1285</v>
      </c>
      <c r="M400" s="31">
        <v>1.08426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1797.05</v>
      </c>
      <c r="D401" s="40">
        <v>1803.4833333333333</v>
      </c>
      <c r="E401" s="40">
        <v>1782.5666666666666</v>
      </c>
      <c r="F401" s="40">
        <v>1768.0833333333333</v>
      </c>
      <c r="G401" s="40">
        <v>1747.1666666666665</v>
      </c>
      <c r="H401" s="40">
        <v>1817.9666666666667</v>
      </c>
      <c r="I401" s="40">
        <v>1838.8833333333332</v>
      </c>
      <c r="J401" s="40">
        <v>1853.3666666666668</v>
      </c>
      <c r="K401" s="31">
        <v>1824.4</v>
      </c>
      <c r="L401" s="31">
        <v>1789</v>
      </c>
      <c r="M401" s="31">
        <v>1.0870299999999999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34.700000000000003</v>
      </c>
      <c r="D402" s="40">
        <v>34.766666666666666</v>
      </c>
      <c r="E402" s="40">
        <v>34.233333333333334</v>
      </c>
      <c r="F402" s="40">
        <v>33.766666666666666</v>
      </c>
      <c r="G402" s="40">
        <v>33.233333333333334</v>
      </c>
      <c r="H402" s="40">
        <v>35.233333333333334</v>
      </c>
      <c r="I402" s="40">
        <v>35.766666666666666</v>
      </c>
      <c r="J402" s="40">
        <v>36.233333333333334</v>
      </c>
      <c r="K402" s="31">
        <v>35.299999999999997</v>
      </c>
      <c r="L402" s="31">
        <v>34.299999999999997</v>
      </c>
      <c r="M402" s="31">
        <v>40.011659999999999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104</v>
      </c>
      <c r="D403" s="40">
        <v>104.61666666666667</v>
      </c>
      <c r="E403" s="40">
        <v>103.03333333333335</v>
      </c>
      <c r="F403" s="40">
        <v>102.06666666666668</v>
      </c>
      <c r="G403" s="40">
        <v>100.48333333333335</v>
      </c>
      <c r="H403" s="40">
        <v>105.58333333333334</v>
      </c>
      <c r="I403" s="40">
        <v>107.16666666666666</v>
      </c>
      <c r="J403" s="40">
        <v>108.13333333333334</v>
      </c>
      <c r="K403" s="31">
        <v>106.2</v>
      </c>
      <c r="L403" s="31">
        <v>103.65</v>
      </c>
      <c r="M403" s="31">
        <v>394.31734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7891.4</v>
      </c>
      <c r="D404" s="40">
        <v>7885.7166666666672</v>
      </c>
      <c r="E404" s="40">
        <v>7863.6833333333343</v>
      </c>
      <c r="F404" s="40">
        <v>7835.9666666666672</v>
      </c>
      <c r="G404" s="40">
        <v>7813.9333333333343</v>
      </c>
      <c r="H404" s="40">
        <v>7913.4333333333343</v>
      </c>
      <c r="I404" s="40">
        <v>7935.4666666666672</v>
      </c>
      <c r="J404" s="40">
        <v>7963.1833333333343</v>
      </c>
      <c r="K404" s="31">
        <v>7907.75</v>
      </c>
      <c r="L404" s="31">
        <v>7858</v>
      </c>
      <c r="M404" s="31">
        <v>0.14247000000000001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990.25</v>
      </c>
      <c r="D405" s="40">
        <v>989.41666666666663</v>
      </c>
      <c r="E405" s="40">
        <v>979.83333333333326</v>
      </c>
      <c r="F405" s="40">
        <v>969.41666666666663</v>
      </c>
      <c r="G405" s="40">
        <v>959.83333333333326</v>
      </c>
      <c r="H405" s="40">
        <v>999.83333333333326</v>
      </c>
      <c r="I405" s="40">
        <v>1009.4166666666665</v>
      </c>
      <c r="J405" s="40">
        <v>1019.8333333333333</v>
      </c>
      <c r="K405" s="31">
        <v>999</v>
      </c>
      <c r="L405" s="31">
        <v>979</v>
      </c>
      <c r="M405" s="31">
        <v>12.78886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1165.95</v>
      </c>
      <c r="D406" s="40">
        <v>1172.5666666666666</v>
      </c>
      <c r="E406" s="40">
        <v>1157.0833333333333</v>
      </c>
      <c r="F406" s="40">
        <v>1148.2166666666667</v>
      </c>
      <c r="G406" s="40">
        <v>1132.7333333333333</v>
      </c>
      <c r="H406" s="40">
        <v>1181.4333333333332</v>
      </c>
      <c r="I406" s="40">
        <v>1196.9166666666667</v>
      </c>
      <c r="J406" s="40">
        <v>1205.7833333333331</v>
      </c>
      <c r="K406" s="31">
        <v>1188.05</v>
      </c>
      <c r="L406" s="31">
        <v>1163.7</v>
      </c>
      <c r="M406" s="31">
        <v>13.27943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473.15</v>
      </c>
      <c r="D407" s="40">
        <v>474.90000000000003</v>
      </c>
      <c r="E407" s="40">
        <v>468.30000000000007</v>
      </c>
      <c r="F407" s="40">
        <v>463.45000000000005</v>
      </c>
      <c r="G407" s="40">
        <v>456.85000000000008</v>
      </c>
      <c r="H407" s="40">
        <v>479.75000000000006</v>
      </c>
      <c r="I407" s="40">
        <v>486.35000000000008</v>
      </c>
      <c r="J407" s="40">
        <v>491.20000000000005</v>
      </c>
      <c r="K407" s="31">
        <v>481.5</v>
      </c>
      <c r="L407" s="31">
        <v>470.05</v>
      </c>
      <c r="M407" s="31">
        <v>166.53993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7883.6</v>
      </c>
      <c r="D408" s="40">
        <v>7919.7333333333336</v>
      </c>
      <c r="E408" s="40">
        <v>7814.8166666666675</v>
      </c>
      <c r="F408" s="40">
        <v>7746.0333333333338</v>
      </c>
      <c r="G408" s="40">
        <v>7641.1166666666677</v>
      </c>
      <c r="H408" s="40">
        <v>7988.5166666666673</v>
      </c>
      <c r="I408" s="40">
        <v>8093.4333333333334</v>
      </c>
      <c r="J408" s="40">
        <v>8162.2166666666672</v>
      </c>
      <c r="K408" s="31">
        <v>8024.65</v>
      </c>
      <c r="L408" s="31">
        <v>7850.95</v>
      </c>
      <c r="M408" s="31">
        <v>0.28371000000000002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106</v>
      </c>
      <c r="D409" s="40">
        <v>106.43333333333334</v>
      </c>
      <c r="E409" s="40">
        <v>105.11666666666667</v>
      </c>
      <c r="F409" s="40">
        <v>104.23333333333333</v>
      </c>
      <c r="G409" s="40">
        <v>102.91666666666667</v>
      </c>
      <c r="H409" s="40">
        <v>107.31666666666668</v>
      </c>
      <c r="I409" s="40">
        <v>108.63333333333334</v>
      </c>
      <c r="J409" s="40">
        <v>109.51666666666668</v>
      </c>
      <c r="K409" s="31">
        <v>107.75</v>
      </c>
      <c r="L409" s="31">
        <v>105.55</v>
      </c>
      <c r="M409" s="31">
        <v>2.2091500000000002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153.75</v>
      </c>
      <c r="D410" s="40">
        <v>154.86666666666667</v>
      </c>
      <c r="E410" s="40">
        <v>151.28333333333336</v>
      </c>
      <c r="F410" s="40">
        <v>148.81666666666669</v>
      </c>
      <c r="G410" s="40">
        <v>145.23333333333338</v>
      </c>
      <c r="H410" s="40">
        <v>157.33333333333334</v>
      </c>
      <c r="I410" s="40">
        <v>160.91666666666666</v>
      </c>
      <c r="J410" s="40">
        <v>163.38333333333333</v>
      </c>
      <c r="K410" s="31">
        <v>158.44999999999999</v>
      </c>
      <c r="L410" s="31">
        <v>152.4</v>
      </c>
      <c r="M410" s="31">
        <v>33.27561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161.44999999999999</v>
      </c>
      <c r="D411" s="40">
        <v>159.41666666666666</v>
      </c>
      <c r="E411" s="40">
        <v>155.33333333333331</v>
      </c>
      <c r="F411" s="40">
        <v>149.21666666666667</v>
      </c>
      <c r="G411" s="40">
        <v>145.13333333333333</v>
      </c>
      <c r="H411" s="40">
        <v>165.5333333333333</v>
      </c>
      <c r="I411" s="40">
        <v>169.61666666666662</v>
      </c>
      <c r="J411" s="40">
        <v>175.73333333333329</v>
      </c>
      <c r="K411" s="31">
        <v>163.5</v>
      </c>
      <c r="L411" s="31">
        <v>153.30000000000001</v>
      </c>
      <c r="M411" s="31">
        <v>39.97833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3340.55</v>
      </c>
      <c r="D412" s="40">
        <v>3359.5499999999997</v>
      </c>
      <c r="E412" s="40">
        <v>3232.0999999999995</v>
      </c>
      <c r="F412" s="40">
        <v>3123.6499999999996</v>
      </c>
      <c r="G412" s="40">
        <v>2996.1999999999994</v>
      </c>
      <c r="H412" s="40">
        <v>3467.9999999999995</v>
      </c>
      <c r="I412" s="40">
        <v>3595.4499999999994</v>
      </c>
      <c r="J412" s="40">
        <v>3703.8999999999996</v>
      </c>
      <c r="K412" s="31">
        <v>3487</v>
      </c>
      <c r="L412" s="31">
        <v>3251.1</v>
      </c>
      <c r="M412" s="31">
        <v>0.23830000000000001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312.55</v>
      </c>
      <c r="D413" s="40">
        <v>313.76666666666665</v>
      </c>
      <c r="E413" s="40">
        <v>309.5333333333333</v>
      </c>
      <c r="F413" s="40">
        <v>306.51666666666665</v>
      </c>
      <c r="G413" s="40">
        <v>302.2833333333333</v>
      </c>
      <c r="H413" s="40">
        <v>316.7833333333333</v>
      </c>
      <c r="I413" s="40">
        <v>321.01666666666665</v>
      </c>
      <c r="J413" s="40">
        <v>324.0333333333333</v>
      </c>
      <c r="K413" s="31">
        <v>318</v>
      </c>
      <c r="L413" s="31">
        <v>310.75</v>
      </c>
      <c r="M413" s="31">
        <v>0.26627000000000001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561.15</v>
      </c>
      <c r="D414" s="40">
        <v>563.25</v>
      </c>
      <c r="E414" s="40">
        <v>552.4</v>
      </c>
      <c r="F414" s="40">
        <v>543.65</v>
      </c>
      <c r="G414" s="40">
        <v>532.79999999999995</v>
      </c>
      <c r="H414" s="40">
        <v>572</v>
      </c>
      <c r="I414" s="40">
        <v>582.84999999999991</v>
      </c>
      <c r="J414" s="40">
        <v>591.6</v>
      </c>
      <c r="K414" s="31">
        <v>574.1</v>
      </c>
      <c r="L414" s="31">
        <v>554.5</v>
      </c>
      <c r="M414" s="31">
        <v>1.62622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25914.05</v>
      </c>
      <c r="D415" s="40">
        <v>25965.866666666669</v>
      </c>
      <c r="E415" s="40">
        <v>25511.833333333336</v>
      </c>
      <c r="F415" s="40">
        <v>25109.616666666669</v>
      </c>
      <c r="G415" s="40">
        <v>24655.583333333336</v>
      </c>
      <c r="H415" s="40">
        <v>26368.083333333336</v>
      </c>
      <c r="I415" s="40">
        <v>26822.116666666669</v>
      </c>
      <c r="J415" s="40">
        <v>27224.333333333336</v>
      </c>
      <c r="K415" s="31">
        <v>26419.9</v>
      </c>
      <c r="L415" s="31">
        <v>25563.65</v>
      </c>
      <c r="M415" s="31">
        <v>0.62631999999999999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2104.65</v>
      </c>
      <c r="D416" s="40">
        <v>2110.9666666666667</v>
      </c>
      <c r="E416" s="40">
        <v>2064.9333333333334</v>
      </c>
      <c r="F416" s="40">
        <v>2025.2166666666667</v>
      </c>
      <c r="G416" s="40">
        <v>1979.1833333333334</v>
      </c>
      <c r="H416" s="40">
        <v>2150.6833333333334</v>
      </c>
      <c r="I416" s="40">
        <v>2196.7166666666672</v>
      </c>
      <c r="J416" s="40">
        <v>2236.4333333333334</v>
      </c>
      <c r="K416" s="31">
        <v>2157</v>
      </c>
      <c r="L416" s="31">
        <v>2071.25</v>
      </c>
      <c r="M416" s="31">
        <v>0.20383999999999999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2185.85</v>
      </c>
      <c r="D417" s="40">
        <v>2191.4333333333334</v>
      </c>
      <c r="E417" s="40">
        <v>2163.8666666666668</v>
      </c>
      <c r="F417" s="40">
        <v>2141.8833333333332</v>
      </c>
      <c r="G417" s="40">
        <v>2114.3166666666666</v>
      </c>
      <c r="H417" s="40">
        <v>2213.416666666667</v>
      </c>
      <c r="I417" s="40">
        <v>2240.9833333333336</v>
      </c>
      <c r="J417" s="40">
        <v>2262.9666666666672</v>
      </c>
      <c r="K417" s="31">
        <v>2219</v>
      </c>
      <c r="L417" s="31">
        <v>2169.4499999999998</v>
      </c>
      <c r="M417" s="31">
        <v>3.9445399999999999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491.6</v>
      </c>
      <c r="D418" s="40">
        <v>493.55</v>
      </c>
      <c r="E418" s="40">
        <v>483.5</v>
      </c>
      <c r="F418" s="40">
        <v>475.4</v>
      </c>
      <c r="G418" s="40">
        <v>465.34999999999997</v>
      </c>
      <c r="H418" s="40">
        <v>501.65000000000003</v>
      </c>
      <c r="I418" s="40">
        <v>511.7000000000001</v>
      </c>
      <c r="J418" s="40">
        <v>519.80000000000007</v>
      </c>
      <c r="K418" s="31">
        <v>503.6</v>
      </c>
      <c r="L418" s="31">
        <v>485.45</v>
      </c>
      <c r="M418" s="31">
        <v>3.9543400000000002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28.2</v>
      </c>
      <c r="D419" s="40">
        <v>28.2</v>
      </c>
      <c r="E419" s="40">
        <v>28</v>
      </c>
      <c r="F419" s="40">
        <v>27.8</v>
      </c>
      <c r="G419" s="40">
        <v>27.6</v>
      </c>
      <c r="H419" s="40">
        <v>28.4</v>
      </c>
      <c r="I419" s="40">
        <v>28.599999999999994</v>
      </c>
      <c r="J419" s="40">
        <v>28.799999999999997</v>
      </c>
      <c r="K419" s="31">
        <v>28.4</v>
      </c>
      <c r="L419" s="31">
        <v>28</v>
      </c>
      <c r="M419" s="31">
        <v>13.85122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3890.95</v>
      </c>
      <c r="D420" s="40">
        <v>3895.3166666666671</v>
      </c>
      <c r="E420" s="40">
        <v>3845.6333333333341</v>
      </c>
      <c r="F420" s="40">
        <v>3800.3166666666671</v>
      </c>
      <c r="G420" s="40">
        <v>3750.6333333333341</v>
      </c>
      <c r="H420" s="40">
        <v>3940.6333333333341</v>
      </c>
      <c r="I420" s="40">
        <v>3990.3166666666675</v>
      </c>
      <c r="J420" s="40">
        <v>4035.6333333333341</v>
      </c>
      <c r="K420" s="31">
        <v>3945</v>
      </c>
      <c r="L420" s="31">
        <v>3850</v>
      </c>
      <c r="M420" s="31">
        <v>0.23044000000000001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826.8</v>
      </c>
      <c r="D421" s="40">
        <v>833.26666666666677</v>
      </c>
      <c r="E421" s="40">
        <v>808.53333333333353</v>
      </c>
      <c r="F421" s="40">
        <v>790.26666666666677</v>
      </c>
      <c r="G421" s="40">
        <v>765.53333333333353</v>
      </c>
      <c r="H421" s="40">
        <v>851.53333333333353</v>
      </c>
      <c r="I421" s="40">
        <v>876.26666666666688</v>
      </c>
      <c r="J421" s="40">
        <v>894.53333333333353</v>
      </c>
      <c r="K421" s="31">
        <v>858</v>
      </c>
      <c r="L421" s="31">
        <v>815</v>
      </c>
      <c r="M421" s="31">
        <v>3.2202600000000001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1165.6500000000001</v>
      </c>
      <c r="D422" s="40">
        <v>1178.6499999999999</v>
      </c>
      <c r="E422" s="40">
        <v>1148.2999999999997</v>
      </c>
      <c r="F422" s="40">
        <v>1130.9499999999998</v>
      </c>
      <c r="G422" s="40">
        <v>1100.5999999999997</v>
      </c>
      <c r="H422" s="40">
        <v>1195.9999999999998</v>
      </c>
      <c r="I422" s="40">
        <v>1226.3499999999997</v>
      </c>
      <c r="J422" s="40">
        <v>1243.6999999999998</v>
      </c>
      <c r="K422" s="31">
        <v>1209</v>
      </c>
      <c r="L422" s="31">
        <v>1161.3</v>
      </c>
      <c r="M422" s="31">
        <v>0.56618999999999997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2778.45</v>
      </c>
      <c r="D423" s="40">
        <v>2789.6499999999996</v>
      </c>
      <c r="E423" s="40">
        <v>2734.4499999999994</v>
      </c>
      <c r="F423" s="40">
        <v>2690.45</v>
      </c>
      <c r="G423" s="40">
        <v>2635.2499999999995</v>
      </c>
      <c r="H423" s="40">
        <v>2833.6499999999992</v>
      </c>
      <c r="I423" s="40">
        <v>2888.85</v>
      </c>
      <c r="J423" s="40">
        <v>2932.849999999999</v>
      </c>
      <c r="K423" s="31">
        <v>2844.85</v>
      </c>
      <c r="L423" s="31">
        <v>2745.65</v>
      </c>
      <c r="M423" s="31">
        <v>0.26901999999999998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838.9</v>
      </c>
      <c r="D424" s="40">
        <v>844.4666666666667</v>
      </c>
      <c r="E424" s="40">
        <v>829.93333333333339</v>
      </c>
      <c r="F424" s="40">
        <v>820.9666666666667</v>
      </c>
      <c r="G424" s="40">
        <v>806.43333333333339</v>
      </c>
      <c r="H424" s="40">
        <v>853.43333333333339</v>
      </c>
      <c r="I424" s="40">
        <v>867.9666666666667</v>
      </c>
      <c r="J424" s="40">
        <v>876.93333333333339</v>
      </c>
      <c r="K424" s="31">
        <v>859</v>
      </c>
      <c r="L424" s="31">
        <v>835.5</v>
      </c>
      <c r="M424" s="31">
        <v>2.3929499999999999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454.05</v>
      </c>
      <c r="D425" s="40">
        <v>453.41666666666669</v>
      </c>
      <c r="E425" s="40">
        <v>437.93333333333339</v>
      </c>
      <c r="F425" s="40">
        <v>421.81666666666672</v>
      </c>
      <c r="G425" s="40">
        <v>406.33333333333343</v>
      </c>
      <c r="H425" s="40">
        <v>469.53333333333336</v>
      </c>
      <c r="I425" s="40">
        <v>485.01666666666659</v>
      </c>
      <c r="J425" s="40">
        <v>501.13333333333333</v>
      </c>
      <c r="K425" s="31">
        <v>468.9</v>
      </c>
      <c r="L425" s="31">
        <v>437.3</v>
      </c>
      <c r="M425" s="31">
        <v>8.2359399999999994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254.5</v>
      </c>
      <c r="D426" s="40">
        <v>254.05000000000004</v>
      </c>
      <c r="E426" s="40">
        <v>247.65000000000009</v>
      </c>
      <c r="F426" s="40">
        <v>240.80000000000004</v>
      </c>
      <c r="G426" s="40">
        <v>234.40000000000009</v>
      </c>
      <c r="H426" s="40">
        <v>260.90000000000009</v>
      </c>
      <c r="I426" s="40">
        <v>267.3</v>
      </c>
      <c r="J426" s="40">
        <v>274.15000000000009</v>
      </c>
      <c r="K426" s="31">
        <v>260.45</v>
      </c>
      <c r="L426" s="31">
        <v>247.2</v>
      </c>
      <c r="M426" s="31">
        <v>6.8753099999999998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71.3</v>
      </c>
      <c r="D427" s="40">
        <v>71.25</v>
      </c>
      <c r="E427" s="40">
        <v>70.25</v>
      </c>
      <c r="F427" s="40">
        <v>69.2</v>
      </c>
      <c r="G427" s="40">
        <v>68.2</v>
      </c>
      <c r="H427" s="40">
        <v>72.3</v>
      </c>
      <c r="I427" s="40">
        <v>73.3</v>
      </c>
      <c r="J427" s="40">
        <v>74.349999999999994</v>
      </c>
      <c r="K427" s="31">
        <v>72.25</v>
      </c>
      <c r="L427" s="31">
        <v>70.2</v>
      </c>
      <c r="M427" s="31">
        <v>38.871209999999998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2084.1999999999998</v>
      </c>
      <c r="D428" s="40">
        <v>2091.4</v>
      </c>
      <c r="E428" s="40">
        <v>2062.8000000000002</v>
      </c>
      <c r="F428" s="40">
        <v>2041.4</v>
      </c>
      <c r="G428" s="40">
        <v>2012.8000000000002</v>
      </c>
      <c r="H428" s="40">
        <v>2112.8000000000002</v>
      </c>
      <c r="I428" s="40">
        <v>2141.3999999999996</v>
      </c>
      <c r="J428" s="40">
        <v>2162.8000000000002</v>
      </c>
      <c r="K428" s="31">
        <v>2120</v>
      </c>
      <c r="L428" s="31">
        <v>2070</v>
      </c>
      <c r="M428" s="31">
        <v>6.2649600000000003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1447.15</v>
      </c>
      <c r="D429" s="40">
        <v>1454.9666666666665</v>
      </c>
      <c r="E429" s="40">
        <v>1431.0333333333328</v>
      </c>
      <c r="F429" s="40">
        <v>1414.9166666666663</v>
      </c>
      <c r="G429" s="40">
        <v>1390.9833333333327</v>
      </c>
      <c r="H429" s="40">
        <v>1471.083333333333</v>
      </c>
      <c r="I429" s="40">
        <v>1495.0166666666669</v>
      </c>
      <c r="J429" s="40">
        <v>1511.1333333333332</v>
      </c>
      <c r="K429" s="31">
        <v>1478.9</v>
      </c>
      <c r="L429" s="31">
        <v>1438.85</v>
      </c>
      <c r="M429" s="31">
        <v>7.7272699999999999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489.15</v>
      </c>
      <c r="D430" s="40">
        <v>491.36666666666662</v>
      </c>
      <c r="E430" s="40">
        <v>485.63333333333321</v>
      </c>
      <c r="F430" s="40">
        <v>482.11666666666662</v>
      </c>
      <c r="G430" s="40">
        <v>476.38333333333321</v>
      </c>
      <c r="H430" s="40">
        <v>494.88333333333321</v>
      </c>
      <c r="I430" s="40">
        <v>500.61666666666667</v>
      </c>
      <c r="J430" s="40">
        <v>504.13333333333321</v>
      </c>
      <c r="K430" s="31">
        <v>497.1</v>
      </c>
      <c r="L430" s="31">
        <v>487.85</v>
      </c>
      <c r="M430" s="31">
        <v>7.4389000000000003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97.35</v>
      </c>
      <c r="D431" s="40">
        <v>97.133333333333326</v>
      </c>
      <c r="E431" s="40">
        <v>96.666666666666657</v>
      </c>
      <c r="F431" s="40">
        <v>95.983333333333334</v>
      </c>
      <c r="G431" s="40">
        <v>95.516666666666666</v>
      </c>
      <c r="H431" s="40">
        <v>97.816666666666649</v>
      </c>
      <c r="I431" s="40">
        <v>98.283333333333317</v>
      </c>
      <c r="J431" s="40">
        <v>98.96666666666664</v>
      </c>
      <c r="K431" s="31">
        <v>97.6</v>
      </c>
      <c r="L431" s="31">
        <v>96.45</v>
      </c>
      <c r="M431" s="31">
        <v>0.96701999999999999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285.2</v>
      </c>
      <c r="D432" s="40">
        <v>282</v>
      </c>
      <c r="E432" s="40">
        <v>276</v>
      </c>
      <c r="F432" s="40">
        <v>266.8</v>
      </c>
      <c r="G432" s="40">
        <v>260.8</v>
      </c>
      <c r="H432" s="40">
        <v>291.2</v>
      </c>
      <c r="I432" s="40">
        <v>297.2</v>
      </c>
      <c r="J432" s="40">
        <v>306.39999999999998</v>
      </c>
      <c r="K432" s="31">
        <v>288</v>
      </c>
      <c r="L432" s="31">
        <v>272.8</v>
      </c>
      <c r="M432" s="31">
        <v>8.9230599999999995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580.15</v>
      </c>
      <c r="D433" s="40">
        <v>577.36666666666667</v>
      </c>
      <c r="E433" s="40">
        <v>567.73333333333335</v>
      </c>
      <c r="F433" s="40">
        <v>555.31666666666672</v>
      </c>
      <c r="G433" s="40">
        <v>545.68333333333339</v>
      </c>
      <c r="H433" s="40">
        <v>589.7833333333333</v>
      </c>
      <c r="I433" s="40">
        <v>599.41666666666674</v>
      </c>
      <c r="J433" s="40">
        <v>611.83333333333326</v>
      </c>
      <c r="K433" s="31">
        <v>587</v>
      </c>
      <c r="L433" s="31">
        <v>564.95000000000005</v>
      </c>
      <c r="M433" s="31">
        <v>1.5456700000000001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373.05</v>
      </c>
      <c r="D434" s="40">
        <v>371.85000000000008</v>
      </c>
      <c r="E434" s="40">
        <v>368.80000000000018</v>
      </c>
      <c r="F434" s="40">
        <v>364.55000000000013</v>
      </c>
      <c r="G434" s="40">
        <v>361.50000000000023</v>
      </c>
      <c r="H434" s="40">
        <v>376.10000000000014</v>
      </c>
      <c r="I434" s="40">
        <v>379.15</v>
      </c>
      <c r="J434" s="40">
        <v>383.40000000000009</v>
      </c>
      <c r="K434" s="31">
        <v>374.9</v>
      </c>
      <c r="L434" s="31">
        <v>367.6</v>
      </c>
      <c r="M434" s="31">
        <v>1.5851599999999999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2323.4</v>
      </c>
      <c r="D435" s="40">
        <v>2328.1333333333332</v>
      </c>
      <c r="E435" s="40">
        <v>2301.2666666666664</v>
      </c>
      <c r="F435" s="40">
        <v>2279.1333333333332</v>
      </c>
      <c r="G435" s="40">
        <v>2252.2666666666664</v>
      </c>
      <c r="H435" s="40">
        <v>2350.2666666666664</v>
      </c>
      <c r="I435" s="40">
        <v>2377.1333333333332</v>
      </c>
      <c r="J435" s="40">
        <v>2399.2666666666664</v>
      </c>
      <c r="K435" s="31">
        <v>2355</v>
      </c>
      <c r="L435" s="31">
        <v>2306</v>
      </c>
      <c r="M435" s="31">
        <v>0.14974999999999999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850.25</v>
      </c>
      <c r="D436" s="40">
        <v>856.80000000000007</v>
      </c>
      <c r="E436" s="40">
        <v>838.70000000000016</v>
      </c>
      <c r="F436" s="40">
        <v>827.15000000000009</v>
      </c>
      <c r="G436" s="40">
        <v>809.05000000000018</v>
      </c>
      <c r="H436" s="40">
        <v>868.35000000000014</v>
      </c>
      <c r="I436" s="40">
        <v>886.45</v>
      </c>
      <c r="J436" s="40">
        <v>898.00000000000011</v>
      </c>
      <c r="K436" s="31">
        <v>874.9</v>
      </c>
      <c r="L436" s="31">
        <v>845.25</v>
      </c>
      <c r="M436" s="31">
        <v>0.40490999999999999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751.8</v>
      </c>
      <c r="D437" s="40">
        <v>757.5333333333333</v>
      </c>
      <c r="E437" s="40">
        <v>743.16666666666663</v>
      </c>
      <c r="F437" s="40">
        <v>734.5333333333333</v>
      </c>
      <c r="G437" s="40">
        <v>720.16666666666663</v>
      </c>
      <c r="H437" s="40">
        <v>766.16666666666663</v>
      </c>
      <c r="I437" s="40">
        <v>780.53333333333342</v>
      </c>
      <c r="J437" s="40">
        <v>789.16666666666663</v>
      </c>
      <c r="K437" s="31">
        <v>771.9</v>
      </c>
      <c r="L437" s="31">
        <v>748.9</v>
      </c>
      <c r="M437" s="31">
        <v>31.35454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426.95</v>
      </c>
      <c r="D438" s="40">
        <v>429.5333333333333</v>
      </c>
      <c r="E438" s="40">
        <v>419.06666666666661</v>
      </c>
      <c r="F438" s="40">
        <v>411.18333333333328</v>
      </c>
      <c r="G438" s="40">
        <v>400.71666666666658</v>
      </c>
      <c r="H438" s="40">
        <v>437.41666666666663</v>
      </c>
      <c r="I438" s="40">
        <v>447.88333333333333</v>
      </c>
      <c r="J438" s="40">
        <v>455.76666666666665</v>
      </c>
      <c r="K438" s="31">
        <v>440</v>
      </c>
      <c r="L438" s="31">
        <v>421.65</v>
      </c>
      <c r="M438" s="31">
        <v>2.8170000000000002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528</v>
      </c>
      <c r="D439" s="40">
        <v>531.23333333333323</v>
      </c>
      <c r="E439" s="40">
        <v>522.91666666666652</v>
      </c>
      <c r="F439" s="40">
        <v>517.83333333333326</v>
      </c>
      <c r="G439" s="40">
        <v>509.51666666666654</v>
      </c>
      <c r="H439" s="40">
        <v>536.31666666666649</v>
      </c>
      <c r="I439" s="40">
        <v>544.63333333333333</v>
      </c>
      <c r="J439" s="40">
        <v>549.71666666666647</v>
      </c>
      <c r="K439" s="31">
        <v>539.54999999999995</v>
      </c>
      <c r="L439" s="31">
        <v>526.15</v>
      </c>
      <c r="M439" s="31">
        <v>6.7916100000000004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713.45</v>
      </c>
      <c r="D440" s="40">
        <v>715.48333333333323</v>
      </c>
      <c r="E440" s="40">
        <v>699.96666666666647</v>
      </c>
      <c r="F440" s="40">
        <v>686.48333333333323</v>
      </c>
      <c r="G440" s="40">
        <v>670.96666666666647</v>
      </c>
      <c r="H440" s="40">
        <v>728.96666666666647</v>
      </c>
      <c r="I440" s="40">
        <v>744.48333333333312</v>
      </c>
      <c r="J440" s="40">
        <v>757.96666666666647</v>
      </c>
      <c r="K440" s="31">
        <v>731</v>
      </c>
      <c r="L440" s="31">
        <v>702</v>
      </c>
      <c r="M440" s="31">
        <v>1.9894099999999999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415.9</v>
      </c>
      <c r="D441" s="40">
        <v>422.25</v>
      </c>
      <c r="E441" s="40">
        <v>408.65</v>
      </c>
      <c r="F441" s="40">
        <v>401.4</v>
      </c>
      <c r="G441" s="40">
        <v>387.79999999999995</v>
      </c>
      <c r="H441" s="40">
        <v>429.5</v>
      </c>
      <c r="I441" s="40">
        <v>443.1</v>
      </c>
      <c r="J441" s="40">
        <v>450.35</v>
      </c>
      <c r="K441" s="31">
        <v>435.85</v>
      </c>
      <c r="L441" s="31">
        <v>415</v>
      </c>
      <c r="M441" s="31">
        <v>1.75284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2330.4499999999998</v>
      </c>
      <c r="D442" s="40">
        <v>2350.8333333333335</v>
      </c>
      <c r="E442" s="40">
        <v>2295.1166666666668</v>
      </c>
      <c r="F442" s="40">
        <v>2259.7833333333333</v>
      </c>
      <c r="G442" s="40">
        <v>2204.0666666666666</v>
      </c>
      <c r="H442" s="40">
        <v>2386.166666666667</v>
      </c>
      <c r="I442" s="40">
        <v>2441.8833333333332</v>
      </c>
      <c r="J442" s="40">
        <v>2477.2166666666672</v>
      </c>
      <c r="K442" s="31">
        <v>2406.5500000000002</v>
      </c>
      <c r="L442" s="31">
        <v>2315.5</v>
      </c>
      <c r="M442" s="31">
        <v>0.55293999999999999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491.3</v>
      </c>
      <c r="D443" s="40">
        <v>493.81666666666661</v>
      </c>
      <c r="E443" s="40">
        <v>483.63333333333321</v>
      </c>
      <c r="F443" s="40">
        <v>475.96666666666658</v>
      </c>
      <c r="G443" s="40">
        <v>465.78333333333319</v>
      </c>
      <c r="H443" s="40">
        <v>501.48333333333323</v>
      </c>
      <c r="I443" s="40">
        <v>511.66666666666663</v>
      </c>
      <c r="J443" s="40">
        <v>519.33333333333326</v>
      </c>
      <c r="K443" s="31">
        <v>504</v>
      </c>
      <c r="L443" s="31">
        <v>486.15</v>
      </c>
      <c r="M443" s="31">
        <v>2.7287599999999999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</v>
      </c>
      <c r="D444" s="40">
        <v>7.0166666666666666</v>
      </c>
      <c r="E444" s="40">
        <v>6.9333333333333336</v>
      </c>
      <c r="F444" s="40">
        <v>6.8666666666666671</v>
      </c>
      <c r="G444" s="40">
        <v>6.7833333333333341</v>
      </c>
      <c r="H444" s="40">
        <v>7.083333333333333</v>
      </c>
      <c r="I444" s="40">
        <v>7.166666666666667</v>
      </c>
      <c r="J444" s="40">
        <v>7.2333333333333325</v>
      </c>
      <c r="K444" s="31">
        <v>7.1</v>
      </c>
      <c r="L444" s="31">
        <v>6.95</v>
      </c>
      <c r="M444" s="31">
        <v>171.62855999999999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396.95</v>
      </c>
      <c r="D445" s="40">
        <v>399.83333333333331</v>
      </c>
      <c r="E445" s="40">
        <v>392.21666666666664</v>
      </c>
      <c r="F445" s="40">
        <v>387.48333333333335</v>
      </c>
      <c r="G445" s="40">
        <v>379.86666666666667</v>
      </c>
      <c r="H445" s="40">
        <v>404.56666666666661</v>
      </c>
      <c r="I445" s="40">
        <v>412.18333333333328</v>
      </c>
      <c r="J445" s="40">
        <v>416.91666666666657</v>
      </c>
      <c r="K445" s="31">
        <v>407.45</v>
      </c>
      <c r="L445" s="31">
        <v>395.1</v>
      </c>
      <c r="M445" s="31">
        <v>7.1607000000000003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988.65</v>
      </c>
      <c r="D446" s="40">
        <v>984.70000000000016</v>
      </c>
      <c r="E446" s="40">
        <v>971.40000000000032</v>
      </c>
      <c r="F446" s="40">
        <v>954.1500000000002</v>
      </c>
      <c r="G446" s="40">
        <v>940.85000000000036</v>
      </c>
      <c r="H446" s="40">
        <v>1001.9500000000003</v>
      </c>
      <c r="I446" s="40">
        <v>1015.2500000000002</v>
      </c>
      <c r="J446" s="40">
        <v>1032.5000000000002</v>
      </c>
      <c r="K446" s="31">
        <v>998</v>
      </c>
      <c r="L446" s="31">
        <v>967.45</v>
      </c>
      <c r="M446" s="31">
        <v>0.19424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594.65</v>
      </c>
      <c r="D447" s="40">
        <v>592.81666666666661</v>
      </c>
      <c r="E447" s="40">
        <v>584.83333333333326</v>
      </c>
      <c r="F447" s="40">
        <v>575.01666666666665</v>
      </c>
      <c r="G447" s="40">
        <v>567.0333333333333</v>
      </c>
      <c r="H447" s="40">
        <v>602.63333333333321</v>
      </c>
      <c r="I447" s="40">
        <v>610.61666666666656</v>
      </c>
      <c r="J447" s="40">
        <v>620.43333333333317</v>
      </c>
      <c r="K447" s="31">
        <v>600.79999999999995</v>
      </c>
      <c r="L447" s="31">
        <v>583</v>
      </c>
      <c r="M447" s="31">
        <v>6.5777999999999999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1521.5</v>
      </c>
      <c r="D448" s="40">
        <v>1499.7</v>
      </c>
      <c r="E448" s="40">
        <v>1477.9</v>
      </c>
      <c r="F448" s="40">
        <v>1434.3</v>
      </c>
      <c r="G448" s="40">
        <v>1412.5</v>
      </c>
      <c r="H448" s="40">
        <v>1543.3000000000002</v>
      </c>
      <c r="I448" s="40">
        <v>1565.1</v>
      </c>
      <c r="J448" s="40">
        <v>1608.7000000000003</v>
      </c>
      <c r="K448" s="31">
        <v>1521.5</v>
      </c>
      <c r="L448" s="31">
        <v>1456.1</v>
      </c>
      <c r="M448" s="31">
        <v>2.9186700000000001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13417.2</v>
      </c>
      <c r="D449" s="40">
        <v>13405.733333333332</v>
      </c>
      <c r="E449" s="40">
        <v>13311.466666666664</v>
      </c>
      <c r="F449" s="40">
        <v>13205.733333333332</v>
      </c>
      <c r="G449" s="40">
        <v>13111.466666666664</v>
      </c>
      <c r="H449" s="40">
        <v>13511.466666666664</v>
      </c>
      <c r="I449" s="40">
        <v>13605.73333333333</v>
      </c>
      <c r="J449" s="40">
        <v>13711.466666666664</v>
      </c>
      <c r="K449" s="31">
        <v>13500</v>
      </c>
      <c r="L449" s="31">
        <v>13300</v>
      </c>
      <c r="M449" s="31">
        <v>6.3200000000000001E-3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910</v>
      </c>
      <c r="D450" s="40">
        <v>914.80000000000007</v>
      </c>
      <c r="E450" s="40">
        <v>898.45000000000016</v>
      </c>
      <c r="F450" s="40">
        <v>886.90000000000009</v>
      </c>
      <c r="G450" s="40">
        <v>870.55000000000018</v>
      </c>
      <c r="H450" s="40">
        <v>926.35000000000014</v>
      </c>
      <c r="I450" s="40">
        <v>942.7</v>
      </c>
      <c r="J450" s="40">
        <v>954.25000000000011</v>
      </c>
      <c r="K450" s="31">
        <v>931.15</v>
      </c>
      <c r="L450" s="31">
        <v>903.25</v>
      </c>
      <c r="M450" s="31">
        <v>25.71339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204.35</v>
      </c>
      <c r="D451" s="40">
        <v>205.21666666666667</v>
      </c>
      <c r="E451" s="40">
        <v>202.63333333333333</v>
      </c>
      <c r="F451" s="40">
        <v>200.91666666666666</v>
      </c>
      <c r="G451" s="40">
        <v>198.33333333333331</v>
      </c>
      <c r="H451" s="40">
        <v>206.93333333333334</v>
      </c>
      <c r="I451" s="40">
        <v>209.51666666666665</v>
      </c>
      <c r="J451" s="40">
        <v>211.23333333333335</v>
      </c>
      <c r="K451" s="31">
        <v>207.8</v>
      </c>
      <c r="L451" s="31">
        <v>203.5</v>
      </c>
      <c r="M451" s="31">
        <v>9.1554699999999993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1303.25</v>
      </c>
      <c r="D452" s="40">
        <v>1301.0833333333333</v>
      </c>
      <c r="E452" s="40">
        <v>1274.1666666666665</v>
      </c>
      <c r="F452" s="40">
        <v>1245.0833333333333</v>
      </c>
      <c r="G452" s="40">
        <v>1218.1666666666665</v>
      </c>
      <c r="H452" s="40">
        <v>1330.1666666666665</v>
      </c>
      <c r="I452" s="40">
        <v>1357.083333333333</v>
      </c>
      <c r="J452" s="40">
        <v>1386.1666666666665</v>
      </c>
      <c r="K452" s="31">
        <v>1328</v>
      </c>
      <c r="L452" s="31">
        <v>1272</v>
      </c>
      <c r="M452" s="31">
        <v>4.4049800000000001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774.3</v>
      </c>
      <c r="D453" s="40">
        <v>774.13333333333333</v>
      </c>
      <c r="E453" s="40">
        <v>767.26666666666665</v>
      </c>
      <c r="F453" s="40">
        <v>760.23333333333335</v>
      </c>
      <c r="G453" s="40">
        <v>753.36666666666667</v>
      </c>
      <c r="H453" s="40">
        <v>781.16666666666663</v>
      </c>
      <c r="I453" s="40">
        <v>788.03333333333319</v>
      </c>
      <c r="J453" s="40">
        <v>795.06666666666661</v>
      </c>
      <c r="K453" s="31">
        <v>781</v>
      </c>
      <c r="L453" s="31">
        <v>767.1</v>
      </c>
      <c r="M453" s="31">
        <v>14.08239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5897.25</v>
      </c>
      <c r="D454" s="40">
        <v>5908.6833333333334</v>
      </c>
      <c r="E454" s="40">
        <v>5831.5666666666666</v>
      </c>
      <c r="F454" s="40">
        <v>5765.8833333333332</v>
      </c>
      <c r="G454" s="40">
        <v>5688.7666666666664</v>
      </c>
      <c r="H454" s="40">
        <v>5974.3666666666668</v>
      </c>
      <c r="I454" s="40">
        <v>6051.4833333333336</v>
      </c>
      <c r="J454" s="40">
        <v>6117.166666666667</v>
      </c>
      <c r="K454" s="31">
        <v>5985.8</v>
      </c>
      <c r="L454" s="31">
        <v>5843</v>
      </c>
      <c r="M454" s="31">
        <v>1.40689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480.1</v>
      </c>
      <c r="D455" s="40">
        <v>480.7</v>
      </c>
      <c r="E455" s="40">
        <v>476.7</v>
      </c>
      <c r="F455" s="40">
        <v>473.3</v>
      </c>
      <c r="G455" s="40">
        <v>469.3</v>
      </c>
      <c r="H455" s="40">
        <v>484.09999999999997</v>
      </c>
      <c r="I455" s="40">
        <v>488.09999999999997</v>
      </c>
      <c r="J455" s="40">
        <v>491.49999999999994</v>
      </c>
      <c r="K455" s="31">
        <v>484.7</v>
      </c>
      <c r="L455" s="31">
        <v>477.3</v>
      </c>
      <c r="M455" s="31">
        <v>209.489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258.3</v>
      </c>
      <c r="D456" s="40">
        <v>259.81666666666666</v>
      </c>
      <c r="E456" s="40">
        <v>255.18333333333334</v>
      </c>
      <c r="F456" s="40">
        <v>252.06666666666666</v>
      </c>
      <c r="G456" s="40">
        <v>247.43333333333334</v>
      </c>
      <c r="H456" s="40">
        <v>262.93333333333334</v>
      </c>
      <c r="I456" s="40">
        <v>267.56666666666666</v>
      </c>
      <c r="J456" s="40">
        <v>270.68333333333334</v>
      </c>
      <c r="K456" s="31">
        <v>264.45</v>
      </c>
      <c r="L456" s="31">
        <v>256.7</v>
      </c>
      <c r="M456" s="31">
        <v>26.058129999999998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225.6</v>
      </c>
      <c r="D457" s="40">
        <v>226.08333333333334</v>
      </c>
      <c r="E457" s="40">
        <v>223.86666666666667</v>
      </c>
      <c r="F457" s="40">
        <v>222.13333333333333</v>
      </c>
      <c r="G457" s="40">
        <v>219.91666666666666</v>
      </c>
      <c r="H457" s="40">
        <v>227.81666666666669</v>
      </c>
      <c r="I457" s="40">
        <v>230.03333333333333</v>
      </c>
      <c r="J457" s="40">
        <v>231.76666666666671</v>
      </c>
      <c r="K457" s="31">
        <v>228.3</v>
      </c>
      <c r="L457" s="31">
        <v>224.35</v>
      </c>
      <c r="M457" s="31">
        <v>481.45735999999999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1118</v>
      </c>
      <c r="D458" s="40">
        <v>1118.1499999999999</v>
      </c>
      <c r="E458" s="40">
        <v>1102.0999999999997</v>
      </c>
      <c r="F458" s="40">
        <v>1086.1999999999998</v>
      </c>
      <c r="G458" s="40">
        <v>1070.1499999999996</v>
      </c>
      <c r="H458" s="40">
        <v>1134.0499999999997</v>
      </c>
      <c r="I458" s="40">
        <v>1150.0999999999999</v>
      </c>
      <c r="J458" s="40">
        <v>1165.9999999999998</v>
      </c>
      <c r="K458" s="31">
        <v>1134.2</v>
      </c>
      <c r="L458" s="31">
        <v>1102.25</v>
      </c>
      <c r="M458" s="31">
        <v>100.73784000000001</v>
      </c>
      <c r="N458" s="1"/>
      <c r="O458" s="1"/>
    </row>
    <row r="459" spans="1:15" ht="12.75" customHeight="1">
      <c r="A459" s="31">
        <v>449</v>
      </c>
      <c r="B459" s="31" t="s">
        <v>864</v>
      </c>
      <c r="C459" s="31">
        <v>737.65</v>
      </c>
      <c r="D459" s="40">
        <v>742.2833333333333</v>
      </c>
      <c r="E459" s="40">
        <v>726.76666666666665</v>
      </c>
      <c r="F459" s="40">
        <v>715.88333333333333</v>
      </c>
      <c r="G459" s="40">
        <v>700.36666666666667</v>
      </c>
      <c r="H459" s="40">
        <v>753.16666666666663</v>
      </c>
      <c r="I459" s="40">
        <v>768.68333333333328</v>
      </c>
      <c r="J459" s="40">
        <v>779.56666666666661</v>
      </c>
      <c r="K459" s="31">
        <v>757.8</v>
      </c>
      <c r="L459" s="31">
        <v>731.4</v>
      </c>
      <c r="M459" s="31">
        <v>0.67301999999999995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2277.25</v>
      </c>
      <c r="D460" s="40">
        <v>2292.65</v>
      </c>
      <c r="E460" s="40">
        <v>2257.6000000000004</v>
      </c>
      <c r="F460" s="40">
        <v>2237.9500000000003</v>
      </c>
      <c r="G460" s="40">
        <v>2202.9000000000005</v>
      </c>
      <c r="H460" s="40">
        <v>2312.3000000000002</v>
      </c>
      <c r="I460" s="40">
        <v>2347.3500000000004</v>
      </c>
      <c r="J460" s="40">
        <v>2367</v>
      </c>
      <c r="K460" s="31">
        <v>2327.6999999999998</v>
      </c>
      <c r="L460" s="31">
        <v>2273</v>
      </c>
      <c r="M460" s="31">
        <v>0.68547000000000002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808.2</v>
      </c>
      <c r="D461" s="40">
        <v>818.15</v>
      </c>
      <c r="E461" s="40">
        <v>791.3</v>
      </c>
      <c r="F461" s="40">
        <v>774.4</v>
      </c>
      <c r="G461" s="40">
        <v>747.55</v>
      </c>
      <c r="H461" s="40">
        <v>835.05</v>
      </c>
      <c r="I461" s="40">
        <v>861.90000000000009</v>
      </c>
      <c r="J461" s="40">
        <v>878.8</v>
      </c>
      <c r="K461" s="31">
        <v>845</v>
      </c>
      <c r="L461" s="31">
        <v>801.25</v>
      </c>
      <c r="M461" s="31">
        <v>0.28133000000000002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3640.45</v>
      </c>
      <c r="D462" s="40">
        <v>3645.75</v>
      </c>
      <c r="E462" s="40">
        <v>3625.55</v>
      </c>
      <c r="F462" s="40">
        <v>3610.65</v>
      </c>
      <c r="G462" s="40">
        <v>3590.4500000000003</v>
      </c>
      <c r="H462" s="40">
        <v>3660.65</v>
      </c>
      <c r="I462" s="40">
        <v>3680.85</v>
      </c>
      <c r="J462" s="40">
        <v>3695.75</v>
      </c>
      <c r="K462" s="31">
        <v>3665.95</v>
      </c>
      <c r="L462" s="31">
        <v>3630.85</v>
      </c>
      <c r="M462" s="31">
        <v>24.862629999999999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4124.3500000000004</v>
      </c>
      <c r="D463" s="40">
        <v>4161.5999999999995</v>
      </c>
      <c r="E463" s="40">
        <v>4065.2499999999991</v>
      </c>
      <c r="F463" s="40">
        <v>4006.1499999999996</v>
      </c>
      <c r="G463" s="40">
        <v>3909.7999999999993</v>
      </c>
      <c r="H463" s="40">
        <v>4220.6999999999989</v>
      </c>
      <c r="I463" s="40">
        <v>4317.0499999999993</v>
      </c>
      <c r="J463" s="40">
        <v>4376.1499999999987</v>
      </c>
      <c r="K463" s="31">
        <v>4257.95</v>
      </c>
      <c r="L463" s="31">
        <v>4102.5</v>
      </c>
      <c r="M463" s="31">
        <v>6.7059999999999995E-2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1593.3</v>
      </c>
      <c r="D464" s="40">
        <v>1607.0833333333333</v>
      </c>
      <c r="E464" s="40">
        <v>1575.9166666666665</v>
      </c>
      <c r="F464" s="40">
        <v>1558.5333333333333</v>
      </c>
      <c r="G464" s="40">
        <v>1527.3666666666666</v>
      </c>
      <c r="H464" s="40">
        <v>1624.4666666666665</v>
      </c>
      <c r="I464" s="40">
        <v>1655.633333333333</v>
      </c>
      <c r="J464" s="40">
        <v>1673.0166666666664</v>
      </c>
      <c r="K464" s="31">
        <v>1638.25</v>
      </c>
      <c r="L464" s="31">
        <v>1589.7</v>
      </c>
      <c r="M464" s="31">
        <v>24.002960000000002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1762.9</v>
      </c>
      <c r="D465" s="40">
        <v>1769.7833333333335</v>
      </c>
      <c r="E465" s="40">
        <v>1743.0166666666671</v>
      </c>
      <c r="F465" s="40">
        <v>1723.1333333333337</v>
      </c>
      <c r="G465" s="40">
        <v>1696.3666666666672</v>
      </c>
      <c r="H465" s="40">
        <v>1789.666666666667</v>
      </c>
      <c r="I465" s="40">
        <v>1816.4333333333334</v>
      </c>
      <c r="J465" s="40">
        <v>1836.3166666666668</v>
      </c>
      <c r="K465" s="31">
        <v>1796.55</v>
      </c>
      <c r="L465" s="31">
        <v>1749.9</v>
      </c>
      <c r="M465" s="31">
        <v>0.62590999999999997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1103.0999999999999</v>
      </c>
      <c r="D466" s="40">
        <v>1099.7166666666665</v>
      </c>
      <c r="E466" s="40">
        <v>1089.383333333333</v>
      </c>
      <c r="F466" s="40">
        <v>1075.6666666666665</v>
      </c>
      <c r="G466" s="40">
        <v>1065.333333333333</v>
      </c>
      <c r="H466" s="40">
        <v>1113.4333333333329</v>
      </c>
      <c r="I466" s="40">
        <v>1123.7666666666664</v>
      </c>
      <c r="J466" s="40">
        <v>1137.4833333333329</v>
      </c>
      <c r="K466" s="31">
        <v>1110.05</v>
      </c>
      <c r="L466" s="31">
        <v>1086</v>
      </c>
      <c r="M466" s="31">
        <v>0.60445000000000004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1628.6</v>
      </c>
      <c r="D467" s="40">
        <v>1646.9666666666665</v>
      </c>
      <c r="E467" s="40">
        <v>1593.9333333333329</v>
      </c>
      <c r="F467" s="40">
        <v>1559.2666666666664</v>
      </c>
      <c r="G467" s="40">
        <v>1506.2333333333329</v>
      </c>
      <c r="H467" s="40">
        <v>1681.633333333333</v>
      </c>
      <c r="I467" s="40">
        <v>1734.6666666666663</v>
      </c>
      <c r="J467" s="40">
        <v>1769.333333333333</v>
      </c>
      <c r="K467" s="31">
        <v>1700</v>
      </c>
      <c r="L467" s="31">
        <v>1612.3</v>
      </c>
      <c r="M467" s="31">
        <v>0.87326000000000004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2017.2</v>
      </c>
      <c r="D468" s="40">
        <v>2047.8666666666668</v>
      </c>
      <c r="E468" s="40">
        <v>1965.7333333333336</v>
      </c>
      <c r="F468" s="40">
        <v>1914.2666666666669</v>
      </c>
      <c r="G468" s="40">
        <v>1832.1333333333337</v>
      </c>
      <c r="H468" s="40">
        <v>2099.3333333333335</v>
      </c>
      <c r="I468" s="40">
        <v>2181.4666666666667</v>
      </c>
      <c r="J468" s="40">
        <v>2232.9333333333334</v>
      </c>
      <c r="K468" s="31">
        <v>2130</v>
      </c>
      <c r="L468" s="31">
        <v>1996.4</v>
      </c>
      <c r="M468" s="31">
        <v>1.4876799999999999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2369.25</v>
      </c>
      <c r="D469" s="40">
        <v>2376.5833333333335</v>
      </c>
      <c r="E469" s="40">
        <v>2347.7166666666672</v>
      </c>
      <c r="F469" s="40">
        <v>2326.1833333333338</v>
      </c>
      <c r="G469" s="40">
        <v>2297.3166666666675</v>
      </c>
      <c r="H469" s="40">
        <v>2398.1166666666668</v>
      </c>
      <c r="I469" s="40">
        <v>2426.9833333333327</v>
      </c>
      <c r="J469" s="40">
        <v>2448.5166666666664</v>
      </c>
      <c r="K469" s="31">
        <v>2405.4499999999998</v>
      </c>
      <c r="L469" s="31">
        <v>2355.0500000000002</v>
      </c>
      <c r="M469" s="31">
        <v>10.623889999999999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2981.8</v>
      </c>
      <c r="D470" s="40">
        <v>2987.25</v>
      </c>
      <c r="E470" s="40">
        <v>2951.55</v>
      </c>
      <c r="F470" s="40">
        <v>2921.3</v>
      </c>
      <c r="G470" s="40">
        <v>2885.6000000000004</v>
      </c>
      <c r="H470" s="40">
        <v>3017.5</v>
      </c>
      <c r="I470" s="40">
        <v>3053.2</v>
      </c>
      <c r="J470" s="40">
        <v>3083.45</v>
      </c>
      <c r="K470" s="31">
        <v>3022.95</v>
      </c>
      <c r="L470" s="31">
        <v>2957</v>
      </c>
      <c r="M470" s="31">
        <v>1.50753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565.29999999999995</v>
      </c>
      <c r="D471" s="40">
        <v>565.1</v>
      </c>
      <c r="E471" s="40">
        <v>559.20000000000005</v>
      </c>
      <c r="F471" s="40">
        <v>553.1</v>
      </c>
      <c r="G471" s="40">
        <v>547.20000000000005</v>
      </c>
      <c r="H471" s="40">
        <v>571.20000000000005</v>
      </c>
      <c r="I471" s="40">
        <v>577.09999999999991</v>
      </c>
      <c r="J471" s="40">
        <v>583.20000000000005</v>
      </c>
      <c r="K471" s="31">
        <v>571</v>
      </c>
      <c r="L471" s="31">
        <v>559</v>
      </c>
      <c r="M471" s="31">
        <v>8.0689700000000002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1020.95</v>
      </c>
      <c r="D472" s="40">
        <v>1023.8833333333336</v>
      </c>
      <c r="E472" s="40">
        <v>1010.866666666667</v>
      </c>
      <c r="F472" s="40">
        <v>1000.7833333333334</v>
      </c>
      <c r="G472" s="40">
        <v>987.76666666666688</v>
      </c>
      <c r="H472" s="40">
        <v>1033.9666666666672</v>
      </c>
      <c r="I472" s="40">
        <v>1046.9833333333338</v>
      </c>
      <c r="J472" s="40">
        <v>1057.0666666666673</v>
      </c>
      <c r="K472" s="31">
        <v>1036.9000000000001</v>
      </c>
      <c r="L472" s="31">
        <v>1013.8</v>
      </c>
      <c r="M472" s="31">
        <v>6.6192799999999998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44.65</v>
      </c>
      <c r="D473" s="40">
        <v>44.65</v>
      </c>
      <c r="E473" s="40">
        <v>44.65</v>
      </c>
      <c r="F473" s="40">
        <v>44.65</v>
      </c>
      <c r="G473" s="40">
        <v>44.65</v>
      </c>
      <c r="H473" s="40">
        <v>44.65</v>
      </c>
      <c r="I473" s="40">
        <v>44.65</v>
      </c>
      <c r="J473" s="40">
        <v>44.65</v>
      </c>
      <c r="K473" s="31">
        <v>44.65</v>
      </c>
      <c r="L473" s="31">
        <v>44.65</v>
      </c>
      <c r="M473" s="31">
        <v>59.932789999999997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183.5</v>
      </c>
      <c r="D474" s="40">
        <v>183.71666666666667</v>
      </c>
      <c r="E474" s="40">
        <v>181.43333333333334</v>
      </c>
      <c r="F474" s="40">
        <v>179.36666666666667</v>
      </c>
      <c r="G474" s="40">
        <v>177.08333333333334</v>
      </c>
      <c r="H474" s="40">
        <v>185.78333333333333</v>
      </c>
      <c r="I474" s="40">
        <v>188.06666666666669</v>
      </c>
      <c r="J474" s="40">
        <v>190.13333333333333</v>
      </c>
      <c r="K474" s="31">
        <v>186</v>
      </c>
      <c r="L474" s="31">
        <v>181.65</v>
      </c>
      <c r="M474" s="31">
        <v>4.21549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10144.049999999999</v>
      </c>
      <c r="D475" s="40">
        <v>10283.4</v>
      </c>
      <c r="E475" s="40">
        <v>9966.9499999999989</v>
      </c>
      <c r="F475" s="40">
        <v>9789.8499999999985</v>
      </c>
      <c r="G475" s="40">
        <v>9473.3999999999978</v>
      </c>
      <c r="H475" s="40">
        <v>10460.5</v>
      </c>
      <c r="I475" s="40">
        <v>10776.95</v>
      </c>
      <c r="J475" s="40">
        <v>10954.050000000001</v>
      </c>
      <c r="K475" s="31">
        <v>10599.85</v>
      </c>
      <c r="L475" s="31">
        <v>10106.299999999999</v>
      </c>
      <c r="M475" s="31">
        <v>0.12464</v>
      </c>
      <c r="N475" s="1"/>
      <c r="O475" s="1"/>
    </row>
    <row r="476" spans="1:15" ht="12.75" customHeight="1">
      <c r="A476" s="31">
        <v>466</v>
      </c>
      <c r="B476" s="31" t="s">
        <v>865</v>
      </c>
      <c r="C476" s="31">
        <v>130.25</v>
      </c>
      <c r="D476" s="40">
        <v>130.25</v>
      </c>
      <c r="E476" s="40">
        <v>130.25</v>
      </c>
      <c r="F476" s="40">
        <v>130.25</v>
      </c>
      <c r="G476" s="40">
        <v>130.25</v>
      </c>
      <c r="H476" s="40">
        <v>130.25</v>
      </c>
      <c r="I476" s="40">
        <v>130.25</v>
      </c>
      <c r="J476" s="40">
        <v>130.25</v>
      </c>
      <c r="K476" s="31">
        <v>130.25</v>
      </c>
      <c r="L476" s="31">
        <v>130.25</v>
      </c>
      <c r="M476" s="31">
        <v>15.44445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41.4</v>
      </c>
      <c r="D477" s="40">
        <v>41.43333333333333</v>
      </c>
      <c r="E477" s="40">
        <v>40.766666666666659</v>
      </c>
      <c r="F477" s="40">
        <v>40.133333333333326</v>
      </c>
      <c r="G477" s="40">
        <v>39.466666666666654</v>
      </c>
      <c r="H477" s="40">
        <v>42.066666666666663</v>
      </c>
      <c r="I477" s="40">
        <v>42.733333333333334</v>
      </c>
      <c r="J477" s="40">
        <v>43.366666666666667</v>
      </c>
      <c r="K477" s="31">
        <v>42.1</v>
      </c>
      <c r="L477" s="31">
        <v>40.799999999999997</v>
      </c>
      <c r="M477" s="31">
        <v>62.27608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672.3</v>
      </c>
      <c r="D478" s="40">
        <v>675.9</v>
      </c>
      <c r="E478" s="40">
        <v>666.09999999999991</v>
      </c>
      <c r="F478" s="40">
        <v>659.9</v>
      </c>
      <c r="G478" s="40">
        <v>650.09999999999991</v>
      </c>
      <c r="H478" s="40">
        <v>682.09999999999991</v>
      </c>
      <c r="I478" s="40">
        <v>691.89999999999986</v>
      </c>
      <c r="J478" s="40">
        <v>698.09999999999991</v>
      </c>
      <c r="K478" s="31">
        <v>685.7</v>
      </c>
      <c r="L478" s="31">
        <v>669.7</v>
      </c>
      <c r="M478" s="31">
        <v>7.8452200000000003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1512.5</v>
      </c>
      <c r="D479" s="40">
        <v>1520.0166666666664</v>
      </c>
      <c r="E479" s="40">
        <v>1499.5833333333328</v>
      </c>
      <c r="F479" s="40">
        <v>1486.6666666666663</v>
      </c>
      <c r="G479" s="40">
        <v>1466.2333333333327</v>
      </c>
      <c r="H479" s="40">
        <v>1532.9333333333329</v>
      </c>
      <c r="I479" s="40">
        <v>1553.3666666666663</v>
      </c>
      <c r="J479" s="40">
        <v>1566.2833333333331</v>
      </c>
      <c r="K479" s="31">
        <v>1540.45</v>
      </c>
      <c r="L479" s="31">
        <v>1507.1</v>
      </c>
      <c r="M479" s="31">
        <v>1.80681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</v>
      </c>
      <c r="D480" s="40">
        <v>13.083333333333334</v>
      </c>
      <c r="E480" s="40">
        <v>12.866666666666667</v>
      </c>
      <c r="F480" s="40">
        <v>12.733333333333333</v>
      </c>
      <c r="G480" s="40">
        <v>12.516666666666666</v>
      </c>
      <c r="H480" s="40">
        <v>13.216666666666669</v>
      </c>
      <c r="I480" s="40">
        <v>13.433333333333334</v>
      </c>
      <c r="J480" s="40">
        <v>13.56666666666667</v>
      </c>
      <c r="K480" s="31">
        <v>13.3</v>
      </c>
      <c r="L480" s="31">
        <v>12.95</v>
      </c>
      <c r="M480" s="31">
        <v>33.389040000000001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516.4</v>
      </c>
      <c r="D481" s="40">
        <v>516.80000000000007</v>
      </c>
      <c r="E481" s="40">
        <v>504.25000000000011</v>
      </c>
      <c r="F481" s="40">
        <v>492.1</v>
      </c>
      <c r="G481" s="40">
        <v>479.55000000000007</v>
      </c>
      <c r="H481" s="40">
        <v>528.95000000000016</v>
      </c>
      <c r="I481" s="40">
        <v>541.50000000000011</v>
      </c>
      <c r="J481" s="40">
        <v>553.6500000000002</v>
      </c>
      <c r="K481" s="31">
        <v>529.35</v>
      </c>
      <c r="L481" s="31">
        <v>504.65</v>
      </c>
      <c r="M481" s="31">
        <v>5.21251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142.9</v>
      </c>
      <c r="D482" s="40">
        <v>141.65</v>
      </c>
      <c r="E482" s="40">
        <v>138.30000000000001</v>
      </c>
      <c r="F482" s="40">
        <v>133.70000000000002</v>
      </c>
      <c r="G482" s="40">
        <v>130.35000000000002</v>
      </c>
      <c r="H482" s="40">
        <v>146.25</v>
      </c>
      <c r="I482" s="40">
        <v>149.59999999999997</v>
      </c>
      <c r="J482" s="40">
        <v>154.19999999999999</v>
      </c>
      <c r="K482" s="31">
        <v>145</v>
      </c>
      <c r="L482" s="31">
        <v>137.05000000000001</v>
      </c>
      <c r="M482" s="31">
        <v>23.414000000000001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19.25</v>
      </c>
      <c r="D483" s="40">
        <v>19.166666666666668</v>
      </c>
      <c r="E483" s="40">
        <v>18.883333333333336</v>
      </c>
      <c r="F483" s="40">
        <v>18.516666666666669</v>
      </c>
      <c r="G483" s="40">
        <v>18.233333333333338</v>
      </c>
      <c r="H483" s="40">
        <v>19.533333333333335</v>
      </c>
      <c r="I483" s="40">
        <v>19.816666666666666</v>
      </c>
      <c r="J483" s="40">
        <v>20.183333333333334</v>
      </c>
      <c r="K483" s="31">
        <v>19.45</v>
      </c>
      <c r="L483" s="31">
        <v>18.8</v>
      </c>
      <c r="M483" s="31">
        <v>53.314320000000002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7332.45</v>
      </c>
      <c r="D484" s="40">
        <v>7361.2</v>
      </c>
      <c r="E484" s="40">
        <v>7267.4</v>
      </c>
      <c r="F484" s="40">
        <v>7202.3499999999995</v>
      </c>
      <c r="G484" s="40">
        <v>7108.5499999999993</v>
      </c>
      <c r="H484" s="40">
        <v>7426.25</v>
      </c>
      <c r="I484" s="40">
        <v>7520.0500000000011</v>
      </c>
      <c r="J484" s="40">
        <v>7585.1</v>
      </c>
      <c r="K484" s="31">
        <v>7455</v>
      </c>
      <c r="L484" s="31">
        <v>7296.15</v>
      </c>
      <c r="M484" s="31">
        <v>4.0143000000000004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45.95</v>
      </c>
      <c r="D485" s="40">
        <v>46.35</v>
      </c>
      <c r="E485" s="40">
        <v>45.300000000000004</v>
      </c>
      <c r="F485" s="40">
        <v>44.650000000000006</v>
      </c>
      <c r="G485" s="40">
        <v>43.600000000000009</v>
      </c>
      <c r="H485" s="40">
        <v>47</v>
      </c>
      <c r="I485" s="40">
        <v>48.05</v>
      </c>
      <c r="J485" s="40">
        <v>48.699999999999996</v>
      </c>
      <c r="K485" s="31">
        <v>47.4</v>
      </c>
      <c r="L485" s="31">
        <v>45.7</v>
      </c>
      <c r="M485" s="31">
        <v>180.11548999999999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712.75</v>
      </c>
      <c r="D486" s="40">
        <v>710.08333333333337</v>
      </c>
      <c r="E486" s="40">
        <v>702.41666666666674</v>
      </c>
      <c r="F486" s="40">
        <v>692.08333333333337</v>
      </c>
      <c r="G486" s="40">
        <v>684.41666666666674</v>
      </c>
      <c r="H486" s="40">
        <v>720.41666666666674</v>
      </c>
      <c r="I486" s="40">
        <v>728.08333333333348</v>
      </c>
      <c r="J486" s="40">
        <v>738.41666666666674</v>
      </c>
      <c r="K486" s="31">
        <v>717.75</v>
      </c>
      <c r="L486" s="31">
        <v>699.75</v>
      </c>
      <c r="M486" s="31">
        <v>39.812899999999999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1050.1500000000001</v>
      </c>
      <c r="D487" s="40">
        <v>1053.3666666666668</v>
      </c>
      <c r="E487" s="40">
        <v>1035.7833333333335</v>
      </c>
      <c r="F487" s="40">
        <v>1021.4166666666667</v>
      </c>
      <c r="G487" s="40">
        <v>1003.8333333333335</v>
      </c>
      <c r="H487" s="40">
        <v>1067.7333333333336</v>
      </c>
      <c r="I487" s="40">
        <v>1085.3166666666666</v>
      </c>
      <c r="J487" s="40">
        <v>1099.6833333333336</v>
      </c>
      <c r="K487" s="31">
        <v>1070.95</v>
      </c>
      <c r="L487" s="31">
        <v>1039</v>
      </c>
      <c r="M487" s="31">
        <v>0.72707999999999995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527.6</v>
      </c>
      <c r="D488" s="40">
        <v>529.01666666666677</v>
      </c>
      <c r="E488" s="40">
        <v>518.83333333333348</v>
      </c>
      <c r="F488" s="40">
        <v>510.06666666666672</v>
      </c>
      <c r="G488" s="40">
        <v>499.88333333333344</v>
      </c>
      <c r="H488" s="40">
        <v>537.78333333333353</v>
      </c>
      <c r="I488" s="40">
        <v>547.9666666666667</v>
      </c>
      <c r="J488" s="40">
        <v>556.73333333333358</v>
      </c>
      <c r="K488" s="31">
        <v>539.20000000000005</v>
      </c>
      <c r="L488" s="31">
        <v>520.25</v>
      </c>
      <c r="M488" s="31">
        <v>0.84557000000000004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34.85</v>
      </c>
      <c r="D489" s="40">
        <v>34.81666666666667</v>
      </c>
      <c r="E489" s="40">
        <v>34.333333333333343</v>
      </c>
      <c r="F489" s="40">
        <v>33.81666666666667</v>
      </c>
      <c r="G489" s="40">
        <v>33.333333333333343</v>
      </c>
      <c r="H489" s="40">
        <v>35.333333333333343</v>
      </c>
      <c r="I489" s="40">
        <v>35.816666666666677</v>
      </c>
      <c r="J489" s="40">
        <v>36.333333333333343</v>
      </c>
      <c r="K489" s="31">
        <v>35.299999999999997</v>
      </c>
      <c r="L489" s="31">
        <v>34.299999999999997</v>
      </c>
      <c r="M489" s="31">
        <v>18.533639999999998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1073.25</v>
      </c>
      <c r="D490" s="40">
        <v>1072.6333333333334</v>
      </c>
      <c r="E490" s="40">
        <v>1044.7666666666669</v>
      </c>
      <c r="F490" s="40">
        <v>1016.2833333333335</v>
      </c>
      <c r="G490" s="40">
        <v>988.41666666666697</v>
      </c>
      <c r="H490" s="40">
        <v>1101.1166666666668</v>
      </c>
      <c r="I490" s="40">
        <v>1128.9833333333331</v>
      </c>
      <c r="J490" s="40">
        <v>1157.4666666666667</v>
      </c>
      <c r="K490" s="31">
        <v>1100.5</v>
      </c>
      <c r="L490" s="31">
        <v>1044.1500000000001</v>
      </c>
      <c r="M490" s="31">
        <v>0.50639999999999996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295.64999999999998</v>
      </c>
      <c r="D491" s="40">
        <v>298.05</v>
      </c>
      <c r="E491" s="40">
        <v>292.60000000000002</v>
      </c>
      <c r="F491" s="40">
        <v>289.55</v>
      </c>
      <c r="G491" s="40">
        <v>284.10000000000002</v>
      </c>
      <c r="H491" s="40">
        <v>301.10000000000002</v>
      </c>
      <c r="I491" s="40">
        <v>306.54999999999995</v>
      </c>
      <c r="J491" s="40">
        <v>309.60000000000002</v>
      </c>
      <c r="K491" s="31">
        <v>303.5</v>
      </c>
      <c r="L491" s="31">
        <v>295</v>
      </c>
      <c r="M491" s="31">
        <v>1.0966899999999999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878.15</v>
      </c>
      <c r="D492" s="40">
        <v>888.13333333333333</v>
      </c>
      <c r="E492" s="40">
        <v>864.91666666666663</v>
      </c>
      <c r="F492" s="40">
        <v>851.68333333333328</v>
      </c>
      <c r="G492" s="40">
        <v>828.46666666666658</v>
      </c>
      <c r="H492" s="40">
        <v>901.36666666666667</v>
      </c>
      <c r="I492" s="40">
        <v>924.58333333333337</v>
      </c>
      <c r="J492" s="40">
        <v>937.81666666666672</v>
      </c>
      <c r="K492" s="31">
        <v>911.35</v>
      </c>
      <c r="L492" s="31">
        <v>874.9</v>
      </c>
      <c r="M492" s="31">
        <v>2.5288300000000001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337.3</v>
      </c>
      <c r="D493" s="40">
        <v>340.13333333333333</v>
      </c>
      <c r="E493" s="40">
        <v>332.81666666666666</v>
      </c>
      <c r="F493" s="40">
        <v>328.33333333333331</v>
      </c>
      <c r="G493" s="40">
        <v>321.01666666666665</v>
      </c>
      <c r="H493" s="40">
        <v>344.61666666666667</v>
      </c>
      <c r="I493" s="40">
        <v>351.93333333333328</v>
      </c>
      <c r="J493" s="40">
        <v>356.41666666666669</v>
      </c>
      <c r="K493" s="31">
        <v>347.45</v>
      </c>
      <c r="L493" s="31">
        <v>335.65</v>
      </c>
      <c r="M493" s="31">
        <v>126.09066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2581.0500000000002</v>
      </c>
      <c r="D494" s="40">
        <v>2611.3166666666671</v>
      </c>
      <c r="E494" s="40">
        <v>2544.733333333334</v>
      </c>
      <c r="F494" s="40">
        <v>2508.416666666667</v>
      </c>
      <c r="G494" s="40">
        <v>2441.8333333333339</v>
      </c>
      <c r="H494" s="40">
        <v>2647.6333333333341</v>
      </c>
      <c r="I494" s="40">
        <v>2714.2166666666672</v>
      </c>
      <c r="J494" s="40">
        <v>2750.5333333333342</v>
      </c>
      <c r="K494" s="31">
        <v>2677.9</v>
      </c>
      <c r="L494" s="31">
        <v>2575</v>
      </c>
      <c r="M494" s="31">
        <v>0.64881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236.4</v>
      </c>
      <c r="D495" s="40">
        <v>236.56666666666669</v>
      </c>
      <c r="E495" s="40">
        <v>234.23333333333338</v>
      </c>
      <c r="F495" s="40">
        <v>232.06666666666669</v>
      </c>
      <c r="G495" s="40">
        <v>229.73333333333338</v>
      </c>
      <c r="H495" s="40">
        <v>238.73333333333338</v>
      </c>
      <c r="I495" s="40">
        <v>241.06666666666669</v>
      </c>
      <c r="J495" s="40">
        <v>243.23333333333338</v>
      </c>
      <c r="K495" s="31">
        <v>238.9</v>
      </c>
      <c r="L495" s="31">
        <v>234.4</v>
      </c>
      <c r="M495" s="31">
        <v>6.0258399999999996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1901.2</v>
      </c>
      <c r="D496" s="40">
        <v>1904.2166666666665</v>
      </c>
      <c r="E496" s="40">
        <v>1872.9833333333329</v>
      </c>
      <c r="F496" s="40">
        <v>1844.7666666666664</v>
      </c>
      <c r="G496" s="40">
        <v>1813.5333333333328</v>
      </c>
      <c r="H496" s="40">
        <v>1932.4333333333329</v>
      </c>
      <c r="I496" s="40">
        <v>1963.6666666666665</v>
      </c>
      <c r="J496" s="40">
        <v>1991.883333333333</v>
      </c>
      <c r="K496" s="31">
        <v>1935.45</v>
      </c>
      <c r="L496" s="31">
        <v>1876</v>
      </c>
      <c r="M496" s="31">
        <v>0.39030999999999999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532.25</v>
      </c>
      <c r="D497" s="40">
        <v>536.01666666666665</v>
      </c>
      <c r="E497" s="40">
        <v>525.23333333333335</v>
      </c>
      <c r="F497" s="40">
        <v>518.2166666666667</v>
      </c>
      <c r="G497" s="40">
        <v>507.43333333333339</v>
      </c>
      <c r="H497" s="40">
        <v>543.0333333333333</v>
      </c>
      <c r="I497" s="40">
        <v>553.81666666666661</v>
      </c>
      <c r="J497" s="40">
        <v>560.83333333333326</v>
      </c>
      <c r="K497" s="31">
        <v>546.79999999999995</v>
      </c>
      <c r="L497" s="31">
        <v>529</v>
      </c>
      <c r="M497" s="31">
        <v>3.1095799999999998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3854.9</v>
      </c>
      <c r="D498" s="40">
        <v>3897.6666666666665</v>
      </c>
      <c r="E498" s="40">
        <v>3781.2833333333328</v>
      </c>
      <c r="F498" s="40">
        <v>3707.6666666666665</v>
      </c>
      <c r="G498" s="40">
        <v>3591.2833333333328</v>
      </c>
      <c r="H498" s="40">
        <v>3971.2833333333328</v>
      </c>
      <c r="I498" s="40">
        <v>4087.666666666667</v>
      </c>
      <c r="J498" s="40">
        <v>4161.2833333333328</v>
      </c>
      <c r="K498" s="31">
        <v>4014.05</v>
      </c>
      <c r="L498" s="31">
        <v>3824.05</v>
      </c>
      <c r="M498" s="31">
        <v>0.15772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1246.5999999999999</v>
      </c>
      <c r="D499" s="40">
        <v>1243.5666666666668</v>
      </c>
      <c r="E499" s="40">
        <v>1232.1833333333336</v>
      </c>
      <c r="F499" s="40">
        <v>1217.7666666666669</v>
      </c>
      <c r="G499" s="40">
        <v>1206.3833333333337</v>
      </c>
      <c r="H499" s="40">
        <v>1257.9833333333336</v>
      </c>
      <c r="I499" s="40">
        <v>1269.3666666666668</v>
      </c>
      <c r="J499" s="40">
        <v>1283.7833333333335</v>
      </c>
      <c r="K499" s="31">
        <v>1254.95</v>
      </c>
      <c r="L499" s="31">
        <v>1229.1500000000001</v>
      </c>
      <c r="M499" s="31">
        <v>5.8459899999999996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1951.5</v>
      </c>
      <c r="D500" s="40">
        <v>1959.9333333333334</v>
      </c>
      <c r="E500" s="40">
        <v>1934.8666666666668</v>
      </c>
      <c r="F500" s="40">
        <v>1918.2333333333333</v>
      </c>
      <c r="G500" s="40">
        <v>1893.1666666666667</v>
      </c>
      <c r="H500" s="40">
        <v>1976.5666666666668</v>
      </c>
      <c r="I500" s="40">
        <v>2001.6333333333334</v>
      </c>
      <c r="J500" s="40">
        <v>2018.2666666666669</v>
      </c>
      <c r="K500" s="31">
        <v>1985</v>
      </c>
      <c r="L500" s="31">
        <v>1943.3</v>
      </c>
      <c r="M500" s="31">
        <v>0.42224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8037</v>
      </c>
      <c r="D501" s="40">
        <v>8010.4000000000005</v>
      </c>
      <c r="E501" s="40">
        <v>7846.6000000000013</v>
      </c>
      <c r="F501" s="40">
        <v>7656.2000000000007</v>
      </c>
      <c r="G501" s="40">
        <v>7492.4000000000015</v>
      </c>
      <c r="H501" s="40">
        <v>8200.8000000000011</v>
      </c>
      <c r="I501" s="40">
        <v>8364.6</v>
      </c>
      <c r="J501" s="40">
        <v>8555</v>
      </c>
      <c r="K501" s="31">
        <v>8174.2</v>
      </c>
      <c r="L501" s="31">
        <v>7820</v>
      </c>
      <c r="M501" s="31">
        <v>0.23863999999999999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165.05</v>
      </c>
      <c r="D502" s="40">
        <v>167.01666666666668</v>
      </c>
      <c r="E502" s="40">
        <v>161.48333333333335</v>
      </c>
      <c r="F502" s="40">
        <v>157.91666666666666</v>
      </c>
      <c r="G502" s="40">
        <v>152.38333333333333</v>
      </c>
      <c r="H502" s="40">
        <v>170.58333333333337</v>
      </c>
      <c r="I502" s="40">
        <v>176.11666666666673</v>
      </c>
      <c r="J502" s="40">
        <v>179.68333333333339</v>
      </c>
      <c r="K502" s="31">
        <v>172.55</v>
      </c>
      <c r="L502" s="31">
        <v>163.44999999999999</v>
      </c>
      <c r="M502" s="31">
        <v>34.466439999999999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142.30000000000001</v>
      </c>
      <c r="D503" s="40">
        <v>142.96666666666667</v>
      </c>
      <c r="E503" s="40">
        <v>140.43333333333334</v>
      </c>
      <c r="F503" s="40">
        <v>138.56666666666666</v>
      </c>
      <c r="G503" s="40">
        <v>136.03333333333333</v>
      </c>
      <c r="H503" s="40">
        <v>144.83333333333334</v>
      </c>
      <c r="I503" s="40">
        <v>147.3666666666667</v>
      </c>
      <c r="J503" s="40">
        <v>149.23333333333335</v>
      </c>
      <c r="K503" s="31">
        <v>145.5</v>
      </c>
      <c r="L503" s="31">
        <v>141.1</v>
      </c>
      <c r="M503" s="31">
        <v>14.396380000000001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560</v>
      </c>
      <c r="D504" s="40">
        <v>563</v>
      </c>
      <c r="E504" s="40">
        <v>552</v>
      </c>
      <c r="F504" s="40">
        <v>544</v>
      </c>
      <c r="G504" s="40">
        <v>533</v>
      </c>
      <c r="H504" s="40">
        <v>571</v>
      </c>
      <c r="I504" s="40">
        <v>582</v>
      </c>
      <c r="J504" s="40">
        <v>590</v>
      </c>
      <c r="K504" s="31">
        <v>574</v>
      </c>
      <c r="L504" s="31">
        <v>555</v>
      </c>
      <c r="M504" s="31">
        <v>0.46961000000000003</v>
      </c>
      <c r="N504" s="1"/>
      <c r="O504" s="1"/>
    </row>
    <row r="505" spans="1:15" ht="12.75" customHeight="1">
      <c r="A505" s="31">
        <v>495</v>
      </c>
      <c r="B505" s="334" t="s">
        <v>282</v>
      </c>
      <c r="C505" s="334">
        <v>2027.05</v>
      </c>
      <c r="D505" s="335">
        <v>2033.25</v>
      </c>
      <c r="E505" s="335">
        <v>2003.8000000000002</v>
      </c>
      <c r="F505" s="335">
        <v>1980.5500000000002</v>
      </c>
      <c r="G505" s="335">
        <v>1951.1000000000004</v>
      </c>
      <c r="H505" s="335">
        <v>2056.5</v>
      </c>
      <c r="I505" s="335">
        <v>2085.9499999999998</v>
      </c>
      <c r="J505" s="335">
        <v>2109.1999999999998</v>
      </c>
      <c r="K505" s="334">
        <v>2062.6999999999998</v>
      </c>
      <c r="L505" s="334">
        <v>2010</v>
      </c>
      <c r="M505" s="334">
        <v>0.77758000000000005</v>
      </c>
      <c r="N505" s="1"/>
      <c r="O505" s="1"/>
    </row>
    <row r="506" spans="1:15" ht="12.75" customHeight="1">
      <c r="A506" s="31">
        <v>496</v>
      </c>
      <c r="B506" s="336" t="s">
        <v>214</v>
      </c>
      <c r="C506" s="322">
        <v>640.75</v>
      </c>
      <c r="D506" s="337">
        <v>644.86666666666667</v>
      </c>
      <c r="E506" s="337">
        <v>635.7833333333333</v>
      </c>
      <c r="F506" s="337">
        <v>630.81666666666661</v>
      </c>
      <c r="G506" s="337">
        <v>621.73333333333323</v>
      </c>
      <c r="H506" s="337">
        <v>649.83333333333337</v>
      </c>
      <c r="I506" s="337">
        <v>658.91666666666663</v>
      </c>
      <c r="J506" s="337">
        <v>663.88333333333344</v>
      </c>
      <c r="K506" s="322">
        <v>653.95000000000005</v>
      </c>
      <c r="L506" s="322">
        <v>639.9</v>
      </c>
      <c r="M506" s="322">
        <v>67.025049999999993</v>
      </c>
      <c r="N506" s="1"/>
      <c r="O506" s="1"/>
    </row>
    <row r="507" spans="1:15" ht="12.75" customHeight="1">
      <c r="A507" s="31">
        <v>497</v>
      </c>
      <c r="B507" s="336" t="s">
        <v>562</v>
      </c>
      <c r="C507" s="322">
        <v>440.95</v>
      </c>
      <c r="D507" s="337">
        <v>440.11666666666662</v>
      </c>
      <c r="E507" s="337">
        <v>432.23333333333323</v>
      </c>
      <c r="F507" s="337">
        <v>423.51666666666659</v>
      </c>
      <c r="G507" s="337">
        <v>415.63333333333321</v>
      </c>
      <c r="H507" s="337">
        <v>448.83333333333326</v>
      </c>
      <c r="I507" s="337">
        <v>456.71666666666658</v>
      </c>
      <c r="J507" s="337">
        <v>465.43333333333328</v>
      </c>
      <c r="K507" s="322">
        <v>448</v>
      </c>
      <c r="L507" s="322">
        <v>431.4</v>
      </c>
      <c r="M507" s="322">
        <v>9.4618000000000002</v>
      </c>
      <c r="N507" s="1"/>
      <c r="O507" s="1"/>
    </row>
    <row r="508" spans="1:15" ht="12.75" customHeight="1">
      <c r="A508" s="31">
        <v>498</v>
      </c>
      <c r="B508" s="336" t="s">
        <v>283</v>
      </c>
      <c r="C508" s="322">
        <v>12.55</v>
      </c>
      <c r="D508" s="337">
        <v>12.583333333333334</v>
      </c>
      <c r="E508" s="337">
        <v>12.466666666666669</v>
      </c>
      <c r="F508" s="337">
        <v>12.383333333333335</v>
      </c>
      <c r="G508" s="337">
        <v>12.266666666666669</v>
      </c>
      <c r="H508" s="337">
        <v>12.666666666666668</v>
      </c>
      <c r="I508" s="337">
        <v>12.783333333333331</v>
      </c>
      <c r="J508" s="337">
        <v>12.866666666666667</v>
      </c>
      <c r="K508" s="322">
        <v>12.7</v>
      </c>
      <c r="L508" s="322">
        <v>12.5</v>
      </c>
      <c r="M508" s="322">
        <v>597.08925999999997</v>
      </c>
      <c r="N508" s="1"/>
      <c r="O508" s="1"/>
    </row>
    <row r="509" spans="1:15" ht="12.75" customHeight="1">
      <c r="A509" s="31">
        <v>499</v>
      </c>
      <c r="B509" s="321" t="s">
        <v>215</v>
      </c>
      <c r="C509" s="322">
        <v>349.55</v>
      </c>
      <c r="D509" s="337">
        <v>350.34999999999997</v>
      </c>
      <c r="E509" s="337">
        <v>344.69999999999993</v>
      </c>
      <c r="F509" s="337">
        <v>339.84999999999997</v>
      </c>
      <c r="G509" s="337">
        <v>334.19999999999993</v>
      </c>
      <c r="H509" s="337">
        <v>355.19999999999993</v>
      </c>
      <c r="I509" s="337">
        <v>360.84999999999991</v>
      </c>
      <c r="J509" s="337">
        <v>365.69999999999993</v>
      </c>
      <c r="K509" s="322">
        <v>356</v>
      </c>
      <c r="L509" s="322">
        <v>345.5</v>
      </c>
      <c r="M509" s="322">
        <v>345.08192000000003</v>
      </c>
      <c r="N509" s="1"/>
      <c r="O509" s="1"/>
    </row>
    <row r="510" spans="1:15" ht="12.75" customHeight="1">
      <c r="A510" s="31">
        <v>500</v>
      </c>
      <c r="B510" s="322" t="s">
        <v>563</v>
      </c>
      <c r="C510" s="337">
        <v>439.45</v>
      </c>
      <c r="D510" s="337">
        <v>442.5333333333333</v>
      </c>
      <c r="E510" s="337">
        <v>435.06666666666661</v>
      </c>
      <c r="F510" s="337">
        <v>430.68333333333328</v>
      </c>
      <c r="G510" s="337">
        <v>423.21666666666658</v>
      </c>
      <c r="H510" s="337">
        <v>446.91666666666663</v>
      </c>
      <c r="I510" s="337">
        <v>454.38333333333333</v>
      </c>
      <c r="J510" s="322">
        <v>458.76666666666665</v>
      </c>
      <c r="K510" s="322">
        <v>450</v>
      </c>
      <c r="L510" s="322">
        <v>438.15</v>
      </c>
      <c r="M510" s="321">
        <v>7.5601500000000001</v>
      </c>
      <c r="N510" s="1"/>
      <c r="O510" s="1"/>
    </row>
    <row r="511" spans="1:15" ht="12.75" customHeight="1">
      <c r="A511" s="31">
        <v>501</v>
      </c>
      <c r="B511" s="322" t="s">
        <v>564</v>
      </c>
      <c r="C511" s="337">
        <v>1915</v>
      </c>
      <c r="D511" s="337">
        <v>1925.2166666666665</v>
      </c>
      <c r="E511" s="337">
        <v>1896.633333333333</v>
      </c>
      <c r="F511" s="337">
        <v>1878.2666666666664</v>
      </c>
      <c r="G511" s="337">
        <v>1849.6833333333329</v>
      </c>
      <c r="H511" s="337">
        <v>1943.583333333333</v>
      </c>
      <c r="I511" s="337">
        <v>1972.1666666666665</v>
      </c>
      <c r="J511" s="322">
        <v>1990.5333333333331</v>
      </c>
      <c r="K511" s="322">
        <v>1953.8</v>
      </c>
      <c r="L511" s="322">
        <v>1906.85</v>
      </c>
      <c r="M511" s="321">
        <v>0.20966000000000001</v>
      </c>
      <c r="N511" s="1"/>
      <c r="O511" s="1"/>
    </row>
    <row r="512" spans="1:15" ht="12.75" customHeight="1">
      <c r="A512" s="388"/>
      <c r="B512" s="388"/>
      <c r="C512" s="389"/>
      <c r="D512" s="389"/>
      <c r="E512" s="389"/>
      <c r="F512" s="389"/>
      <c r="G512" s="389"/>
      <c r="H512" s="389"/>
      <c r="I512" s="389"/>
      <c r="J512" s="388"/>
      <c r="K512" s="388"/>
      <c r="L512" s="388"/>
      <c r="M512" s="390"/>
      <c r="N512" s="1"/>
      <c r="O512" s="1"/>
    </row>
    <row r="513" spans="1:15" ht="12.75" customHeight="1">
      <c r="A513" s="388"/>
      <c r="B513" s="388"/>
      <c r="C513" s="389"/>
      <c r="D513" s="389"/>
      <c r="E513" s="389"/>
      <c r="F513" s="389"/>
      <c r="G513" s="389"/>
      <c r="H513" s="389"/>
      <c r="I513" s="389"/>
      <c r="J513" s="388"/>
      <c r="K513" s="388"/>
      <c r="L513" s="388"/>
      <c r="M513" s="390"/>
      <c r="N513" s="1"/>
      <c r="O513" s="1"/>
    </row>
    <row r="514" spans="1:15" ht="12.75" customHeight="1">
      <c r="A514" s="388"/>
      <c r="B514" s="388"/>
      <c r="C514" s="389"/>
      <c r="D514" s="389"/>
      <c r="E514" s="389"/>
      <c r="F514" s="389"/>
      <c r="G514" s="389"/>
      <c r="H514" s="389"/>
      <c r="I514" s="389"/>
      <c r="J514" s="388"/>
      <c r="K514" s="388"/>
      <c r="L514" s="388"/>
      <c r="M514" s="390"/>
      <c r="N514" s="1"/>
      <c r="O514" s="1"/>
    </row>
    <row r="515" spans="1:15" ht="12.75" customHeight="1">
      <c r="A515" s="388"/>
      <c r="B515" s="388"/>
      <c r="C515" s="389"/>
      <c r="D515" s="389"/>
      <c r="E515" s="389"/>
      <c r="F515" s="389"/>
      <c r="G515" s="389"/>
      <c r="H515" s="389"/>
      <c r="I515" s="389"/>
      <c r="J515" s="388"/>
      <c r="K515" s="388"/>
      <c r="L515" s="388"/>
      <c r="M515" s="39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0"/>
  <sheetViews>
    <sheetView zoomScale="85" zoomScaleNormal="85" workbookViewId="0">
      <pane ySplit="9" topLeftCell="A10" activePane="bottomLeft" state="frozen"/>
      <selection pane="bottomLeft" activeCell="H14" sqref="H1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02"/>
      <c r="B5" s="503"/>
      <c r="C5" s="502"/>
      <c r="D5" s="50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04" t="s">
        <v>567</v>
      </c>
      <c r="C7" s="503"/>
      <c r="D7" s="7">
        <f>Main!B10</f>
        <v>44536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44533</v>
      </c>
      <c r="B10" s="32">
        <v>532628</v>
      </c>
      <c r="C10" s="31" t="s">
        <v>943</v>
      </c>
      <c r="D10" s="31" t="s">
        <v>867</v>
      </c>
      <c r="E10" s="31" t="s">
        <v>576</v>
      </c>
      <c r="F10" s="90">
        <v>970111</v>
      </c>
      <c r="G10" s="32">
        <v>104.31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44533</v>
      </c>
      <c r="B11" s="32">
        <v>532628</v>
      </c>
      <c r="C11" s="31" t="s">
        <v>943</v>
      </c>
      <c r="D11" s="31" t="s">
        <v>867</v>
      </c>
      <c r="E11" s="31" t="s">
        <v>577</v>
      </c>
      <c r="F11" s="90">
        <v>1290319</v>
      </c>
      <c r="G11" s="32">
        <v>104.35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44533</v>
      </c>
      <c r="B12" s="32">
        <v>539570</v>
      </c>
      <c r="C12" s="31" t="s">
        <v>944</v>
      </c>
      <c r="D12" s="31" t="s">
        <v>945</v>
      </c>
      <c r="E12" s="31" t="s">
        <v>576</v>
      </c>
      <c r="F12" s="90">
        <v>67200</v>
      </c>
      <c r="G12" s="32">
        <v>4.63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44533</v>
      </c>
      <c r="B13" s="32">
        <v>543377</v>
      </c>
      <c r="C13" s="31" t="s">
        <v>925</v>
      </c>
      <c r="D13" s="31" t="s">
        <v>888</v>
      </c>
      <c r="E13" s="31" t="s">
        <v>576</v>
      </c>
      <c r="F13" s="90">
        <v>20000</v>
      </c>
      <c r="G13" s="32">
        <v>10.3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44533</v>
      </c>
      <c r="B14" s="32">
        <v>543377</v>
      </c>
      <c r="C14" s="31" t="s">
        <v>925</v>
      </c>
      <c r="D14" s="31" t="s">
        <v>888</v>
      </c>
      <c r="E14" s="31" t="s">
        <v>577</v>
      </c>
      <c r="F14" s="90">
        <v>30000</v>
      </c>
      <c r="G14" s="32">
        <v>10.67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44533</v>
      </c>
      <c r="B15" s="32">
        <v>531991</v>
      </c>
      <c r="C15" s="31" t="s">
        <v>946</v>
      </c>
      <c r="D15" s="31" t="s">
        <v>867</v>
      </c>
      <c r="E15" s="31" t="s">
        <v>576</v>
      </c>
      <c r="F15" s="90">
        <v>1089840</v>
      </c>
      <c r="G15" s="32">
        <v>0.73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44533</v>
      </c>
      <c r="B16" s="32">
        <v>537069</v>
      </c>
      <c r="C16" s="31" t="s">
        <v>947</v>
      </c>
      <c r="D16" s="31" t="s">
        <v>948</v>
      </c>
      <c r="E16" s="31" t="s">
        <v>576</v>
      </c>
      <c r="F16" s="90">
        <v>152000</v>
      </c>
      <c r="G16" s="32">
        <v>13.54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44533</v>
      </c>
      <c r="B17" s="32">
        <v>512379</v>
      </c>
      <c r="C17" s="31" t="s">
        <v>949</v>
      </c>
      <c r="D17" s="31" t="s">
        <v>950</v>
      </c>
      <c r="E17" s="31" t="s">
        <v>576</v>
      </c>
      <c r="F17" s="90">
        <v>58845</v>
      </c>
      <c r="G17" s="32">
        <v>4.47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44533</v>
      </c>
      <c r="B18" s="32">
        <v>512379</v>
      </c>
      <c r="C18" s="31" t="s">
        <v>949</v>
      </c>
      <c r="D18" s="31" t="s">
        <v>950</v>
      </c>
      <c r="E18" s="31" t="s">
        <v>577</v>
      </c>
      <c r="F18" s="90">
        <v>3867899</v>
      </c>
      <c r="G18" s="32">
        <v>4.4800000000000004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44533</v>
      </c>
      <c r="B19" s="32">
        <v>540936</v>
      </c>
      <c r="C19" s="31" t="s">
        <v>880</v>
      </c>
      <c r="D19" s="31" t="s">
        <v>926</v>
      </c>
      <c r="E19" s="31" t="s">
        <v>576</v>
      </c>
      <c r="F19" s="90">
        <v>56532</v>
      </c>
      <c r="G19" s="32">
        <v>14.16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44533</v>
      </c>
      <c r="B20" s="32">
        <v>540936</v>
      </c>
      <c r="C20" s="31" t="s">
        <v>880</v>
      </c>
      <c r="D20" s="31" t="s">
        <v>926</v>
      </c>
      <c r="E20" s="31" t="s">
        <v>577</v>
      </c>
      <c r="F20" s="90">
        <v>30021</v>
      </c>
      <c r="G20" s="32">
        <v>14.19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44533</v>
      </c>
      <c r="B21" s="32">
        <v>523277</v>
      </c>
      <c r="C21" s="31" t="s">
        <v>951</v>
      </c>
      <c r="D21" s="31" t="s">
        <v>952</v>
      </c>
      <c r="E21" s="31" t="s">
        <v>577</v>
      </c>
      <c r="F21" s="90">
        <v>5097215</v>
      </c>
      <c r="G21" s="32">
        <v>0.7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44533</v>
      </c>
      <c r="B22" s="32">
        <v>513723</v>
      </c>
      <c r="C22" s="31" t="s">
        <v>953</v>
      </c>
      <c r="D22" s="31" t="s">
        <v>954</v>
      </c>
      <c r="E22" s="31" t="s">
        <v>576</v>
      </c>
      <c r="F22" s="90">
        <v>32187</v>
      </c>
      <c r="G22" s="32">
        <v>40.200000000000003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44533</v>
      </c>
      <c r="B23" s="32">
        <v>513723</v>
      </c>
      <c r="C23" s="31" t="s">
        <v>953</v>
      </c>
      <c r="D23" s="31" t="s">
        <v>955</v>
      </c>
      <c r="E23" s="31" t="s">
        <v>576</v>
      </c>
      <c r="F23" s="90">
        <v>3470566</v>
      </c>
      <c r="G23" s="32">
        <v>40.1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44533</v>
      </c>
      <c r="B24" s="32">
        <v>513723</v>
      </c>
      <c r="C24" s="31" t="s">
        <v>953</v>
      </c>
      <c r="D24" s="31" t="s">
        <v>956</v>
      </c>
      <c r="E24" s="31" t="s">
        <v>577</v>
      </c>
      <c r="F24" s="90">
        <v>56200</v>
      </c>
      <c r="G24" s="32">
        <v>40.1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44533</v>
      </c>
      <c r="B25" s="32">
        <v>513723</v>
      </c>
      <c r="C25" s="31" t="s">
        <v>953</v>
      </c>
      <c r="D25" s="31" t="s">
        <v>957</v>
      </c>
      <c r="E25" s="31" t="s">
        <v>577</v>
      </c>
      <c r="F25" s="90">
        <v>3389566</v>
      </c>
      <c r="G25" s="32">
        <v>40.1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44533</v>
      </c>
      <c r="B26" s="32">
        <v>513723</v>
      </c>
      <c r="C26" s="31" t="s">
        <v>953</v>
      </c>
      <c r="D26" s="31" t="s">
        <v>958</v>
      </c>
      <c r="E26" s="31" t="s">
        <v>577</v>
      </c>
      <c r="F26" s="90">
        <v>25000</v>
      </c>
      <c r="G26" s="32">
        <v>40.1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44533</v>
      </c>
      <c r="B27" s="32">
        <v>513723</v>
      </c>
      <c r="C27" s="31" t="s">
        <v>953</v>
      </c>
      <c r="D27" s="31" t="s">
        <v>959</v>
      </c>
      <c r="E27" s="31" t="s">
        <v>577</v>
      </c>
      <c r="F27" s="90">
        <v>23600</v>
      </c>
      <c r="G27" s="32">
        <v>40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44533</v>
      </c>
      <c r="B28" s="32">
        <v>513723</v>
      </c>
      <c r="C28" s="31" t="s">
        <v>953</v>
      </c>
      <c r="D28" s="31" t="s">
        <v>960</v>
      </c>
      <c r="E28" s="31" t="s">
        <v>577</v>
      </c>
      <c r="F28" s="90">
        <v>26788</v>
      </c>
      <c r="G28" s="32">
        <v>40.46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44533</v>
      </c>
      <c r="B29" s="32">
        <v>513723</v>
      </c>
      <c r="C29" s="31" t="s">
        <v>953</v>
      </c>
      <c r="D29" s="31" t="s">
        <v>961</v>
      </c>
      <c r="E29" s="31" t="s">
        <v>577</v>
      </c>
      <c r="F29" s="90">
        <v>119151</v>
      </c>
      <c r="G29" s="32">
        <v>41.14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44533</v>
      </c>
      <c r="B30" s="32">
        <v>513723</v>
      </c>
      <c r="C30" s="31" t="s">
        <v>953</v>
      </c>
      <c r="D30" s="31" t="s">
        <v>927</v>
      </c>
      <c r="E30" s="31" t="s">
        <v>576</v>
      </c>
      <c r="F30" s="90">
        <v>52476</v>
      </c>
      <c r="G30" s="32">
        <v>41.8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44533</v>
      </c>
      <c r="B31" s="32">
        <v>539814</v>
      </c>
      <c r="C31" s="31" t="s">
        <v>962</v>
      </c>
      <c r="D31" s="31" t="s">
        <v>963</v>
      </c>
      <c r="E31" s="31" t="s">
        <v>577</v>
      </c>
      <c r="F31" s="90">
        <v>117421</v>
      </c>
      <c r="G31" s="32">
        <v>35.39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44533</v>
      </c>
      <c r="B32" s="32">
        <v>539519</v>
      </c>
      <c r="C32" s="31" t="s">
        <v>964</v>
      </c>
      <c r="D32" s="31" t="s">
        <v>965</v>
      </c>
      <c r="E32" s="31" t="s">
        <v>576</v>
      </c>
      <c r="F32" s="90">
        <v>39330</v>
      </c>
      <c r="G32" s="32">
        <v>18.739999999999998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44533</v>
      </c>
      <c r="B33" s="32">
        <v>539519</v>
      </c>
      <c r="C33" s="31" t="s">
        <v>964</v>
      </c>
      <c r="D33" s="31" t="s">
        <v>965</v>
      </c>
      <c r="E33" s="31" t="s">
        <v>577</v>
      </c>
      <c r="F33" s="90">
        <v>14085</v>
      </c>
      <c r="G33" s="32">
        <v>20.309999999999999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44533</v>
      </c>
      <c r="B34" s="32">
        <v>526622</v>
      </c>
      <c r="C34" s="31" t="s">
        <v>928</v>
      </c>
      <c r="D34" s="31" t="s">
        <v>867</v>
      </c>
      <c r="E34" s="31" t="s">
        <v>576</v>
      </c>
      <c r="F34" s="90">
        <v>1900000</v>
      </c>
      <c r="G34" s="32">
        <v>0.57999999999999996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44533</v>
      </c>
      <c r="B35" s="32">
        <v>526622</v>
      </c>
      <c r="C35" s="31" t="s">
        <v>928</v>
      </c>
      <c r="D35" s="31" t="s">
        <v>867</v>
      </c>
      <c r="E35" s="31" t="s">
        <v>577</v>
      </c>
      <c r="F35" s="90">
        <v>135773</v>
      </c>
      <c r="G35" s="32">
        <v>0.57999999999999996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44533</v>
      </c>
      <c r="B36" s="32">
        <v>531834</v>
      </c>
      <c r="C36" s="31" t="s">
        <v>966</v>
      </c>
      <c r="D36" s="31" t="s">
        <v>967</v>
      </c>
      <c r="E36" s="31" t="s">
        <v>576</v>
      </c>
      <c r="F36" s="90">
        <v>26594</v>
      </c>
      <c r="G36" s="32">
        <v>3.75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44533</v>
      </c>
      <c r="B37" s="32">
        <v>531834</v>
      </c>
      <c r="C37" s="31" t="s">
        <v>966</v>
      </c>
      <c r="D37" s="31" t="s">
        <v>968</v>
      </c>
      <c r="E37" s="31" t="s">
        <v>577</v>
      </c>
      <c r="F37" s="90">
        <v>26594</v>
      </c>
      <c r="G37" s="32">
        <v>3.75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44533</v>
      </c>
      <c r="B38" s="32">
        <v>530557</v>
      </c>
      <c r="C38" s="31" t="s">
        <v>969</v>
      </c>
      <c r="D38" s="31" t="s">
        <v>970</v>
      </c>
      <c r="E38" s="31" t="s">
        <v>577</v>
      </c>
      <c r="F38" s="90">
        <v>2500000</v>
      </c>
      <c r="G38" s="32">
        <v>1.55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44533</v>
      </c>
      <c r="B39" s="32">
        <v>530557</v>
      </c>
      <c r="C39" s="31" t="s">
        <v>969</v>
      </c>
      <c r="D39" s="31" t="s">
        <v>971</v>
      </c>
      <c r="E39" s="31" t="s">
        <v>577</v>
      </c>
      <c r="F39" s="90">
        <v>1750000</v>
      </c>
      <c r="G39" s="32">
        <v>1.55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44533</v>
      </c>
      <c r="B40" s="32">
        <v>530557</v>
      </c>
      <c r="C40" s="31" t="s">
        <v>969</v>
      </c>
      <c r="D40" s="31" t="s">
        <v>972</v>
      </c>
      <c r="E40" s="31" t="s">
        <v>577</v>
      </c>
      <c r="F40" s="90">
        <v>1941000</v>
      </c>
      <c r="G40" s="32">
        <v>1.55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44533</v>
      </c>
      <c r="B41" s="32">
        <v>530557</v>
      </c>
      <c r="C41" s="31" t="s">
        <v>969</v>
      </c>
      <c r="D41" s="31" t="s">
        <v>973</v>
      </c>
      <c r="E41" s="31" t="s">
        <v>577</v>
      </c>
      <c r="F41" s="90">
        <v>2564013</v>
      </c>
      <c r="G41" s="32">
        <v>1.55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44533</v>
      </c>
      <c r="B42" s="32">
        <v>530557</v>
      </c>
      <c r="C42" s="31" t="s">
        <v>969</v>
      </c>
      <c r="D42" s="31" t="s">
        <v>974</v>
      </c>
      <c r="E42" s="31" t="s">
        <v>577</v>
      </c>
      <c r="F42" s="90">
        <v>3490000</v>
      </c>
      <c r="G42" s="32">
        <v>1.55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44533</v>
      </c>
      <c r="B43" s="32">
        <v>530557</v>
      </c>
      <c r="C43" s="31" t="s">
        <v>969</v>
      </c>
      <c r="D43" s="31" t="s">
        <v>975</v>
      </c>
      <c r="E43" s="31" t="s">
        <v>577</v>
      </c>
      <c r="F43" s="90">
        <v>3035625</v>
      </c>
      <c r="G43" s="32">
        <v>1.55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44533</v>
      </c>
      <c r="B44" s="32">
        <v>530557</v>
      </c>
      <c r="C44" s="31" t="s">
        <v>969</v>
      </c>
      <c r="D44" s="31" t="s">
        <v>867</v>
      </c>
      <c r="E44" s="31" t="s">
        <v>576</v>
      </c>
      <c r="F44" s="90">
        <v>1500009</v>
      </c>
      <c r="G44" s="32">
        <v>1.55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44533</v>
      </c>
      <c r="B45" s="32">
        <v>530557</v>
      </c>
      <c r="C45" s="31" t="s">
        <v>969</v>
      </c>
      <c r="D45" s="31" t="s">
        <v>867</v>
      </c>
      <c r="E45" s="31" t="s">
        <v>577</v>
      </c>
      <c r="F45" s="90">
        <v>9</v>
      </c>
      <c r="G45" s="32">
        <v>1.54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44533</v>
      </c>
      <c r="B46" s="32">
        <v>530557</v>
      </c>
      <c r="C46" s="31" t="s">
        <v>969</v>
      </c>
      <c r="D46" s="31" t="s">
        <v>976</v>
      </c>
      <c r="E46" s="31" t="s">
        <v>577</v>
      </c>
      <c r="F46" s="90">
        <v>2200000</v>
      </c>
      <c r="G46" s="32">
        <v>1.55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44533</v>
      </c>
      <c r="B47" s="32">
        <v>530557</v>
      </c>
      <c r="C47" s="31" t="s">
        <v>969</v>
      </c>
      <c r="D47" s="31" t="s">
        <v>977</v>
      </c>
      <c r="E47" s="31" t="s">
        <v>577</v>
      </c>
      <c r="F47" s="90">
        <v>2800000</v>
      </c>
      <c r="G47" s="32">
        <v>1.55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44533</v>
      </c>
      <c r="B48" s="32">
        <v>530557</v>
      </c>
      <c r="C48" s="31" t="s">
        <v>969</v>
      </c>
      <c r="D48" s="31" t="s">
        <v>978</v>
      </c>
      <c r="E48" s="31" t="s">
        <v>577</v>
      </c>
      <c r="F48" s="90">
        <v>5200000</v>
      </c>
      <c r="G48" s="32">
        <v>1.55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44533</v>
      </c>
      <c r="B49" s="32">
        <v>530557</v>
      </c>
      <c r="C49" s="31" t="s">
        <v>969</v>
      </c>
      <c r="D49" s="31" t="s">
        <v>974</v>
      </c>
      <c r="E49" s="31" t="s">
        <v>577</v>
      </c>
      <c r="F49" s="90">
        <v>2455375</v>
      </c>
      <c r="G49" s="32">
        <v>1.55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44533</v>
      </c>
      <c r="B50" s="32">
        <v>540198</v>
      </c>
      <c r="C50" s="31" t="s">
        <v>979</v>
      </c>
      <c r="D50" s="31" t="s">
        <v>980</v>
      </c>
      <c r="E50" s="31" t="s">
        <v>577</v>
      </c>
      <c r="F50" s="90">
        <v>27243</v>
      </c>
      <c r="G50" s="32">
        <v>41.57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44533</v>
      </c>
      <c r="B51" s="32">
        <v>590070</v>
      </c>
      <c r="C51" s="31" t="s">
        <v>981</v>
      </c>
      <c r="D51" s="31" t="s">
        <v>982</v>
      </c>
      <c r="E51" s="31" t="s">
        <v>576</v>
      </c>
      <c r="F51" s="90">
        <v>206946</v>
      </c>
      <c r="G51" s="32">
        <v>1.94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44533</v>
      </c>
      <c r="B52" s="32">
        <v>519191</v>
      </c>
      <c r="C52" s="31" t="s">
        <v>983</v>
      </c>
      <c r="D52" s="31" t="s">
        <v>984</v>
      </c>
      <c r="E52" s="31" t="s">
        <v>576</v>
      </c>
      <c r="F52" s="90">
        <v>60000</v>
      </c>
      <c r="G52" s="32">
        <v>24.99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44533</v>
      </c>
      <c r="B53" s="32">
        <v>519191</v>
      </c>
      <c r="C53" s="31" t="s">
        <v>983</v>
      </c>
      <c r="D53" s="31" t="s">
        <v>985</v>
      </c>
      <c r="E53" s="31" t="s">
        <v>576</v>
      </c>
      <c r="F53" s="90">
        <v>100</v>
      </c>
      <c r="G53" s="32">
        <v>24.85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44533</v>
      </c>
      <c r="B54" s="32">
        <v>519191</v>
      </c>
      <c r="C54" s="31" t="s">
        <v>983</v>
      </c>
      <c r="D54" s="31" t="s">
        <v>985</v>
      </c>
      <c r="E54" s="31" t="s">
        <v>577</v>
      </c>
      <c r="F54" s="90">
        <v>54062</v>
      </c>
      <c r="G54" s="32">
        <v>24.95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44533</v>
      </c>
      <c r="B55" s="32">
        <v>538875</v>
      </c>
      <c r="C55" s="31" t="s">
        <v>929</v>
      </c>
      <c r="D55" s="31" t="s">
        <v>930</v>
      </c>
      <c r="E55" s="31" t="s">
        <v>576</v>
      </c>
      <c r="F55" s="90">
        <v>50000</v>
      </c>
      <c r="G55" s="32">
        <v>15.5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44533</v>
      </c>
      <c r="B56" s="32">
        <v>538875</v>
      </c>
      <c r="C56" s="31" t="s">
        <v>929</v>
      </c>
      <c r="D56" s="31" t="s">
        <v>986</v>
      </c>
      <c r="E56" s="31" t="s">
        <v>577</v>
      </c>
      <c r="F56" s="90">
        <v>50000</v>
      </c>
      <c r="G56" s="32">
        <v>15.5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44533</v>
      </c>
      <c r="B57" s="32">
        <v>538875</v>
      </c>
      <c r="C57" s="31" t="s">
        <v>929</v>
      </c>
      <c r="D57" s="31" t="s">
        <v>987</v>
      </c>
      <c r="E57" s="31" t="s">
        <v>576</v>
      </c>
      <c r="F57" s="90">
        <v>45000</v>
      </c>
      <c r="G57" s="32">
        <v>15.5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44533</v>
      </c>
      <c r="B58" s="32">
        <v>538875</v>
      </c>
      <c r="C58" s="31" t="s">
        <v>929</v>
      </c>
      <c r="D58" s="31" t="s">
        <v>931</v>
      </c>
      <c r="E58" s="31" t="s">
        <v>577</v>
      </c>
      <c r="F58" s="90">
        <v>100000</v>
      </c>
      <c r="G58" s="32">
        <v>15.5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44533</v>
      </c>
      <c r="B59" s="32">
        <v>538402</v>
      </c>
      <c r="C59" s="31" t="s">
        <v>988</v>
      </c>
      <c r="D59" s="31" t="s">
        <v>989</v>
      </c>
      <c r="E59" s="31" t="s">
        <v>576</v>
      </c>
      <c r="F59" s="90">
        <v>61250</v>
      </c>
      <c r="G59" s="32">
        <v>80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44533</v>
      </c>
      <c r="B60" s="32">
        <v>538402</v>
      </c>
      <c r="C60" s="31" t="s">
        <v>988</v>
      </c>
      <c r="D60" s="31" t="s">
        <v>990</v>
      </c>
      <c r="E60" s="31" t="s">
        <v>577</v>
      </c>
      <c r="F60" s="90">
        <v>61250</v>
      </c>
      <c r="G60" s="32">
        <v>80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44533</v>
      </c>
      <c r="B61" s="32">
        <v>532879</v>
      </c>
      <c r="C61" s="31" t="s">
        <v>991</v>
      </c>
      <c r="D61" s="31" t="s">
        <v>992</v>
      </c>
      <c r="E61" s="31" t="s">
        <v>576</v>
      </c>
      <c r="F61" s="90">
        <v>34052</v>
      </c>
      <c r="G61" s="32">
        <v>189.63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44533</v>
      </c>
      <c r="B62" s="32">
        <v>539026</v>
      </c>
      <c r="C62" s="20" t="s">
        <v>993</v>
      </c>
      <c r="D62" s="20" t="s">
        <v>994</v>
      </c>
      <c r="E62" s="31" t="s">
        <v>576</v>
      </c>
      <c r="F62" s="90">
        <v>28000</v>
      </c>
      <c r="G62" s="32">
        <v>8.0500000000000007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44533</v>
      </c>
      <c r="B63" s="32">
        <v>539026</v>
      </c>
      <c r="C63" s="31" t="s">
        <v>993</v>
      </c>
      <c r="D63" s="31" t="s">
        <v>995</v>
      </c>
      <c r="E63" s="31" t="s">
        <v>576</v>
      </c>
      <c r="F63" s="90">
        <v>28000</v>
      </c>
      <c r="G63" s="32">
        <v>8.0399999999999991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44533</v>
      </c>
      <c r="B64" s="32">
        <v>539026</v>
      </c>
      <c r="C64" s="31" t="s">
        <v>993</v>
      </c>
      <c r="D64" s="31" t="s">
        <v>996</v>
      </c>
      <c r="E64" s="31" t="s">
        <v>577</v>
      </c>
      <c r="F64" s="90">
        <v>28000</v>
      </c>
      <c r="G64" s="32">
        <v>8.0500000000000007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44533</v>
      </c>
      <c r="B65" s="32">
        <v>542025</v>
      </c>
      <c r="C65" s="31" t="s">
        <v>997</v>
      </c>
      <c r="D65" s="31" t="s">
        <v>998</v>
      </c>
      <c r="E65" s="31" t="s">
        <v>576</v>
      </c>
      <c r="F65" s="90">
        <v>864000</v>
      </c>
      <c r="G65" s="32">
        <v>0.42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44533</v>
      </c>
      <c r="B66" s="32">
        <v>542025</v>
      </c>
      <c r="C66" s="31" t="s">
        <v>997</v>
      </c>
      <c r="D66" s="31" t="s">
        <v>999</v>
      </c>
      <c r="E66" s="31" t="s">
        <v>576</v>
      </c>
      <c r="F66" s="90">
        <v>960000</v>
      </c>
      <c r="G66" s="32">
        <v>0.42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44533</v>
      </c>
      <c r="B67" s="32">
        <v>530845</v>
      </c>
      <c r="C67" s="31" t="s">
        <v>1000</v>
      </c>
      <c r="D67" s="31" t="s">
        <v>1001</v>
      </c>
      <c r="E67" s="31" t="s">
        <v>576</v>
      </c>
      <c r="F67" s="90">
        <v>45570</v>
      </c>
      <c r="G67" s="32">
        <v>351.91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44533</v>
      </c>
      <c r="B68" s="32">
        <v>540332</v>
      </c>
      <c r="C68" s="31" t="s">
        <v>932</v>
      </c>
      <c r="D68" s="31" t="s">
        <v>933</v>
      </c>
      <c r="E68" s="31" t="s">
        <v>577</v>
      </c>
      <c r="F68" s="90">
        <v>42000</v>
      </c>
      <c r="G68" s="32">
        <v>48.22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44533</v>
      </c>
      <c r="B69" s="32">
        <v>538496</v>
      </c>
      <c r="C69" s="31" t="s">
        <v>934</v>
      </c>
      <c r="D69" s="31" t="s">
        <v>902</v>
      </c>
      <c r="E69" s="31" t="s">
        <v>576</v>
      </c>
      <c r="F69" s="90">
        <v>75000</v>
      </c>
      <c r="G69" s="32">
        <v>21.5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44533</v>
      </c>
      <c r="B70" s="32">
        <v>538496</v>
      </c>
      <c r="C70" s="31" t="s">
        <v>934</v>
      </c>
      <c r="D70" s="31" t="s">
        <v>1002</v>
      </c>
      <c r="E70" s="31" t="s">
        <v>577</v>
      </c>
      <c r="F70" s="90">
        <v>75000</v>
      </c>
      <c r="G70" s="32">
        <v>21.5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44533</v>
      </c>
      <c r="B71" s="32">
        <v>540726</v>
      </c>
      <c r="C71" s="31" t="s">
        <v>1003</v>
      </c>
      <c r="D71" s="31" t="s">
        <v>1004</v>
      </c>
      <c r="E71" s="31" t="s">
        <v>576</v>
      </c>
      <c r="F71" s="90">
        <v>36680</v>
      </c>
      <c r="G71" s="32">
        <v>48.91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44533</v>
      </c>
      <c r="B72" s="32">
        <v>540726</v>
      </c>
      <c r="C72" s="31" t="s">
        <v>1003</v>
      </c>
      <c r="D72" s="31" t="s">
        <v>1004</v>
      </c>
      <c r="E72" s="31" t="s">
        <v>577</v>
      </c>
      <c r="F72" s="90">
        <v>51000</v>
      </c>
      <c r="G72" s="32">
        <v>44.14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44533</v>
      </c>
      <c r="B73" s="32">
        <v>540726</v>
      </c>
      <c r="C73" s="31" t="s">
        <v>1003</v>
      </c>
      <c r="D73" s="31" t="s">
        <v>1005</v>
      </c>
      <c r="E73" s="31" t="s">
        <v>576</v>
      </c>
      <c r="F73" s="90">
        <v>102152</v>
      </c>
      <c r="G73" s="32">
        <v>50.55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44533</v>
      </c>
      <c r="B74" s="32">
        <v>540726</v>
      </c>
      <c r="C74" s="31" t="s">
        <v>1003</v>
      </c>
      <c r="D74" s="31" t="s">
        <v>1005</v>
      </c>
      <c r="E74" s="31" t="s">
        <v>577</v>
      </c>
      <c r="F74" s="90">
        <v>62152</v>
      </c>
      <c r="G74" s="32">
        <v>46.13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44533</v>
      </c>
      <c r="B75" s="32">
        <v>519307</v>
      </c>
      <c r="C75" s="31" t="s">
        <v>1006</v>
      </c>
      <c r="D75" s="31" t="s">
        <v>1007</v>
      </c>
      <c r="E75" s="31" t="s">
        <v>576</v>
      </c>
      <c r="F75" s="90">
        <v>206694</v>
      </c>
      <c r="G75" s="32">
        <v>3.57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44533</v>
      </c>
      <c r="B76" s="32">
        <v>519307</v>
      </c>
      <c r="C76" s="31" t="s">
        <v>1006</v>
      </c>
      <c r="D76" s="31" t="s">
        <v>1007</v>
      </c>
      <c r="E76" s="31" t="s">
        <v>577</v>
      </c>
      <c r="F76" s="90">
        <v>1781694</v>
      </c>
      <c r="G76" s="32">
        <v>3.54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44533</v>
      </c>
      <c r="B77" s="32">
        <v>531025</v>
      </c>
      <c r="C77" s="31" t="s">
        <v>935</v>
      </c>
      <c r="D77" s="31" t="s">
        <v>867</v>
      </c>
      <c r="E77" s="31" t="s">
        <v>576</v>
      </c>
      <c r="F77" s="90">
        <v>285231</v>
      </c>
      <c r="G77" s="32">
        <v>3.23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44533</v>
      </c>
      <c r="B78" s="32">
        <v>506146</v>
      </c>
      <c r="C78" s="31" t="s">
        <v>1008</v>
      </c>
      <c r="D78" s="31" t="s">
        <v>1009</v>
      </c>
      <c r="E78" s="31" t="s">
        <v>576</v>
      </c>
      <c r="F78" s="90">
        <v>1800000</v>
      </c>
      <c r="G78" s="32">
        <v>1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44533</v>
      </c>
      <c r="B79" s="32">
        <v>513713</v>
      </c>
      <c r="C79" s="31" t="s">
        <v>1010</v>
      </c>
      <c r="D79" s="31" t="s">
        <v>1009</v>
      </c>
      <c r="E79" s="31" t="s">
        <v>577</v>
      </c>
      <c r="F79" s="90">
        <v>377626</v>
      </c>
      <c r="G79" s="32">
        <v>10.52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44533</v>
      </c>
      <c r="B80" s="32" t="s">
        <v>1011</v>
      </c>
      <c r="C80" s="31" t="s">
        <v>1012</v>
      </c>
      <c r="D80" s="31" t="s">
        <v>1013</v>
      </c>
      <c r="E80" s="31" t="s">
        <v>576</v>
      </c>
      <c r="F80" s="90">
        <v>37916</v>
      </c>
      <c r="G80" s="32">
        <v>219</v>
      </c>
      <c r="H80" s="32" t="s">
        <v>889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44533</v>
      </c>
      <c r="B81" s="32" t="s">
        <v>1014</v>
      </c>
      <c r="C81" s="31" t="s">
        <v>1015</v>
      </c>
      <c r="D81" s="31" t="s">
        <v>1016</v>
      </c>
      <c r="E81" s="31" t="s">
        <v>576</v>
      </c>
      <c r="F81" s="90">
        <v>114146</v>
      </c>
      <c r="G81" s="32">
        <v>322</v>
      </c>
      <c r="H81" s="32" t="s">
        <v>889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44533</v>
      </c>
      <c r="B82" s="32" t="s">
        <v>1017</v>
      </c>
      <c r="C82" s="31" t="s">
        <v>1018</v>
      </c>
      <c r="D82" s="31" t="s">
        <v>867</v>
      </c>
      <c r="E82" s="31" t="s">
        <v>576</v>
      </c>
      <c r="F82" s="90">
        <v>317603</v>
      </c>
      <c r="G82" s="32">
        <v>169.69</v>
      </c>
      <c r="H82" s="32" t="s">
        <v>889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44533</v>
      </c>
      <c r="B83" s="32" t="s">
        <v>312</v>
      </c>
      <c r="C83" s="31" t="s">
        <v>937</v>
      </c>
      <c r="D83" s="31" t="s">
        <v>886</v>
      </c>
      <c r="E83" s="31" t="s">
        <v>576</v>
      </c>
      <c r="F83" s="90">
        <v>343631</v>
      </c>
      <c r="G83" s="32">
        <v>1884.87</v>
      </c>
      <c r="H83" s="32" t="s">
        <v>889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44533</v>
      </c>
      <c r="B84" s="32" t="s">
        <v>312</v>
      </c>
      <c r="C84" s="31" t="s">
        <v>937</v>
      </c>
      <c r="D84" s="31" t="s">
        <v>885</v>
      </c>
      <c r="E84" s="31" t="s">
        <v>576</v>
      </c>
      <c r="F84" s="90">
        <v>244708</v>
      </c>
      <c r="G84" s="32">
        <v>1884.03</v>
      </c>
      <c r="H84" s="32" t="s">
        <v>889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44533</v>
      </c>
      <c r="B85" s="32" t="s">
        <v>1019</v>
      </c>
      <c r="C85" s="31" t="s">
        <v>1020</v>
      </c>
      <c r="D85" s="31" t="s">
        <v>1021</v>
      </c>
      <c r="E85" s="31" t="s">
        <v>576</v>
      </c>
      <c r="F85" s="90">
        <v>119645</v>
      </c>
      <c r="G85" s="32">
        <v>357.45</v>
      </c>
      <c r="H85" s="32" t="s">
        <v>889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44533</v>
      </c>
      <c r="B86" s="32" t="s">
        <v>938</v>
      </c>
      <c r="C86" s="31" t="s">
        <v>939</v>
      </c>
      <c r="D86" s="31" t="s">
        <v>1022</v>
      </c>
      <c r="E86" s="31" t="s">
        <v>576</v>
      </c>
      <c r="F86" s="90">
        <v>3100000</v>
      </c>
      <c r="G86" s="32">
        <v>17</v>
      </c>
      <c r="H86" s="32" t="s">
        <v>889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44533</v>
      </c>
      <c r="B87" s="32" t="s">
        <v>901</v>
      </c>
      <c r="C87" s="31" t="s">
        <v>1023</v>
      </c>
      <c r="D87" s="31" t="s">
        <v>1024</v>
      </c>
      <c r="E87" s="31" t="s">
        <v>576</v>
      </c>
      <c r="F87" s="90">
        <v>100500</v>
      </c>
      <c r="G87" s="32">
        <v>189.23</v>
      </c>
      <c r="H87" s="32" t="s">
        <v>889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44533</v>
      </c>
      <c r="B88" s="32" t="s">
        <v>1025</v>
      </c>
      <c r="C88" s="31" t="s">
        <v>1026</v>
      </c>
      <c r="D88" s="31" t="s">
        <v>1027</v>
      </c>
      <c r="E88" s="31" t="s">
        <v>576</v>
      </c>
      <c r="F88" s="90">
        <v>6400000</v>
      </c>
      <c r="G88" s="32">
        <v>101.61</v>
      </c>
      <c r="H88" s="32" t="s">
        <v>889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44533</v>
      </c>
      <c r="B89" s="32" t="s">
        <v>1028</v>
      </c>
      <c r="C89" s="31" t="s">
        <v>1029</v>
      </c>
      <c r="D89" s="31" t="s">
        <v>936</v>
      </c>
      <c r="E89" s="31" t="s">
        <v>576</v>
      </c>
      <c r="F89" s="90">
        <v>144227</v>
      </c>
      <c r="G89" s="32">
        <v>778.94</v>
      </c>
      <c r="H89" s="32" t="s">
        <v>889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44533</v>
      </c>
      <c r="B90" s="32" t="s">
        <v>1028</v>
      </c>
      <c r="C90" s="31" t="s">
        <v>1029</v>
      </c>
      <c r="D90" s="31" t="s">
        <v>886</v>
      </c>
      <c r="E90" s="31" t="s">
        <v>576</v>
      </c>
      <c r="F90" s="90">
        <v>431304</v>
      </c>
      <c r="G90" s="32">
        <v>785</v>
      </c>
      <c r="H90" s="32" t="s">
        <v>889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44533</v>
      </c>
      <c r="B91" s="32" t="s">
        <v>1028</v>
      </c>
      <c r="C91" s="31" t="s">
        <v>1029</v>
      </c>
      <c r="D91" s="31" t="s">
        <v>885</v>
      </c>
      <c r="E91" s="31" t="s">
        <v>576</v>
      </c>
      <c r="F91" s="90">
        <v>182525</v>
      </c>
      <c r="G91" s="32">
        <v>777.96</v>
      </c>
      <c r="H91" s="32" t="s">
        <v>889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44533</v>
      </c>
      <c r="B92" s="32" t="s">
        <v>1028</v>
      </c>
      <c r="C92" s="31" t="s">
        <v>1029</v>
      </c>
      <c r="D92" s="31" t="s">
        <v>1030</v>
      </c>
      <c r="E92" s="31" t="s">
        <v>576</v>
      </c>
      <c r="F92" s="90">
        <v>283339</v>
      </c>
      <c r="G92" s="32">
        <v>791.33</v>
      </c>
      <c r="H92" s="32" t="s">
        <v>889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44533</v>
      </c>
      <c r="B93" s="32" t="s">
        <v>1028</v>
      </c>
      <c r="C93" s="31" t="s">
        <v>1029</v>
      </c>
      <c r="D93" s="31" t="s">
        <v>1031</v>
      </c>
      <c r="E93" s="31" t="s">
        <v>576</v>
      </c>
      <c r="F93" s="90">
        <v>75714</v>
      </c>
      <c r="G93" s="32">
        <v>786.93</v>
      </c>
      <c r="H93" s="32" t="s">
        <v>889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44533</v>
      </c>
      <c r="B94" s="32" t="s">
        <v>1028</v>
      </c>
      <c r="C94" s="31" t="s">
        <v>1029</v>
      </c>
      <c r="D94" s="31" t="s">
        <v>1032</v>
      </c>
      <c r="E94" s="31" t="s">
        <v>576</v>
      </c>
      <c r="F94" s="90">
        <v>147807</v>
      </c>
      <c r="G94" s="32">
        <v>793.47</v>
      </c>
      <c r="H94" s="32" t="s">
        <v>889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44533</v>
      </c>
      <c r="B95" s="32" t="s">
        <v>1033</v>
      </c>
      <c r="C95" s="31" t="s">
        <v>1034</v>
      </c>
      <c r="D95" s="31" t="s">
        <v>1035</v>
      </c>
      <c r="E95" s="31" t="s">
        <v>576</v>
      </c>
      <c r="F95" s="90">
        <v>202521</v>
      </c>
      <c r="G95" s="32">
        <v>444.53</v>
      </c>
      <c r="H95" s="32" t="s">
        <v>889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44533</v>
      </c>
      <c r="B96" s="32" t="s">
        <v>1036</v>
      </c>
      <c r="C96" s="31" t="s">
        <v>1037</v>
      </c>
      <c r="D96" s="31" t="s">
        <v>1038</v>
      </c>
      <c r="E96" s="31" t="s">
        <v>576</v>
      </c>
      <c r="F96" s="90">
        <v>58000</v>
      </c>
      <c r="G96" s="32">
        <v>37.520000000000003</v>
      </c>
      <c r="H96" s="32" t="s">
        <v>889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44533</v>
      </c>
      <c r="B97" s="32" t="s">
        <v>1036</v>
      </c>
      <c r="C97" s="31" t="s">
        <v>1037</v>
      </c>
      <c r="D97" s="31" t="s">
        <v>1039</v>
      </c>
      <c r="E97" s="31" t="s">
        <v>576</v>
      </c>
      <c r="F97" s="90">
        <v>750000</v>
      </c>
      <c r="G97" s="32">
        <v>33.01</v>
      </c>
      <c r="H97" s="32" t="s">
        <v>889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44533</v>
      </c>
      <c r="B98" s="32" t="s">
        <v>1036</v>
      </c>
      <c r="C98" s="31" t="s">
        <v>1037</v>
      </c>
      <c r="D98" s="31" t="s">
        <v>1040</v>
      </c>
      <c r="E98" s="31" t="s">
        <v>576</v>
      </c>
      <c r="F98" s="90">
        <v>57434</v>
      </c>
      <c r="G98" s="32">
        <v>34.68</v>
      </c>
      <c r="H98" s="32" t="s">
        <v>889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44533</v>
      </c>
      <c r="B99" s="32" t="s">
        <v>1041</v>
      </c>
      <c r="C99" s="31" t="s">
        <v>1042</v>
      </c>
      <c r="D99" s="31" t="s">
        <v>1043</v>
      </c>
      <c r="E99" s="31" t="s">
        <v>576</v>
      </c>
      <c r="F99" s="90">
        <v>95975</v>
      </c>
      <c r="G99" s="32">
        <v>143.01</v>
      </c>
      <c r="H99" s="32" t="s">
        <v>889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44533</v>
      </c>
      <c r="B100" s="32" t="s">
        <v>1006</v>
      </c>
      <c r="C100" s="31" t="s">
        <v>1044</v>
      </c>
      <c r="D100" s="31" t="s">
        <v>1007</v>
      </c>
      <c r="E100" s="31" t="s">
        <v>576</v>
      </c>
      <c r="F100" s="90">
        <v>2133599</v>
      </c>
      <c r="G100" s="32">
        <v>3.52</v>
      </c>
      <c r="H100" s="32" t="s">
        <v>889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44533</v>
      </c>
      <c r="B101" s="32" t="s">
        <v>1008</v>
      </c>
      <c r="C101" s="31" t="s">
        <v>1045</v>
      </c>
      <c r="D101" s="31" t="s">
        <v>867</v>
      </c>
      <c r="E101" s="31" t="s">
        <v>576</v>
      </c>
      <c r="F101" s="90">
        <v>4500000</v>
      </c>
      <c r="G101" s="32">
        <v>0.95</v>
      </c>
      <c r="H101" s="32" t="s">
        <v>889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44533</v>
      </c>
      <c r="B102" s="32" t="s">
        <v>903</v>
      </c>
      <c r="C102" s="31" t="s">
        <v>904</v>
      </c>
      <c r="D102" s="31" t="s">
        <v>886</v>
      </c>
      <c r="E102" s="31" t="s">
        <v>576</v>
      </c>
      <c r="F102" s="90">
        <v>222591</v>
      </c>
      <c r="G102" s="32">
        <v>45.29</v>
      </c>
      <c r="H102" s="32" t="s">
        <v>889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44533</v>
      </c>
      <c r="B103" s="32" t="s">
        <v>903</v>
      </c>
      <c r="C103" s="31" t="s">
        <v>904</v>
      </c>
      <c r="D103" s="31" t="s">
        <v>1016</v>
      </c>
      <c r="E103" s="31" t="s">
        <v>576</v>
      </c>
      <c r="F103" s="90">
        <v>528006</v>
      </c>
      <c r="G103" s="32">
        <v>47.63</v>
      </c>
      <c r="H103" s="32" t="s">
        <v>889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44533</v>
      </c>
      <c r="B104" s="32" t="s">
        <v>1011</v>
      </c>
      <c r="C104" s="31" t="s">
        <v>1012</v>
      </c>
      <c r="D104" s="31" t="s">
        <v>1013</v>
      </c>
      <c r="E104" s="31" t="s">
        <v>577</v>
      </c>
      <c r="F104" s="90">
        <v>62000</v>
      </c>
      <c r="G104" s="32">
        <v>218.02</v>
      </c>
      <c r="H104" s="32" t="s">
        <v>889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44533</v>
      </c>
      <c r="B105" s="32" t="s">
        <v>1046</v>
      </c>
      <c r="C105" s="31" t="s">
        <v>1047</v>
      </c>
      <c r="D105" s="31" t="s">
        <v>1048</v>
      </c>
      <c r="E105" s="31" t="s">
        <v>577</v>
      </c>
      <c r="F105" s="90">
        <v>70000</v>
      </c>
      <c r="G105" s="32">
        <v>1050.8699999999999</v>
      </c>
      <c r="H105" s="32" t="s">
        <v>889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44533</v>
      </c>
      <c r="B106" s="32" t="s">
        <v>1014</v>
      </c>
      <c r="C106" s="31" t="s">
        <v>1015</v>
      </c>
      <c r="D106" s="31" t="s">
        <v>1016</v>
      </c>
      <c r="E106" s="31" t="s">
        <v>577</v>
      </c>
      <c r="F106" s="90">
        <v>178146</v>
      </c>
      <c r="G106" s="32">
        <v>315.5</v>
      </c>
      <c r="H106" s="32" t="s">
        <v>889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44533</v>
      </c>
      <c r="B107" s="32" t="s">
        <v>1017</v>
      </c>
      <c r="C107" s="31" t="s">
        <v>1018</v>
      </c>
      <c r="D107" s="31" t="s">
        <v>867</v>
      </c>
      <c r="E107" s="31" t="s">
        <v>577</v>
      </c>
      <c r="F107" s="90">
        <v>386911</v>
      </c>
      <c r="G107" s="32">
        <v>177.68</v>
      </c>
      <c r="H107" s="32" t="s">
        <v>889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44533</v>
      </c>
      <c r="B108" s="32" t="s">
        <v>312</v>
      </c>
      <c r="C108" s="31" t="s">
        <v>937</v>
      </c>
      <c r="D108" s="31" t="s">
        <v>885</v>
      </c>
      <c r="E108" s="31" t="s">
        <v>577</v>
      </c>
      <c r="F108" s="90">
        <v>244708</v>
      </c>
      <c r="G108" s="32">
        <v>1884.06</v>
      </c>
      <c r="H108" s="32" t="s">
        <v>889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44533</v>
      </c>
      <c r="B109" s="32" t="s">
        <v>312</v>
      </c>
      <c r="C109" s="31" t="s">
        <v>937</v>
      </c>
      <c r="D109" s="31" t="s">
        <v>886</v>
      </c>
      <c r="E109" s="31" t="s">
        <v>577</v>
      </c>
      <c r="F109" s="90">
        <v>342493</v>
      </c>
      <c r="G109" s="32">
        <v>1886.5</v>
      </c>
      <c r="H109" s="32" t="s">
        <v>889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44533</v>
      </c>
      <c r="B110" s="32" t="s">
        <v>1019</v>
      </c>
      <c r="C110" s="31" t="s">
        <v>1020</v>
      </c>
      <c r="D110" s="31" t="s">
        <v>1021</v>
      </c>
      <c r="E110" s="31" t="s">
        <v>577</v>
      </c>
      <c r="F110" s="90">
        <v>50898</v>
      </c>
      <c r="G110" s="32">
        <v>387.45</v>
      </c>
      <c r="H110" s="32" t="s">
        <v>889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44533</v>
      </c>
      <c r="B111" s="32" t="s">
        <v>828</v>
      </c>
      <c r="C111" s="31" t="s">
        <v>1049</v>
      </c>
      <c r="D111" s="31" t="s">
        <v>1050</v>
      </c>
      <c r="E111" s="31" t="s">
        <v>577</v>
      </c>
      <c r="F111" s="90">
        <v>401224</v>
      </c>
      <c r="G111" s="32">
        <v>1319.04</v>
      </c>
      <c r="H111" s="32" t="s">
        <v>889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44533</v>
      </c>
      <c r="B112" s="32" t="s">
        <v>940</v>
      </c>
      <c r="C112" s="31" t="s">
        <v>941</v>
      </c>
      <c r="D112" s="31" t="s">
        <v>942</v>
      </c>
      <c r="E112" s="31" t="s">
        <v>577</v>
      </c>
      <c r="F112" s="90">
        <v>2021814</v>
      </c>
      <c r="G112" s="32">
        <v>184.88</v>
      </c>
      <c r="H112" s="32" t="s">
        <v>889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44533</v>
      </c>
      <c r="B113" s="32" t="s">
        <v>901</v>
      </c>
      <c r="C113" s="31" t="s">
        <v>1023</v>
      </c>
      <c r="D113" s="31" t="s">
        <v>1024</v>
      </c>
      <c r="E113" s="31" t="s">
        <v>577</v>
      </c>
      <c r="F113" s="90">
        <v>211551</v>
      </c>
      <c r="G113" s="32">
        <v>189.54</v>
      </c>
      <c r="H113" s="32" t="s">
        <v>889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44533</v>
      </c>
      <c r="B114" s="32" t="s">
        <v>887</v>
      </c>
      <c r="C114" s="31" t="s">
        <v>1051</v>
      </c>
      <c r="D114" s="31" t="s">
        <v>1052</v>
      </c>
      <c r="E114" s="31" t="s">
        <v>577</v>
      </c>
      <c r="F114" s="90">
        <v>100000</v>
      </c>
      <c r="G114" s="32">
        <v>136.15</v>
      </c>
      <c r="H114" s="32" t="s">
        <v>889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44533</v>
      </c>
      <c r="B115" s="32" t="s">
        <v>887</v>
      </c>
      <c r="C115" s="31" t="s">
        <v>1051</v>
      </c>
      <c r="D115" s="31" t="s">
        <v>1053</v>
      </c>
      <c r="E115" s="31" t="s">
        <v>577</v>
      </c>
      <c r="F115" s="90">
        <v>69611</v>
      </c>
      <c r="G115" s="32">
        <v>136.15</v>
      </c>
      <c r="H115" s="32" t="s">
        <v>889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44533</v>
      </c>
      <c r="B116" s="32" t="s">
        <v>1025</v>
      </c>
      <c r="C116" s="31" t="s">
        <v>1026</v>
      </c>
      <c r="D116" s="31" t="s">
        <v>1054</v>
      </c>
      <c r="E116" s="31" t="s">
        <v>577</v>
      </c>
      <c r="F116" s="90">
        <v>8400000</v>
      </c>
      <c r="G116" s="32">
        <v>101.61</v>
      </c>
      <c r="H116" s="32" t="s">
        <v>889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44533</v>
      </c>
      <c r="B117" s="32" t="s">
        <v>1028</v>
      </c>
      <c r="C117" s="31" t="s">
        <v>1029</v>
      </c>
      <c r="D117" s="31" t="s">
        <v>936</v>
      </c>
      <c r="E117" s="31" t="s">
        <v>577</v>
      </c>
      <c r="F117" s="90">
        <v>144227</v>
      </c>
      <c r="G117" s="32">
        <v>779.29</v>
      </c>
      <c r="H117" s="32" t="s">
        <v>889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44533</v>
      </c>
      <c r="B118" s="32" t="s">
        <v>1028</v>
      </c>
      <c r="C118" s="31" t="s">
        <v>1029</v>
      </c>
      <c r="D118" s="31" t="s">
        <v>886</v>
      </c>
      <c r="E118" s="31" t="s">
        <v>577</v>
      </c>
      <c r="F118" s="90">
        <v>430811</v>
      </c>
      <c r="G118" s="32">
        <v>786.12</v>
      </c>
      <c r="H118" s="32" t="s">
        <v>889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44533</v>
      </c>
      <c r="B119" s="32" t="s">
        <v>1028</v>
      </c>
      <c r="C119" s="31" t="s">
        <v>1029</v>
      </c>
      <c r="D119" s="31" t="s">
        <v>1032</v>
      </c>
      <c r="E119" s="31" t="s">
        <v>577</v>
      </c>
      <c r="F119" s="90">
        <v>147807</v>
      </c>
      <c r="G119" s="32">
        <v>793.7</v>
      </c>
      <c r="H119" s="32" t="s">
        <v>889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44533</v>
      </c>
      <c r="B120" s="32" t="s">
        <v>1028</v>
      </c>
      <c r="C120" s="31" t="s">
        <v>1029</v>
      </c>
      <c r="D120" s="31" t="s">
        <v>1031</v>
      </c>
      <c r="E120" s="31" t="s">
        <v>577</v>
      </c>
      <c r="F120" s="90">
        <v>75714</v>
      </c>
      <c r="G120" s="32">
        <v>786.61</v>
      </c>
      <c r="H120" s="32" t="s">
        <v>889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44533</v>
      </c>
      <c r="B121" s="32" t="s">
        <v>1028</v>
      </c>
      <c r="C121" s="31" t="s">
        <v>1029</v>
      </c>
      <c r="D121" s="31" t="s">
        <v>885</v>
      </c>
      <c r="E121" s="31" t="s">
        <v>577</v>
      </c>
      <c r="F121" s="90">
        <v>182525</v>
      </c>
      <c r="G121" s="32">
        <v>778.2</v>
      </c>
      <c r="H121" s="32" t="s">
        <v>889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44533</v>
      </c>
      <c r="B122" s="32" t="s">
        <v>1028</v>
      </c>
      <c r="C122" s="31" t="s">
        <v>1029</v>
      </c>
      <c r="D122" s="31" t="s">
        <v>1030</v>
      </c>
      <c r="E122" s="31" t="s">
        <v>577</v>
      </c>
      <c r="F122" s="90">
        <v>282463</v>
      </c>
      <c r="G122" s="32">
        <v>789.63</v>
      </c>
      <c r="H122" s="32" t="s">
        <v>889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44533</v>
      </c>
      <c r="B123" s="32" t="s">
        <v>1033</v>
      </c>
      <c r="C123" s="31" t="s">
        <v>1034</v>
      </c>
      <c r="D123" s="31" t="s">
        <v>1035</v>
      </c>
      <c r="E123" s="31" t="s">
        <v>577</v>
      </c>
      <c r="F123" s="90">
        <v>192021</v>
      </c>
      <c r="G123" s="32">
        <v>447.08</v>
      </c>
      <c r="H123" s="32" t="s">
        <v>889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44533</v>
      </c>
      <c r="B124" s="32" t="s">
        <v>1036</v>
      </c>
      <c r="C124" s="31" t="s">
        <v>1037</v>
      </c>
      <c r="D124" s="31" t="s">
        <v>1055</v>
      </c>
      <c r="E124" s="31" t="s">
        <v>577</v>
      </c>
      <c r="F124" s="90">
        <v>750000</v>
      </c>
      <c r="G124" s="32">
        <v>33.01</v>
      </c>
      <c r="H124" s="32" t="s">
        <v>889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44533</v>
      </c>
      <c r="B125" s="32" t="s">
        <v>1036</v>
      </c>
      <c r="C125" s="31" t="s">
        <v>1037</v>
      </c>
      <c r="D125" s="31" t="s">
        <v>1056</v>
      </c>
      <c r="E125" s="31" t="s">
        <v>577</v>
      </c>
      <c r="F125" s="90">
        <v>344001</v>
      </c>
      <c r="G125" s="32">
        <v>34.979999999999997</v>
      </c>
      <c r="H125" s="32" t="s">
        <v>889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44533</v>
      </c>
      <c r="B126" s="32" t="s">
        <v>1036</v>
      </c>
      <c r="C126" s="31" t="s">
        <v>1037</v>
      </c>
      <c r="D126" s="31" t="s">
        <v>1040</v>
      </c>
      <c r="E126" s="31" t="s">
        <v>577</v>
      </c>
      <c r="F126" s="90">
        <v>56834</v>
      </c>
      <c r="G126" s="32">
        <v>35.24</v>
      </c>
      <c r="H126" s="32" t="s">
        <v>889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44533</v>
      </c>
      <c r="B127" s="32" t="s">
        <v>1041</v>
      </c>
      <c r="C127" s="31" t="s">
        <v>1042</v>
      </c>
      <c r="D127" s="31" t="s">
        <v>1057</v>
      </c>
      <c r="E127" s="31" t="s">
        <v>577</v>
      </c>
      <c r="F127" s="90">
        <v>86050</v>
      </c>
      <c r="G127" s="32">
        <v>142.99</v>
      </c>
      <c r="H127" s="32" t="s">
        <v>889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44533</v>
      </c>
      <c r="B128" s="32" t="s">
        <v>1006</v>
      </c>
      <c r="C128" s="31" t="s">
        <v>1044</v>
      </c>
      <c r="D128" s="31" t="s">
        <v>1007</v>
      </c>
      <c r="E128" s="31" t="s">
        <v>577</v>
      </c>
      <c r="F128" s="90">
        <v>558599</v>
      </c>
      <c r="G128" s="32">
        <v>3.49</v>
      </c>
      <c r="H128" s="32" t="s">
        <v>889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44533</v>
      </c>
      <c r="B129" s="32" t="s">
        <v>903</v>
      </c>
      <c r="C129" s="31" t="s">
        <v>904</v>
      </c>
      <c r="D129" s="31" t="s">
        <v>886</v>
      </c>
      <c r="E129" s="31" t="s">
        <v>577</v>
      </c>
      <c r="F129" s="90">
        <v>218633</v>
      </c>
      <c r="G129" s="32">
        <v>45.6</v>
      </c>
      <c r="H129" s="32" t="s">
        <v>889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44533</v>
      </c>
      <c r="B130" s="32" t="s">
        <v>903</v>
      </c>
      <c r="C130" s="31" t="s">
        <v>904</v>
      </c>
      <c r="D130" s="31" t="s">
        <v>1016</v>
      </c>
      <c r="E130" s="31" t="s">
        <v>577</v>
      </c>
      <c r="F130" s="90">
        <v>403006</v>
      </c>
      <c r="G130" s="32">
        <v>47.75</v>
      </c>
      <c r="H130" s="32" t="s">
        <v>889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44533</v>
      </c>
      <c r="B131" s="32" t="s">
        <v>1058</v>
      </c>
      <c r="C131" s="31" t="s">
        <v>1059</v>
      </c>
      <c r="D131" s="31" t="s">
        <v>1060</v>
      </c>
      <c r="E131" s="31" t="s">
        <v>577</v>
      </c>
      <c r="F131" s="90">
        <v>70461</v>
      </c>
      <c r="G131" s="32">
        <v>901.97</v>
      </c>
      <c r="H131" s="32" t="s">
        <v>889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0"/>
  <sheetViews>
    <sheetView zoomScale="85" zoomScaleNormal="85" workbookViewId="0">
      <selection activeCell="K65" sqref="K6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900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44536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830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3">
        <v>1</v>
      </c>
      <c r="B10" s="270">
        <v>44474</v>
      </c>
      <c r="C10" s="114"/>
      <c r="D10" s="109" t="s">
        <v>118</v>
      </c>
      <c r="E10" s="110" t="s">
        <v>593</v>
      </c>
      <c r="F10" s="107" t="s">
        <v>831</v>
      </c>
      <c r="G10" s="107">
        <v>660</v>
      </c>
      <c r="H10" s="110"/>
      <c r="I10" s="111" t="s">
        <v>832</v>
      </c>
      <c r="J10" s="112" t="s">
        <v>594</v>
      </c>
      <c r="K10" s="113"/>
      <c r="L10" s="108"/>
      <c r="M10" s="114"/>
      <c r="N10" s="109"/>
      <c r="O10" s="110"/>
      <c r="P10" s="107">
        <f>VLOOKUP(D10,'MidCap Intra'!B22:C524,2,0)</f>
        <v>690.95</v>
      </c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50" customFormat="1" ht="12.75" customHeight="1">
      <c r="A11" s="338">
        <v>2</v>
      </c>
      <c r="B11" s="339">
        <v>44495</v>
      </c>
      <c r="C11" s="340"/>
      <c r="D11" s="341" t="s">
        <v>126</v>
      </c>
      <c r="E11" s="342" t="s">
        <v>593</v>
      </c>
      <c r="F11" s="343" t="s">
        <v>843</v>
      </c>
      <c r="G11" s="343">
        <v>1395</v>
      </c>
      <c r="H11" s="342"/>
      <c r="I11" s="344" t="s">
        <v>844</v>
      </c>
      <c r="J11" s="345" t="s">
        <v>594</v>
      </c>
      <c r="K11" s="345"/>
      <c r="L11" s="346"/>
      <c r="M11" s="347"/>
      <c r="N11" s="345"/>
      <c r="O11" s="348"/>
      <c r="P11" s="107">
        <f>VLOOKUP(D11,'MidCap Intra'!B29:C522,2,0)</f>
        <v>1449.4</v>
      </c>
      <c r="Q11" s="349"/>
      <c r="R11" s="349" t="s">
        <v>592</v>
      </c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</row>
    <row r="12" spans="1:38" s="268" customFormat="1" ht="12.75" customHeight="1">
      <c r="A12" s="360">
        <v>3</v>
      </c>
      <c r="B12" s="361">
        <v>44525</v>
      </c>
      <c r="C12" s="362"/>
      <c r="D12" s="363" t="s">
        <v>407</v>
      </c>
      <c r="E12" s="364" t="s">
        <v>593</v>
      </c>
      <c r="F12" s="365">
        <v>772.5</v>
      </c>
      <c r="G12" s="365">
        <v>730</v>
      </c>
      <c r="H12" s="364">
        <v>730</v>
      </c>
      <c r="I12" s="366" t="s">
        <v>874</v>
      </c>
      <c r="J12" s="367" t="s">
        <v>892</v>
      </c>
      <c r="K12" s="367">
        <f t="shared" ref="K12" si="0">H12-F12</f>
        <v>-42.5</v>
      </c>
      <c r="L12" s="368">
        <f>(F12*-0.7)/100</f>
        <v>-5.4074999999999998</v>
      </c>
      <c r="M12" s="369">
        <f t="shared" ref="M12" si="1">(K12+L12)/F12</f>
        <v>-6.2016181229773461E-2</v>
      </c>
      <c r="N12" s="367" t="s">
        <v>604</v>
      </c>
      <c r="O12" s="370">
        <v>44531</v>
      </c>
      <c r="P12" s="371"/>
      <c r="Q12" s="267"/>
      <c r="R12" s="267" t="s">
        <v>592</v>
      </c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</row>
    <row r="13" spans="1:38" s="268" customFormat="1" ht="12.75" customHeight="1">
      <c r="A13" s="412">
        <v>4</v>
      </c>
      <c r="B13" s="413">
        <v>44525</v>
      </c>
      <c r="C13" s="414"/>
      <c r="D13" s="415" t="s">
        <v>266</v>
      </c>
      <c r="E13" s="416" t="s">
        <v>593</v>
      </c>
      <c r="F13" s="417">
        <v>2065</v>
      </c>
      <c r="G13" s="417">
        <v>1950</v>
      </c>
      <c r="H13" s="416">
        <v>2155</v>
      </c>
      <c r="I13" s="418" t="s">
        <v>875</v>
      </c>
      <c r="J13" s="289" t="s">
        <v>1064</v>
      </c>
      <c r="K13" s="289">
        <f t="shared" ref="K13" si="2">H13-F13</f>
        <v>90</v>
      </c>
      <c r="L13" s="290">
        <f>(F13*-0.7)/100</f>
        <v>-14.455</v>
      </c>
      <c r="M13" s="291">
        <f t="shared" ref="M13" si="3">(K13+L13)/F13</f>
        <v>3.6583535108958835E-2</v>
      </c>
      <c r="N13" s="289" t="s">
        <v>591</v>
      </c>
      <c r="O13" s="292">
        <v>44530</v>
      </c>
      <c r="P13" s="287"/>
      <c r="Q13" s="267"/>
      <c r="R13" s="267" t="s">
        <v>592</v>
      </c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</row>
    <row r="14" spans="1:38" s="268" customFormat="1" ht="12.75" customHeight="1">
      <c r="A14" s="382">
        <v>5</v>
      </c>
      <c r="B14" s="398">
        <v>44526</v>
      </c>
      <c r="C14" s="383"/>
      <c r="D14" s="384" t="s">
        <v>522</v>
      </c>
      <c r="E14" s="385" t="s">
        <v>593</v>
      </c>
      <c r="F14" s="386">
        <v>2160</v>
      </c>
      <c r="G14" s="386">
        <v>2030</v>
      </c>
      <c r="H14" s="385">
        <v>2290</v>
      </c>
      <c r="I14" s="387" t="s">
        <v>826</v>
      </c>
      <c r="J14" s="103" t="s">
        <v>891</v>
      </c>
      <c r="K14" s="103">
        <f t="shared" ref="K14:K15" si="4">H14-F14</f>
        <v>130</v>
      </c>
      <c r="L14" s="104">
        <f>(F14*-0.7)/100</f>
        <v>-15.12</v>
      </c>
      <c r="M14" s="105">
        <f t="shared" ref="M14:M15" si="5">(K14+L14)/F14</f>
        <v>5.3185185185185183E-2</v>
      </c>
      <c r="N14" s="103" t="s">
        <v>591</v>
      </c>
      <c r="O14" s="106">
        <v>44531</v>
      </c>
      <c r="P14" s="283"/>
      <c r="Q14" s="267"/>
      <c r="R14" s="267" t="s">
        <v>592</v>
      </c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</row>
    <row r="15" spans="1:38" s="268" customFormat="1" ht="12.75" customHeight="1">
      <c r="A15" s="412">
        <v>6</v>
      </c>
      <c r="B15" s="413">
        <v>44526</v>
      </c>
      <c r="C15" s="414"/>
      <c r="D15" s="415" t="s">
        <v>71</v>
      </c>
      <c r="E15" s="416" t="s">
        <v>593</v>
      </c>
      <c r="F15" s="417">
        <v>201</v>
      </c>
      <c r="G15" s="417">
        <v>189</v>
      </c>
      <c r="H15" s="416">
        <v>209</v>
      </c>
      <c r="I15" s="418" t="s">
        <v>878</v>
      </c>
      <c r="J15" s="289" t="s">
        <v>1064</v>
      </c>
      <c r="K15" s="289">
        <f t="shared" si="4"/>
        <v>8</v>
      </c>
      <c r="L15" s="290">
        <f>(F15*-0.7)/100</f>
        <v>-1.4069999999999998</v>
      </c>
      <c r="M15" s="291">
        <f t="shared" si="5"/>
        <v>3.2800995024875622E-2</v>
      </c>
      <c r="N15" s="289" t="s">
        <v>591</v>
      </c>
      <c r="O15" s="292">
        <v>44533</v>
      </c>
      <c r="P15" s="287">
        <f>VLOOKUP(D15,'MidCap Intra'!B40:C533,2,0)</f>
        <v>206.65</v>
      </c>
      <c r="Q15" s="267"/>
      <c r="R15" s="267" t="s">
        <v>592</v>
      </c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</row>
    <row r="16" spans="1:38" s="268" customFormat="1" ht="12.75" customHeight="1">
      <c r="A16" s="391">
        <v>7</v>
      </c>
      <c r="B16" s="392">
        <v>44531</v>
      </c>
      <c r="C16" s="393"/>
      <c r="D16" s="394" t="s">
        <v>554</v>
      </c>
      <c r="E16" s="395" t="s">
        <v>593</v>
      </c>
      <c r="F16" s="396" t="s">
        <v>897</v>
      </c>
      <c r="G16" s="396">
        <v>1845</v>
      </c>
      <c r="H16" s="395"/>
      <c r="I16" s="397" t="s">
        <v>898</v>
      </c>
      <c r="J16" s="330" t="s">
        <v>594</v>
      </c>
      <c r="K16" s="330"/>
      <c r="L16" s="331"/>
      <c r="M16" s="332"/>
      <c r="N16" s="330"/>
      <c r="O16" s="333"/>
      <c r="P16" s="107">
        <f>VLOOKUP(D16,'MidCap Intra'!B41:C534,2,0)</f>
        <v>1951.5</v>
      </c>
      <c r="Q16" s="267"/>
      <c r="R16" s="267" t="s">
        <v>592</v>
      </c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</row>
    <row r="17" spans="1:38" s="268" customFormat="1" ht="12.75" customHeight="1">
      <c r="A17" s="391">
        <v>8</v>
      </c>
      <c r="B17" s="269">
        <v>44532</v>
      </c>
      <c r="C17" s="393"/>
      <c r="D17" s="394" t="s">
        <v>251</v>
      </c>
      <c r="E17" s="395" t="s">
        <v>593</v>
      </c>
      <c r="F17" s="396" t="s">
        <v>920</v>
      </c>
      <c r="G17" s="396">
        <v>414</v>
      </c>
      <c r="H17" s="395"/>
      <c r="I17" s="397" t="s">
        <v>921</v>
      </c>
      <c r="J17" s="330" t="s">
        <v>594</v>
      </c>
      <c r="K17" s="330"/>
      <c r="L17" s="331"/>
      <c r="M17" s="332"/>
      <c r="N17" s="330"/>
      <c r="O17" s="333"/>
      <c r="P17" s="107">
        <f>VLOOKUP(D17,'MidCap Intra'!B42:C535,2,0)</f>
        <v>427.75</v>
      </c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</row>
    <row r="18" spans="1:38" s="268" customFormat="1" ht="12.75" customHeight="1">
      <c r="A18" s="391">
        <v>9</v>
      </c>
      <c r="B18" s="269">
        <v>44532</v>
      </c>
      <c r="C18" s="393"/>
      <c r="D18" s="394" t="s">
        <v>136</v>
      </c>
      <c r="E18" s="395" t="s">
        <v>593</v>
      </c>
      <c r="F18" s="396" t="s">
        <v>922</v>
      </c>
      <c r="G18" s="396">
        <v>109</v>
      </c>
      <c r="H18" s="395"/>
      <c r="I18" s="397" t="s">
        <v>923</v>
      </c>
      <c r="J18" s="330" t="s">
        <v>594</v>
      </c>
      <c r="K18" s="330"/>
      <c r="L18" s="331"/>
      <c r="M18" s="332"/>
      <c r="N18" s="330"/>
      <c r="O18" s="333"/>
      <c r="P18" s="107">
        <f>VLOOKUP(D18,'MidCap Intra'!B43:C536,2,0)</f>
        <v>122.2</v>
      </c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</row>
    <row r="19" spans="1:38" s="268" customFormat="1" ht="12.75" customHeight="1">
      <c r="A19" s="391"/>
      <c r="B19" s="392"/>
      <c r="C19" s="393"/>
      <c r="D19" s="394"/>
      <c r="E19" s="395"/>
      <c r="F19" s="396"/>
      <c r="G19" s="396"/>
      <c r="H19" s="395"/>
      <c r="I19" s="397"/>
      <c r="J19" s="330"/>
      <c r="K19" s="330"/>
      <c r="L19" s="331"/>
      <c r="M19" s="332"/>
      <c r="N19" s="330"/>
      <c r="O19" s="333"/>
      <c r="P19" s="328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596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597</v>
      </c>
      <c r="B24" s="132"/>
      <c r="C24" s="132"/>
      <c r="D24" s="132"/>
      <c r="E24" s="44"/>
      <c r="F24" s="140" t="s">
        <v>598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599</v>
      </c>
      <c r="B25" s="132"/>
      <c r="C25" s="132"/>
      <c r="D25" s="132"/>
      <c r="E25" s="6"/>
      <c r="F25" s="140" t="s">
        <v>600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601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568</v>
      </c>
      <c r="C28" s="102"/>
      <c r="D28" s="101" t="s">
        <v>579</v>
      </c>
      <c r="E28" s="100" t="s">
        <v>580</v>
      </c>
      <c r="F28" s="100" t="s">
        <v>581</v>
      </c>
      <c r="G28" s="100" t="s">
        <v>602</v>
      </c>
      <c r="H28" s="100" t="s">
        <v>583</v>
      </c>
      <c r="I28" s="100" t="s">
        <v>584</v>
      </c>
      <c r="J28" s="100" t="s">
        <v>585</v>
      </c>
      <c r="K28" s="100" t="s">
        <v>603</v>
      </c>
      <c r="L28" s="153" t="s">
        <v>587</v>
      </c>
      <c r="M28" s="102" t="s">
        <v>588</v>
      </c>
      <c r="N28" s="99" t="s">
        <v>589</v>
      </c>
      <c r="O28" s="446" t="s">
        <v>590</v>
      </c>
      <c r="P28" s="349"/>
      <c r="Q28" s="1"/>
      <c r="R28" s="439"/>
      <c r="S28" s="439"/>
      <c r="T28" s="439"/>
      <c r="U28" s="388"/>
      <c r="V28" s="388"/>
      <c r="W28" s="388"/>
      <c r="X28" s="388"/>
      <c r="Y28" s="388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68" customFormat="1" ht="15" customHeight="1">
      <c r="A29" s="273">
        <v>1</v>
      </c>
      <c r="B29" s="300">
        <v>44524</v>
      </c>
      <c r="C29" s="274"/>
      <c r="D29" s="275" t="s">
        <v>870</v>
      </c>
      <c r="E29" s="276" t="s">
        <v>593</v>
      </c>
      <c r="F29" s="276" t="s">
        <v>871</v>
      </c>
      <c r="G29" s="276">
        <v>3080</v>
      </c>
      <c r="H29" s="276"/>
      <c r="I29" s="276" t="s">
        <v>872</v>
      </c>
      <c r="J29" s="273" t="s">
        <v>594</v>
      </c>
      <c r="K29" s="300"/>
      <c r="L29" s="274"/>
      <c r="M29" s="275"/>
      <c r="N29" s="437"/>
      <c r="O29" s="279"/>
      <c r="P29" s="448"/>
      <c r="Q29" s="440"/>
      <c r="R29" s="441" t="s">
        <v>595</v>
      </c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</row>
    <row r="30" spans="1:38" s="268" customFormat="1" ht="15" customHeight="1">
      <c r="A30" s="450">
        <v>2</v>
      </c>
      <c r="B30" s="451">
        <v>44529</v>
      </c>
      <c r="C30" s="452"/>
      <c r="D30" s="453" t="s">
        <v>114</v>
      </c>
      <c r="E30" s="454" t="s">
        <v>593</v>
      </c>
      <c r="F30" s="454">
        <v>1134</v>
      </c>
      <c r="G30" s="454">
        <v>1095</v>
      </c>
      <c r="H30" s="454">
        <v>1167.5</v>
      </c>
      <c r="I30" s="454" t="s">
        <v>879</v>
      </c>
      <c r="J30" s="103" t="s">
        <v>905</v>
      </c>
      <c r="K30" s="103">
        <f t="shared" ref="K30" si="6">H30-F30</f>
        <v>33.5</v>
      </c>
      <c r="L30" s="104">
        <f>(F30*-0.7)/100</f>
        <v>-7.9379999999999997</v>
      </c>
      <c r="M30" s="105">
        <f t="shared" ref="M30" si="7">(K30+L30)/F30</f>
        <v>2.2541446208112877E-2</v>
      </c>
      <c r="N30" s="442" t="s">
        <v>591</v>
      </c>
      <c r="O30" s="447">
        <v>44532</v>
      </c>
      <c r="P30" s="449"/>
      <c r="Q30" s="440"/>
      <c r="R30" s="441" t="s">
        <v>592</v>
      </c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</row>
    <row r="31" spans="1:38" s="268" customFormat="1" ht="15" customHeight="1">
      <c r="A31" s="273">
        <v>3</v>
      </c>
      <c r="B31" s="300">
        <v>44530</v>
      </c>
      <c r="C31" s="274"/>
      <c r="D31" s="275" t="s">
        <v>350</v>
      </c>
      <c r="E31" s="276" t="s">
        <v>593</v>
      </c>
      <c r="F31" s="276" t="s">
        <v>881</v>
      </c>
      <c r="G31" s="276">
        <v>720</v>
      </c>
      <c r="H31" s="276"/>
      <c r="I31" s="276" t="s">
        <v>882</v>
      </c>
      <c r="J31" s="273" t="s">
        <v>594</v>
      </c>
      <c r="K31" s="300"/>
      <c r="L31" s="274"/>
      <c r="M31" s="275"/>
      <c r="N31" s="437"/>
      <c r="O31" s="279"/>
      <c r="P31" s="448"/>
      <c r="Q31" s="440"/>
      <c r="R31" s="441" t="s">
        <v>595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73">
        <v>4</v>
      </c>
      <c r="B32" s="300">
        <v>44530</v>
      </c>
      <c r="C32" s="274"/>
      <c r="D32" s="275" t="s">
        <v>415</v>
      </c>
      <c r="E32" s="276" t="s">
        <v>593</v>
      </c>
      <c r="F32" s="276" t="s">
        <v>890</v>
      </c>
      <c r="G32" s="276">
        <v>1570</v>
      </c>
      <c r="H32" s="276"/>
      <c r="I32" s="276" t="s">
        <v>883</v>
      </c>
      <c r="J32" s="419" t="s">
        <v>594</v>
      </c>
      <c r="K32" s="419"/>
      <c r="L32" s="420"/>
      <c r="M32" s="421"/>
      <c r="N32" s="443"/>
      <c r="O32" s="428"/>
      <c r="P32" s="440"/>
      <c r="Q32" s="440"/>
      <c r="R32" s="441" t="s">
        <v>592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308" customFormat="1" ht="15" customHeight="1">
      <c r="A33" s="422">
        <v>5</v>
      </c>
      <c r="B33" s="269">
        <v>44532</v>
      </c>
      <c r="C33" s="423"/>
      <c r="D33" s="424" t="s">
        <v>85</v>
      </c>
      <c r="E33" s="279" t="s">
        <v>593</v>
      </c>
      <c r="F33" s="279" t="s">
        <v>906</v>
      </c>
      <c r="G33" s="279">
        <v>896</v>
      </c>
      <c r="H33" s="279"/>
      <c r="I33" s="279" t="s">
        <v>907</v>
      </c>
      <c r="J33" s="425" t="s">
        <v>594</v>
      </c>
      <c r="K33" s="425"/>
      <c r="L33" s="426"/>
      <c r="M33" s="427"/>
      <c r="N33" s="444"/>
      <c r="O33" s="428"/>
      <c r="P33" s="440"/>
      <c r="Q33" s="440"/>
      <c r="R33" s="441"/>
      <c r="S33" s="267"/>
      <c r="T33" s="267"/>
      <c r="U33" s="267"/>
      <c r="V33" s="267"/>
      <c r="W33" s="267"/>
      <c r="X33" s="267"/>
      <c r="Y33" s="267"/>
      <c r="Z33" s="438"/>
      <c r="AA33" s="381"/>
      <c r="AB33" s="381"/>
      <c r="AC33" s="381"/>
      <c r="AD33" s="381"/>
      <c r="AE33" s="381"/>
      <c r="AF33" s="381"/>
      <c r="AG33" s="381"/>
      <c r="AH33" s="381"/>
      <c r="AI33" s="381"/>
      <c r="AJ33" s="381"/>
      <c r="AK33" s="381"/>
      <c r="AL33" s="381"/>
    </row>
    <row r="34" spans="1:38" s="308" customFormat="1" ht="15" customHeight="1">
      <c r="A34" s="422">
        <v>6</v>
      </c>
      <c r="B34" s="269">
        <v>44532</v>
      </c>
      <c r="C34" s="423"/>
      <c r="D34" s="424" t="s">
        <v>77</v>
      </c>
      <c r="E34" s="279" t="s">
        <v>593</v>
      </c>
      <c r="F34" s="279" t="s">
        <v>908</v>
      </c>
      <c r="G34" s="279">
        <v>355</v>
      </c>
      <c r="H34" s="279"/>
      <c r="I34" s="279" t="s">
        <v>909</v>
      </c>
      <c r="J34" s="425" t="s">
        <v>594</v>
      </c>
      <c r="K34" s="425"/>
      <c r="L34" s="426"/>
      <c r="M34" s="427"/>
      <c r="N34" s="444"/>
      <c r="O34" s="428"/>
      <c r="P34" s="440"/>
      <c r="Q34" s="440"/>
      <c r="R34" s="441"/>
      <c r="S34" s="267"/>
      <c r="T34" s="267"/>
      <c r="U34" s="267"/>
      <c r="V34" s="267"/>
      <c r="W34" s="267"/>
      <c r="X34" s="267"/>
      <c r="Y34" s="267"/>
      <c r="Z34" s="438"/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381"/>
      <c r="AL34" s="381"/>
    </row>
    <row r="35" spans="1:38" s="308" customFormat="1" ht="15" customHeight="1">
      <c r="A35" s="472">
        <v>7</v>
      </c>
      <c r="B35" s="266">
        <v>44532</v>
      </c>
      <c r="C35" s="354"/>
      <c r="D35" s="473" t="s">
        <v>407</v>
      </c>
      <c r="E35" s="353" t="s">
        <v>593</v>
      </c>
      <c r="F35" s="353">
        <v>722.5</v>
      </c>
      <c r="G35" s="353">
        <v>698</v>
      </c>
      <c r="H35" s="353">
        <v>732.5</v>
      </c>
      <c r="I35" s="353" t="s">
        <v>910</v>
      </c>
      <c r="J35" s="103" t="s">
        <v>911</v>
      </c>
      <c r="K35" s="103">
        <f t="shared" ref="K35" si="8">H35-F35</f>
        <v>10</v>
      </c>
      <c r="L35" s="104">
        <f>(F35*-0.07)/100</f>
        <v>-0.50575000000000003</v>
      </c>
      <c r="M35" s="105">
        <f t="shared" ref="M35" si="9">(K35+L35)/F35</f>
        <v>1.3140830449826989E-2</v>
      </c>
      <c r="N35" s="442" t="s">
        <v>591</v>
      </c>
      <c r="O35" s="474">
        <v>44532</v>
      </c>
      <c r="P35" s="440"/>
      <c r="Q35" s="440"/>
      <c r="R35" s="441"/>
      <c r="S35" s="267"/>
      <c r="T35" s="267"/>
      <c r="U35" s="267"/>
      <c r="V35" s="267"/>
      <c r="W35" s="267"/>
      <c r="X35" s="267"/>
      <c r="Y35" s="267"/>
      <c r="Z35" s="438"/>
      <c r="AA35" s="381"/>
      <c r="AB35" s="381"/>
      <c r="AC35" s="381"/>
      <c r="AD35" s="381"/>
      <c r="AE35" s="381"/>
      <c r="AF35" s="381"/>
      <c r="AG35" s="381"/>
      <c r="AH35" s="381"/>
      <c r="AI35" s="381"/>
      <c r="AJ35" s="381"/>
      <c r="AK35" s="381"/>
      <c r="AL35" s="381"/>
    </row>
    <row r="36" spans="1:38" s="308" customFormat="1" ht="15" customHeight="1">
      <c r="A36" s="422">
        <v>8</v>
      </c>
      <c r="B36" s="269">
        <v>44533</v>
      </c>
      <c r="C36" s="423"/>
      <c r="D36" s="424" t="s">
        <v>1061</v>
      </c>
      <c r="E36" s="279" t="s">
        <v>593</v>
      </c>
      <c r="F36" s="279" t="s">
        <v>1062</v>
      </c>
      <c r="G36" s="279">
        <v>5290</v>
      </c>
      <c r="H36" s="279"/>
      <c r="I36" s="279" t="s">
        <v>1063</v>
      </c>
      <c r="J36" s="425" t="s">
        <v>594</v>
      </c>
      <c r="K36" s="425"/>
      <c r="L36" s="426"/>
      <c r="M36" s="427"/>
      <c r="N36" s="444"/>
      <c r="O36" s="428"/>
      <c r="P36" s="440"/>
      <c r="Q36" s="440"/>
      <c r="R36" s="441"/>
      <c r="S36" s="267"/>
      <c r="T36" s="267"/>
      <c r="U36" s="267"/>
      <c r="V36" s="267"/>
      <c r="W36" s="267"/>
      <c r="X36" s="267"/>
      <c r="Y36" s="267"/>
      <c r="Z36" s="438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</row>
    <row r="37" spans="1:38" ht="15" customHeight="1">
      <c r="A37" s="429"/>
      <c r="B37" s="278"/>
      <c r="C37" s="430"/>
      <c r="D37" s="431"/>
      <c r="E37" s="305"/>
      <c r="F37" s="305"/>
      <c r="G37" s="305"/>
      <c r="H37" s="305"/>
      <c r="I37" s="305"/>
      <c r="J37" s="306"/>
      <c r="K37" s="306"/>
      <c r="L37" s="432"/>
      <c r="M37" s="433"/>
      <c r="N37" s="445"/>
      <c r="O37" s="379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55"/>
      <c r="B39" s="121"/>
      <c r="C39" s="156"/>
      <c r="D39" s="157"/>
      <c r="E39" s="120"/>
      <c r="F39" s="120"/>
      <c r="G39" s="120"/>
      <c r="H39" s="120"/>
      <c r="I39" s="120"/>
      <c r="J39" s="158"/>
      <c r="K39" s="158"/>
      <c r="L39" s="159"/>
      <c r="M39" s="160"/>
      <c r="N39" s="126"/>
      <c r="O39" s="161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44.25" customHeight="1">
      <c r="A40" s="132" t="s">
        <v>596</v>
      </c>
      <c r="B40" s="156"/>
      <c r="C40" s="156"/>
      <c r="D40" s="1"/>
      <c r="E40" s="6"/>
      <c r="F40" s="6"/>
      <c r="G40" s="6"/>
      <c r="H40" s="6" t="s">
        <v>608</v>
      </c>
      <c r="I40" s="6"/>
      <c r="J40" s="6"/>
      <c r="K40" s="128"/>
      <c r="L40" s="160"/>
      <c r="M40" s="128"/>
      <c r="N40" s="129"/>
      <c r="O40" s="128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8" ht="12.75" customHeight="1">
      <c r="A41" s="139" t="s">
        <v>597</v>
      </c>
      <c r="B41" s="132"/>
      <c r="C41" s="132"/>
      <c r="D41" s="132"/>
      <c r="E41" s="44"/>
      <c r="F41" s="140" t="s">
        <v>598</v>
      </c>
      <c r="G41" s="59"/>
      <c r="H41" s="44"/>
      <c r="I41" s="59"/>
      <c r="J41" s="6"/>
      <c r="K41" s="162"/>
      <c r="L41" s="163"/>
      <c r="M41" s="6"/>
      <c r="N41" s="122"/>
      <c r="O41" s="164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4.25" customHeight="1">
      <c r="A42" s="139"/>
      <c r="B42" s="132"/>
      <c r="C42" s="132"/>
      <c r="D42" s="132"/>
      <c r="E42" s="6"/>
      <c r="F42" s="140" t="s">
        <v>600</v>
      </c>
      <c r="G42" s="59"/>
      <c r="H42" s="44"/>
      <c r="I42" s="59"/>
      <c r="J42" s="6"/>
      <c r="K42" s="162"/>
      <c r="L42" s="163"/>
      <c r="M42" s="6"/>
      <c r="N42" s="122"/>
      <c r="O42" s="164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4.25" customHeight="1">
      <c r="A43" s="132"/>
      <c r="B43" s="132"/>
      <c r="C43" s="132"/>
      <c r="D43" s="132"/>
      <c r="E43" s="6"/>
      <c r="F43" s="6"/>
      <c r="G43" s="6"/>
      <c r="H43" s="6"/>
      <c r="I43" s="6"/>
      <c r="J43" s="145"/>
      <c r="K43" s="142"/>
      <c r="L43" s="143"/>
      <c r="M43" s="6"/>
      <c r="N43" s="146"/>
      <c r="O43" s="1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2.75" customHeight="1">
      <c r="A44" s="165" t="s">
        <v>609</v>
      </c>
      <c r="B44" s="165"/>
      <c r="C44" s="165"/>
      <c r="D44" s="165"/>
      <c r="E44" s="6"/>
      <c r="F44" s="6"/>
      <c r="G44" s="6"/>
      <c r="H44" s="6"/>
      <c r="I44" s="6"/>
      <c r="J44" s="6"/>
      <c r="K44" s="6"/>
      <c r="L44" s="6"/>
      <c r="M44" s="6"/>
      <c r="N44" s="6"/>
      <c r="O44" s="2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38.25" customHeight="1">
      <c r="A45" s="100" t="s">
        <v>16</v>
      </c>
      <c r="B45" s="100" t="s">
        <v>568</v>
      </c>
      <c r="C45" s="100"/>
      <c r="D45" s="101" t="s">
        <v>579</v>
      </c>
      <c r="E45" s="100" t="s">
        <v>580</v>
      </c>
      <c r="F45" s="100" t="s">
        <v>581</v>
      </c>
      <c r="G45" s="100" t="s">
        <v>602</v>
      </c>
      <c r="H45" s="100" t="s">
        <v>583</v>
      </c>
      <c r="I45" s="100" t="s">
        <v>584</v>
      </c>
      <c r="J45" s="99" t="s">
        <v>585</v>
      </c>
      <c r="K45" s="166" t="s">
        <v>610</v>
      </c>
      <c r="L45" s="102" t="s">
        <v>587</v>
      </c>
      <c r="M45" s="166" t="s">
        <v>611</v>
      </c>
      <c r="N45" s="100" t="s">
        <v>612</v>
      </c>
      <c r="O45" s="99" t="s">
        <v>589</v>
      </c>
      <c r="P45" s="101" t="s">
        <v>590</v>
      </c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s="268" customFormat="1" ht="13.5" customHeight="1">
      <c r="A46" s="353">
        <v>1</v>
      </c>
      <c r="B46" s="490">
        <v>44531</v>
      </c>
      <c r="C46" s="491"/>
      <c r="D46" s="491" t="s">
        <v>873</v>
      </c>
      <c r="E46" s="353" t="s">
        <v>593</v>
      </c>
      <c r="F46" s="353">
        <v>2140</v>
      </c>
      <c r="G46" s="353">
        <v>2100</v>
      </c>
      <c r="H46" s="356">
        <v>2171.5</v>
      </c>
      <c r="I46" s="356" t="s">
        <v>899</v>
      </c>
      <c r="J46" s="103" t="s">
        <v>924</v>
      </c>
      <c r="K46" s="356">
        <f t="shared" ref="K46" si="10">H46-F46</f>
        <v>31.5</v>
      </c>
      <c r="L46" s="486">
        <f t="shared" ref="L46" si="11">(H46*N46)*0.07%</f>
        <v>418.01375000000007</v>
      </c>
      <c r="M46" s="487">
        <f t="shared" ref="M46" si="12">(K46*N46)-L46</f>
        <v>8244.4862499999999</v>
      </c>
      <c r="N46" s="356">
        <v>275</v>
      </c>
      <c r="O46" s="488" t="s">
        <v>591</v>
      </c>
      <c r="P46" s="489">
        <v>44532</v>
      </c>
      <c r="Q46" s="271"/>
      <c r="R46" s="298" t="s">
        <v>595</v>
      </c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97"/>
      <c r="AG46" s="278"/>
      <c r="AH46" s="296"/>
      <c r="AI46" s="296"/>
      <c r="AJ46" s="297"/>
      <c r="AK46" s="297"/>
      <c r="AL46" s="297"/>
    </row>
    <row r="47" spans="1:38" s="268" customFormat="1" ht="13.5" customHeight="1">
      <c r="A47" s="353">
        <v>2</v>
      </c>
      <c r="B47" s="490">
        <v>44531</v>
      </c>
      <c r="C47" s="491"/>
      <c r="D47" s="491" t="s">
        <v>876</v>
      </c>
      <c r="E47" s="353" t="s">
        <v>593</v>
      </c>
      <c r="F47" s="353">
        <v>3143</v>
      </c>
      <c r="G47" s="353">
        <v>3070</v>
      </c>
      <c r="H47" s="356">
        <v>3207.5</v>
      </c>
      <c r="I47" s="356" t="s">
        <v>877</v>
      </c>
      <c r="J47" s="103" t="s">
        <v>742</v>
      </c>
      <c r="K47" s="356">
        <f t="shared" ref="K47" si="13">H47-F47</f>
        <v>64.5</v>
      </c>
      <c r="L47" s="486">
        <f t="shared" ref="L47" si="14">(H47*N47)*0.07%</f>
        <v>336.78750000000002</v>
      </c>
      <c r="M47" s="487">
        <f t="shared" ref="M47" si="15">(K47*N47)-L47</f>
        <v>9338.2124999999996</v>
      </c>
      <c r="N47" s="356">
        <v>150</v>
      </c>
      <c r="O47" s="488" t="s">
        <v>591</v>
      </c>
      <c r="P47" s="489">
        <v>44532</v>
      </c>
      <c r="Q47" s="271"/>
      <c r="R47" s="298" t="s">
        <v>592</v>
      </c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97"/>
      <c r="AG47" s="278"/>
      <c r="AH47" s="296"/>
      <c r="AI47" s="296"/>
      <c r="AJ47" s="297"/>
      <c r="AK47" s="297"/>
      <c r="AL47" s="297"/>
    </row>
    <row r="48" spans="1:38" s="268" customFormat="1" ht="13.5" customHeight="1">
      <c r="A48" s="279"/>
      <c r="B48" s="269"/>
      <c r="C48" s="304"/>
      <c r="D48" s="304"/>
      <c r="E48" s="305"/>
      <c r="F48" s="305"/>
      <c r="G48" s="305"/>
      <c r="H48" s="306"/>
      <c r="I48" s="306"/>
      <c r="J48" s="307"/>
      <c r="K48" s="306"/>
      <c r="L48" s="432"/>
      <c r="M48" s="434"/>
      <c r="N48" s="306"/>
      <c r="O48" s="435"/>
      <c r="P48" s="436"/>
      <c r="Q48" s="271"/>
      <c r="R48" s="298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97"/>
      <c r="AG48" s="278"/>
      <c r="AH48" s="296"/>
      <c r="AI48" s="296"/>
      <c r="AJ48" s="297"/>
      <c r="AK48" s="297"/>
      <c r="AL48" s="297"/>
    </row>
    <row r="49" spans="1:38" s="268" customFormat="1" ht="13.5" customHeight="1">
      <c r="A49" s="308"/>
      <c r="B49" s="308"/>
      <c r="C49" s="308"/>
      <c r="D49" s="308"/>
      <c r="E49" s="308"/>
      <c r="F49" s="308"/>
      <c r="G49" s="308"/>
      <c r="H49" s="308"/>
      <c r="I49" s="308"/>
      <c r="J49" s="308"/>
      <c r="K49" s="282"/>
      <c r="L49" s="351"/>
      <c r="M49" s="352"/>
      <c r="N49" s="282"/>
      <c r="O49" s="378"/>
      <c r="P49" s="379"/>
      <c r="Q49" s="271"/>
      <c r="R49" s="298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97"/>
      <c r="AG49" s="269"/>
      <c r="AH49" s="380"/>
      <c r="AI49" s="380"/>
      <c r="AJ49" s="328"/>
      <c r="AK49" s="328"/>
      <c r="AL49" s="328"/>
    </row>
    <row r="50" spans="1:38" ht="13.5" customHeight="1">
      <c r="A50" s="509"/>
      <c r="B50" s="511"/>
      <c r="C50" s="299"/>
      <c r="D50" s="277"/>
      <c r="E50" s="294"/>
      <c r="F50" s="294"/>
      <c r="G50" s="294"/>
      <c r="H50" s="295"/>
      <c r="I50" s="295"/>
      <c r="J50" s="277"/>
      <c r="K50" s="281"/>
      <c r="L50" s="281"/>
      <c r="M50" s="513"/>
      <c r="N50" s="515"/>
      <c r="O50" s="505"/>
      <c r="P50" s="507"/>
      <c r="Q50" s="167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3.5" customHeight="1">
      <c r="A51" s="510"/>
      <c r="B51" s="512"/>
      <c r="C51" s="109"/>
      <c r="D51" s="168"/>
      <c r="E51" s="107"/>
      <c r="F51" s="107"/>
      <c r="G51" s="107"/>
      <c r="H51" s="112"/>
      <c r="I51" s="295"/>
      <c r="J51" s="168"/>
      <c r="K51" s="280"/>
      <c r="L51" s="281"/>
      <c r="M51" s="514"/>
      <c r="N51" s="516"/>
      <c r="O51" s="506"/>
      <c r="P51" s="508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3.5" customHeight="1">
      <c r="A52" s="120"/>
      <c r="B52" s="121"/>
      <c r="C52" s="156"/>
      <c r="D52" s="169"/>
      <c r="E52" s="170"/>
      <c r="F52" s="120"/>
      <c r="G52" s="120"/>
      <c r="H52" s="120"/>
      <c r="I52" s="158"/>
      <c r="J52" s="158"/>
      <c r="K52" s="158"/>
      <c r="L52" s="158"/>
      <c r="M52" s="158"/>
      <c r="N52" s="158"/>
      <c r="O52" s="158"/>
      <c r="P52" s="158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>
      <c r="A53" s="171"/>
      <c r="B53" s="121"/>
      <c r="C53" s="122"/>
      <c r="D53" s="172"/>
      <c r="E53" s="125"/>
      <c r="F53" s="125"/>
      <c r="G53" s="125"/>
      <c r="H53" s="125"/>
      <c r="I53" s="125"/>
      <c r="J53" s="6"/>
      <c r="K53" s="125"/>
      <c r="L53" s="125"/>
      <c r="M53" s="6"/>
      <c r="N53" s="1"/>
      <c r="O53" s="122"/>
      <c r="P53" s="44"/>
      <c r="Q53" s="44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44"/>
      <c r="AH53" s="44"/>
      <c r="AI53" s="44"/>
      <c r="AJ53" s="44"/>
      <c r="AK53" s="44"/>
      <c r="AL53" s="44"/>
    </row>
    <row r="54" spans="1:38" ht="12.75" customHeight="1">
      <c r="A54" s="173" t="s">
        <v>614</v>
      </c>
      <c r="B54" s="173"/>
      <c r="C54" s="173"/>
      <c r="D54" s="173"/>
      <c r="E54" s="174"/>
      <c r="F54" s="125"/>
      <c r="G54" s="125"/>
      <c r="H54" s="125"/>
      <c r="I54" s="125"/>
      <c r="J54" s="1"/>
      <c r="K54" s="6"/>
      <c r="L54" s="6"/>
      <c r="M54" s="6"/>
      <c r="N54" s="1"/>
      <c r="O54" s="1"/>
      <c r="P54" s="44"/>
      <c r="Q54" s="44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4"/>
      <c r="AG54" s="44"/>
      <c r="AH54" s="44"/>
      <c r="AI54" s="44"/>
      <c r="AJ54" s="44"/>
      <c r="AK54" s="44"/>
      <c r="AL54" s="44"/>
    </row>
    <row r="55" spans="1:38" ht="38.25" customHeight="1">
      <c r="A55" s="100" t="s">
        <v>16</v>
      </c>
      <c r="B55" s="100" t="s">
        <v>568</v>
      </c>
      <c r="C55" s="100"/>
      <c r="D55" s="101" t="s">
        <v>579</v>
      </c>
      <c r="E55" s="100" t="s">
        <v>580</v>
      </c>
      <c r="F55" s="100" t="s">
        <v>581</v>
      </c>
      <c r="G55" s="100" t="s">
        <v>602</v>
      </c>
      <c r="H55" s="100" t="s">
        <v>583</v>
      </c>
      <c r="I55" s="100" t="s">
        <v>584</v>
      </c>
      <c r="J55" s="99" t="s">
        <v>585</v>
      </c>
      <c r="K55" s="99" t="s">
        <v>615</v>
      </c>
      <c r="L55" s="102" t="s">
        <v>587</v>
      </c>
      <c r="M55" s="166" t="s">
        <v>611</v>
      </c>
      <c r="N55" s="100" t="s">
        <v>612</v>
      </c>
      <c r="O55" s="100" t="s">
        <v>589</v>
      </c>
      <c r="P55" s="101" t="s">
        <v>590</v>
      </c>
      <c r="Q55" s="44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4"/>
      <c r="AG55" s="44"/>
      <c r="AH55" s="44"/>
      <c r="AI55" s="44"/>
      <c r="AJ55" s="44"/>
      <c r="AK55" s="44"/>
      <c r="AL55" s="44"/>
    </row>
    <row r="56" spans="1:38" s="268" customFormat="1" ht="12.75" customHeight="1">
      <c r="A56" s="353">
        <v>1</v>
      </c>
      <c r="B56" s="266">
        <v>44531</v>
      </c>
      <c r="C56" s="354"/>
      <c r="D56" s="355" t="s">
        <v>893</v>
      </c>
      <c r="E56" s="353" t="s">
        <v>593</v>
      </c>
      <c r="F56" s="353">
        <v>72</v>
      </c>
      <c r="G56" s="353">
        <v>30</v>
      </c>
      <c r="H56" s="353">
        <v>92.5</v>
      </c>
      <c r="I56" s="356" t="s">
        <v>884</v>
      </c>
      <c r="J56" s="357" t="s">
        <v>894</v>
      </c>
      <c r="K56" s="358">
        <f>H56-F56</f>
        <v>20.5</v>
      </c>
      <c r="L56" s="358">
        <v>100</v>
      </c>
      <c r="M56" s="357">
        <f>(K56*N56)-100</f>
        <v>925</v>
      </c>
      <c r="N56" s="357">
        <v>50</v>
      </c>
      <c r="O56" s="359" t="s">
        <v>591</v>
      </c>
      <c r="P56" s="483">
        <v>44531</v>
      </c>
      <c r="Q56" s="271"/>
      <c r="R56" s="272" t="s">
        <v>595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</row>
    <row r="57" spans="1:38" s="268" customFormat="1" ht="12.75" customHeight="1">
      <c r="A57" s="459">
        <v>2</v>
      </c>
      <c r="B57" s="451">
        <v>44531</v>
      </c>
      <c r="C57" s="460"/>
      <c r="D57" s="461" t="s">
        <v>895</v>
      </c>
      <c r="E57" s="462" t="s">
        <v>593</v>
      </c>
      <c r="F57" s="463">
        <v>72</v>
      </c>
      <c r="G57" s="463">
        <v>30</v>
      </c>
      <c r="H57" s="463">
        <v>93</v>
      </c>
      <c r="I57" s="464" t="s">
        <v>896</v>
      </c>
      <c r="J57" s="465" t="s">
        <v>605</v>
      </c>
      <c r="K57" s="466">
        <f t="shared" ref="K57" si="16">H57-F57</f>
        <v>21</v>
      </c>
      <c r="L57" s="466">
        <v>100</v>
      </c>
      <c r="M57" s="465">
        <f t="shared" ref="M57" si="17">(K57*N57)-100</f>
        <v>950</v>
      </c>
      <c r="N57" s="465">
        <v>50</v>
      </c>
      <c r="O57" s="467" t="s">
        <v>591</v>
      </c>
      <c r="P57" s="484">
        <v>44531</v>
      </c>
      <c r="Q57" s="271"/>
      <c r="R57" s="272" t="s">
        <v>595</v>
      </c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</row>
    <row r="58" spans="1:38" s="268" customFormat="1" ht="12.75" customHeight="1">
      <c r="A58" s="475">
        <v>3</v>
      </c>
      <c r="B58" s="476">
        <v>44532</v>
      </c>
      <c r="C58" s="477"/>
      <c r="D58" s="478" t="s">
        <v>912</v>
      </c>
      <c r="E58" s="475" t="s">
        <v>593</v>
      </c>
      <c r="F58" s="475">
        <v>56</v>
      </c>
      <c r="G58" s="475">
        <v>20</v>
      </c>
      <c r="H58" s="475">
        <v>20</v>
      </c>
      <c r="I58" s="479" t="s">
        <v>913</v>
      </c>
      <c r="J58" s="480" t="s">
        <v>917</v>
      </c>
      <c r="K58" s="481">
        <f t="shared" ref="K58" si="18">H58-F58</f>
        <v>-36</v>
      </c>
      <c r="L58" s="481">
        <v>100</v>
      </c>
      <c r="M58" s="480">
        <f t="shared" ref="M58" si="19">(K58*N58)-100</f>
        <v>-1900</v>
      </c>
      <c r="N58" s="480">
        <v>50</v>
      </c>
      <c r="O58" s="482" t="s">
        <v>604</v>
      </c>
      <c r="P58" s="485">
        <v>44532</v>
      </c>
      <c r="Q58" s="271"/>
      <c r="R58" s="272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</row>
    <row r="59" spans="1:38" s="268" customFormat="1" ht="12.75" customHeight="1">
      <c r="A59" s="459">
        <v>4</v>
      </c>
      <c r="B59" s="451">
        <v>44532</v>
      </c>
      <c r="C59" s="460"/>
      <c r="D59" s="461" t="s">
        <v>914</v>
      </c>
      <c r="E59" s="462" t="s">
        <v>915</v>
      </c>
      <c r="F59" s="463">
        <v>83</v>
      </c>
      <c r="G59" s="463">
        <v>127</v>
      </c>
      <c r="H59" s="463">
        <v>63</v>
      </c>
      <c r="I59" s="464">
        <v>1</v>
      </c>
      <c r="J59" s="465" t="s">
        <v>916</v>
      </c>
      <c r="K59" s="466">
        <f>F59-H59</f>
        <v>20</v>
      </c>
      <c r="L59" s="466">
        <v>100</v>
      </c>
      <c r="M59" s="465">
        <f t="shared" ref="M59:M60" si="20">(K59*N59)-100</f>
        <v>900</v>
      </c>
      <c r="N59" s="465">
        <v>50</v>
      </c>
      <c r="O59" s="467" t="s">
        <v>591</v>
      </c>
      <c r="P59" s="484">
        <v>44532</v>
      </c>
      <c r="Q59" s="271"/>
      <c r="R59" s="272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</row>
    <row r="60" spans="1:38" s="268" customFormat="1" ht="12.75" customHeight="1">
      <c r="A60" s="475">
        <v>5</v>
      </c>
      <c r="B60" s="476">
        <v>44532</v>
      </c>
      <c r="C60" s="477"/>
      <c r="D60" s="478" t="s">
        <v>918</v>
      </c>
      <c r="E60" s="475" t="s">
        <v>593</v>
      </c>
      <c r="F60" s="475">
        <v>11.5</v>
      </c>
      <c r="G60" s="475">
        <v>0</v>
      </c>
      <c r="H60" s="475">
        <v>0</v>
      </c>
      <c r="I60" s="479" t="s">
        <v>919</v>
      </c>
      <c r="J60" s="480" t="s">
        <v>1066</v>
      </c>
      <c r="K60" s="481">
        <f t="shared" ref="K60:K61" si="21">H60-F60</f>
        <v>-11.5</v>
      </c>
      <c r="L60" s="481">
        <v>100</v>
      </c>
      <c r="M60" s="480">
        <f t="shared" si="20"/>
        <v>-675</v>
      </c>
      <c r="N60" s="480">
        <v>50</v>
      </c>
      <c r="O60" s="482" t="s">
        <v>604</v>
      </c>
      <c r="P60" s="485">
        <v>44532</v>
      </c>
      <c r="Q60" s="271"/>
      <c r="R60" s="272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</row>
    <row r="61" spans="1:38" s="268" customFormat="1" ht="12.75" customHeight="1">
      <c r="A61" s="475">
        <v>6</v>
      </c>
      <c r="B61" s="476">
        <v>44532</v>
      </c>
      <c r="C61" s="477"/>
      <c r="D61" s="478" t="s">
        <v>914</v>
      </c>
      <c r="E61" s="475" t="s">
        <v>915</v>
      </c>
      <c r="F61" s="475">
        <v>88</v>
      </c>
      <c r="G61" s="475">
        <v>135</v>
      </c>
      <c r="H61" s="475">
        <v>135</v>
      </c>
      <c r="I61" s="479">
        <v>1</v>
      </c>
      <c r="J61" s="480" t="s">
        <v>1065</v>
      </c>
      <c r="K61" s="481">
        <f>F61-H61</f>
        <v>-47</v>
      </c>
      <c r="L61" s="481">
        <v>100</v>
      </c>
      <c r="M61" s="480">
        <f t="shared" ref="M61" si="22">(K61*N61)-100</f>
        <v>-2450</v>
      </c>
      <c r="N61" s="480">
        <v>50</v>
      </c>
      <c r="O61" s="482" t="s">
        <v>604</v>
      </c>
      <c r="P61" s="517">
        <v>44533</v>
      </c>
      <c r="Q61" s="271"/>
      <c r="R61" s="272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</row>
    <row r="62" spans="1:38" s="268" customFormat="1" ht="12.75" customHeight="1">
      <c r="A62" s="468"/>
      <c r="B62" s="455"/>
      <c r="C62" s="469"/>
      <c r="D62" s="470"/>
      <c r="E62" s="468"/>
      <c r="F62" s="468"/>
      <c r="G62" s="468"/>
      <c r="H62" s="468"/>
      <c r="I62" s="471"/>
      <c r="J62" s="456"/>
      <c r="K62" s="457"/>
      <c r="L62" s="457"/>
      <c r="M62" s="456"/>
      <c r="N62" s="456"/>
      <c r="O62" s="458"/>
      <c r="P62" s="455"/>
      <c r="Q62" s="271"/>
      <c r="R62" s="272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</row>
    <row r="63" spans="1:38" s="411" customFormat="1" ht="12.75" customHeight="1">
      <c r="A63" s="399"/>
      <c r="B63" s="400"/>
      <c r="C63" s="401"/>
      <c r="D63" s="402"/>
      <c r="E63" s="399"/>
      <c r="F63" s="399"/>
      <c r="G63" s="399"/>
      <c r="H63" s="399"/>
      <c r="I63" s="403"/>
      <c r="J63" s="404"/>
      <c r="K63" s="405"/>
      <c r="L63" s="405"/>
      <c r="M63" s="404"/>
      <c r="N63" s="404"/>
      <c r="O63" s="406"/>
      <c r="P63" s="407"/>
      <c r="Q63" s="408"/>
      <c r="R63" s="409"/>
      <c r="S63" s="408"/>
      <c r="T63" s="408"/>
      <c r="U63" s="408"/>
      <c r="V63" s="408"/>
      <c r="W63" s="408"/>
      <c r="X63" s="408"/>
      <c r="Y63" s="408"/>
      <c r="Z63" s="408"/>
      <c r="AA63" s="408"/>
      <c r="AB63" s="408"/>
      <c r="AC63" s="408"/>
      <c r="AD63" s="408"/>
      <c r="AE63" s="408"/>
      <c r="AF63" s="410"/>
      <c r="AG63" s="410"/>
      <c r="AH63" s="410"/>
      <c r="AI63" s="410"/>
      <c r="AJ63" s="410"/>
      <c r="AK63" s="410"/>
      <c r="AL63" s="410"/>
    </row>
    <row r="64" spans="1:3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F64" s="1"/>
      <c r="AG64" s="1"/>
      <c r="AH64" s="1"/>
      <c r="AI64" s="1"/>
      <c r="AJ64" s="1"/>
      <c r="AK64" s="1"/>
      <c r="AL64" s="1"/>
    </row>
    <row r="65" spans="1:38" ht="14.25" customHeight="1">
      <c r="A65" s="170"/>
      <c r="B65" s="175"/>
      <c r="C65" s="175"/>
      <c r="D65" s="176"/>
      <c r="E65" s="170"/>
      <c r="F65" s="177"/>
      <c r="G65" s="170"/>
      <c r="H65" s="170"/>
      <c r="I65" s="170"/>
      <c r="J65" s="175"/>
      <c r="K65" s="178"/>
      <c r="L65" s="170"/>
      <c r="M65" s="170"/>
      <c r="N65" s="170"/>
      <c r="O65" s="179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>
      <c r="A66" s="98" t="s">
        <v>616</v>
      </c>
      <c r="B66" s="180"/>
      <c r="C66" s="180"/>
      <c r="D66" s="181"/>
      <c r="E66" s="148"/>
      <c r="F66" s="6"/>
      <c r="G66" s="6"/>
      <c r="H66" s="149"/>
      <c r="I66" s="182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38" ht="38.25" customHeight="1">
      <c r="A67" s="99" t="s">
        <v>16</v>
      </c>
      <c r="B67" s="100" t="s">
        <v>568</v>
      </c>
      <c r="C67" s="100"/>
      <c r="D67" s="101" t="s">
        <v>579</v>
      </c>
      <c r="E67" s="100" t="s">
        <v>580</v>
      </c>
      <c r="F67" s="100" t="s">
        <v>581</v>
      </c>
      <c r="G67" s="100" t="s">
        <v>582</v>
      </c>
      <c r="H67" s="100" t="s">
        <v>583</v>
      </c>
      <c r="I67" s="100" t="s">
        <v>584</v>
      </c>
      <c r="J67" s="99" t="s">
        <v>585</v>
      </c>
      <c r="K67" s="152" t="s">
        <v>603</v>
      </c>
      <c r="L67" s="153" t="s">
        <v>587</v>
      </c>
      <c r="M67" s="102" t="s">
        <v>588</v>
      </c>
      <c r="N67" s="100" t="s">
        <v>589</v>
      </c>
      <c r="O67" s="101" t="s">
        <v>590</v>
      </c>
      <c r="P67" s="100" t="s">
        <v>830</v>
      </c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38" ht="14.25" customHeight="1">
      <c r="A68" s="287">
        <v>1</v>
      </c>
      <c r="B68" s="284">
        <v>44420</v>
      </c>
      <c r="C68" s="293"/>
      <c r="D68" s="285" t="s">
        <v>500</v>
      </c>
      <c r="E68" s="286" t="s">
        <v>593</v>
      </c>
      <c r="F68" s="287">
        <v>314</v>
      </c>
      <c r="G68" s="287">
        <v>284</v>
      </c>
      <c r="H68" s="286">
        <v>343.5</v>
      </c>
      <c r="I68" s="288" t="s">
        <v>823</v>
      </c>
      <c r="J68" s="289" t="s">
        <v>827</v>
      </c>
      <c r="K68" s="289">
        <f t="shared" ref="K68" si="23">H68-F68</f>
        <v>29.5</v>
      </c>
      <c r="L68" s="290">
        <f t="shared" ref="L68" si="24">(F68*-0.7)/100</f>
        <v>-2.198</v>
      </c>
      <c r="M68" s="291">
        <f t="shared" ref="M68" si="25">(K68+L68)/F68</f>
        <v>8.6949044585987262E-2</v>
      </c>
      <c r="N68" s="289" t="s">
        <v>591</v>
      </c>
      <c r="O68" s="292">
        <v>44455</v>
      </c>
      <c r="P68" s="289">
        <f>VLOOKUP(D68,'MidCap Intra'!B169:C666,2,0)</f>
        <v>312.55</v>
      </c>
      <c r="Q68" s="1"/>
      <c r="R68" s="1" t="s">
        <v>592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s="268" customFormat="1" ht="14.25" customHeight="1">
      <c r="A69" s="323">
        <v>2</v>
      </c>
      <c r="B69" s="324">
        <v>44488</v>
      </c>
      <c r="C69" s="325"/>
      <c r="D69" s="326" t="s">
        <v>138</v>
      </c>
      <c r="E69" s="327" t="s">
        <v>593</v>
      </c>
      <c r="F69" s="328" t="s">
        <v>841</v>
      </c>
      <c r="G69" s="328">
        <v>198</v>
      </c>
      <c r="H69" s="327"/>
      <c r="I69" s="329" t="s">
        <v>837</v>
      </c>
      <c r="J69" s="330" t="s">
        <v>594</v>
      </c>
      <c r="K69" s="330"/>
      <c r="L69" s="331"/>
      <c r="M69" s="332"/>
      <c r="N69" s="330"/>
      <c r="O69" s="333"/>
      <c r="P69" s="330"/>
      <c r="Q69" s="267"/>
      <c r="R69" s="1" t="s">
        <v>592</v>
      </c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</row>
    <row r="70" spans="1:38" s="268" customFormat="1" ht="14.25" customHeight="1">
      <c r="A70" s="323">
        <v>3</v>
      </c>
      <c r="B70" s="324">
        <v>44490</v>
      </c>
      <c r="C70" s="325"/>
      <c r="D70" s="326" t="s">
        <v>468</v>
      </c>
      <c r="E70" s="327" t="s">
        <v>593</v>
      </c>
      <c r="F70" s="328" t="s">
        <v>842</v>
      </c>
      <c r="G70" s="328">
        <v>3700</v>
      </c>
      <c r="H70" s="327"/>
      <c r="I70" s="329" t="s">
        <v>839</v>
      </c>
      <c r="J70" s="330" t="s">
        <v>594</v>
      </c>
      <c r="K70" s="330"/>
      <c r="L70" s="331"/>
      <c r="M70" s="332"/>
      <c r="N70" s="330"/>
      <c r="O70" s="333"/>
      <c r="P70" s="330"/>
      <c r="Q70" s="267"/>
      <c r="R70" s="1" t="s">
        <v>592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</row>
    <row r="71" spans="1:38" ht="14.25" customHeight="1">
      <c r="A71" s="183"/>
      <c r="B71" s="154"/>
      <c r="C71" s="184"/>
      <c r="D71" s="109"/>
      <c r="E71" s="185"/>
      <c r="F71" s="185"/>
      <c r="G71" s="185"/>
      <c r="H71" s="185"/>
      <c r="I71" s="185"/>
      <c r="J71" s="185"/>
      <c r="K71" s="186"/>
      <c r="L71" s="187"/>
      <c r="M71" s="185"/>
      <c r="N71" s="188"/>
      <c r="O71" s="189"/>
      <c r="P71" s="189"/>
      <c r="R71" s="6"/>
      <c r="S71" s="44"/>
      <c r="T71" s="1"/>
      <c r="U71" s="1"/>
      <c r="V71" s="1"/>
      <c r="W71" s="1"/>
      <c r="X71" s="1"/>
      <c r="Y71" s="1"/>
      <c r="Z71" s="1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2.75" customHeight="1">
      <c r="A72" s="132" t="s">
        <v>596</v>
      </c>
      <c r="B72" s="132"/>
      <c r="C72" s="132"/>
      <c r="D72" s="132"/>
      <c r="E72" s="44"/>
      <c r="F72" s="140" t="s">
        <v>598</v>
      </c>
      <c r="G72" s="59"/>
      <c r="H72" s="59"/>
      <c r="I72" s="59"/>
      <c r="J72" s="6"/>
      <c r="K72" s="162"/>
      <c r="L72" s="163"/>
      <c r="M72" s="6"/>
      <c r="N72" s="122"/>
      <c r="O72" s="190"/>
      <c r="P72" s="1"/>
      <c r="Q72" s="1"/>
      <c r="R72" s="6"/>
      <c r="S72" s="1"/>
      <c r="T72" s="1"/>
      <c r="U72" s="1"/>
      <c r="V72" s="1"/>
      <c r="W72" s="1"/>
      <c r="X72" s="1"/>
      <c r="Y72" s="1"/>
    </row>
    <row r="73" spans="1:38" ht="12.75" customHeight="1">
      <c r="A73" s="139" t="s">
        <v>597</v>
      </c>
      <c r="B73" s="132"/>
      <c r="C73" s="132"/>
      <c r="D73" s="132"/>
      <c r="E73" s="6"/>
      <c r="F73" s="140" t="s">
        <v>600</v>
      </c>
      <c r="G73" s="6"/>
      <c r="H73" s="6" t="s">
        <v>821</v>
      </c>
      <c r="I73" s="6"/>
      <c r="J73" s="1"/>
      <c r="K73" s="6"/>
      <c r="L73" s="6"/>
      <c r="M73" s="6"/>
      <c r="N73" s="1"/>
      <c r="O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39"/>
      <c r="B74" s="132"/>
      <c r="C74" s="132"/>
      <c r="D74" s="132"/>
      <c r="E74" s="6"/>
      <c r="F74" s="140"/>
      <c r="G74" s="6"/>
      <c r="H74" s="6"/>
      <c r="I74" s="6"/>
      <c r="J74" s="1"/>
      <c r="K74" s="6"/>
      <c r="L74" s="6"/>
      <c r="M74" s="6"/>
      <c r="N74" s="1"/>
      <c r="O74" s="1"/>
      <c r="Q74" s="1"/>
      <c r="R74" s="59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"/>
      <c r="B75" s="147" t="s">
        <v>617</v>
      </c>
      <c r="C75" s="147"/>
      <c r="D75" s="147"/>
      <c r="E75" s="147"/>
      <c r="F75" s="148"/>
      <c r="G75" s="6"/>
      <c r="H75" s="6"/>
      <c r="I75" s="149"/>
      <c r="J75" s="150"/>
      <c r="K75" s="151"/>
      <c r="L75" s="150"/>
      <c r="M75" s="6"/>
      <c r="N75" s="1"/>
      <c r="O75" s="1"/>
      <c r="Q75" s="1"/>
      <c r="R75" s="59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99" t="s">
        <v>16</v>
      </c>
      <c r="B76" s="100" t="s">
        <v>568</v>
      </c>
      <c r="C76" s="100"/>
      <c r="D76" s="101" t="s">
        <v>579</v>
      </c>
      <c r="E76" s="100" t="s">
        <v>580</v>
      </c>
      <c r="F76" s="100" t="s">
        <v>581</v>
      </c>
      <c r="G76" s="100" t="s">
        <v>602</v>
      </c>
      <c r="H76" s="100" t="s">
        <v>583</v>
      </c>
      <c r="I76" s="100" t="s">
        <v>584</v>
      </c>
      <c r="J76" s="191" t="s">
        <v>585</v>
      </c>
      <c r="K76" s="152" t="s">
        <v>603</v>
      </c>
      <c r="L76" s="166" t="s">
        <v>611</v>
      </c>
      <c r="M76" s="100" t="s">
        <v>612</v>
      </c>
      <c r="N76" s="153" t="s">
        <v>587</v>
      </c>
      <c r="O76" s="102" t="s">
        <v>588</v>
      </c>
      <c r="P76" s="100" t="s">
        <v>589</v>
      </c>
      <c r="Q76" s="101" t="s">
        <v>590</v>
      </c>
      <c r="R76" s="59"/>
      <c r="S76" s="1"/>
      <c r="T76" s="1"/>
      <c r="U76" s="1"/>
      <c r="V76" s="1"/>
      <c r="W76" s="1"/>
      <c r="X76" s="1"/>
      <c r="Y76" s="1"/>
      <c r="Z76" s="1"/>
    </row>
    <row r="77" spans="1:38" ht="14.25" customHeight="1">
      <c r="A77" s="113"/>
      <c r="B77" s="115"/>
      <c r="C77" s="192"/>
      <c r="D77" s="116"/>
      <c r="E77" s="117"/>
      <c r="F77" s="193"/>
      <c r="G77" s="113"/>
      <c r="H77" s="117"/>
      <c r="I77" s="118"/>
      <c r="J77" s="194"/>
      <c r="K77" s="194"/>
      <c r="L77" s="195"/>
      <c r="M77" s="107"/>
      <c r="N77" s="195"/>
      <c r="O77" s="196"/>
      <c r="P77" s="197"/>
      <c r="Q77" s="198"/>
      <c r="R77" s="160"/>
      <c r="S77" s="126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38" ht="14.25" customHeight="1">
      <c r="A78" s="113"/>
      <c r="B78" s="115"/>
      <c r="C78" s="192"/>
      <c r="D78" s="116"/>
      <c r="E78" s="117"/>
      <c r="F78" s="193"/>
      <c r="G78" s="113"/>
      <c r="H78" s="117"/>
      <c r="I78" s="118"/>
      <c r="J78" s="194"/>
      <c r="K78" s="194"/>
      <c r="L78" s="195"/>
      <c r="M78" s="107"/>
      <c r="N78" s="195"/>
      <c r="O78" s="196"/>
      <c r="P78" s="197"/>
      <c r="Q78" s="198"/>
      <c r="R78" s="160"/>
      <c r="S78" s="126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38" ht="14.25" customHeight="1">
      <c r="A79" s="113"/>
      <c r="B79" s="115"/>
      <c r="C79" s="192"/>
      <c r="D79" s="116"/>
      <c r="E79" s="117"/>
      <c r="F79" s="193"/>
      <c r="G79" s="113"/>
      <c r="H79" s="117"/>
      <c r="I79" s="118"/>
      <c r="J79" s="194"/>
      <c r="K79" s="194"/>
      <c r="L79" s="195"/>
      <c r="M79" s="107"/>
      <c r="N79" s="195"/>
      <c r="O79" s="196"/>
      <c r="P79" s="197"/>
      <c r="Q79" s="198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13"/>
      <c r="B80" s="115"/>
      <c r="C80" s="192"/>
      <c r="D80" s="116"/>
      <c r="E80" s="117"/>
      <c r="F80" s="194"/>
      <c r="G80" s="113"/>
      <c r="H80" s="117"/>
      <c r="I80" s="118"/>
      <c r="J80" s="194"/>
      <c r="K80" s="194"/>
      <c r="L80" s="195"/>
      <c r="M80" s="107"/>
      <c r="N80" s="195"/>
      <c r="O80" s="196"/>
      <c r="P80" s="197"/>
      <c r="Q80" s="198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13"/>
      <c r="B81" s="115"/>
      <c r="C81" s="192"/>
      <c r="D81" s="116"/>
      <c r="E81" s="117"/>
      <c r="F81" s="194"/>
      <c r="G81" s="113"/>
      <c r="H81" s="117"/>
      <c r="I81" s="118"/>
      <c r="J81" s="194"/>
      <c r="K81" s="194"/>
      <c r="L81" s="195"/>
      <c r="M81" s="107"/>
      <c r="N81" s="195"/>
      <c r="O81" s="196"/>
      <c r="P81" s="197"/>
      <c r="Q81" s="198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13"/>
      <c r="B82" s="115"/>
      <c r="C82" s="192"/>
      <c r="D82" s="116"/>
      <c r="E82" s="117"/>
      <c r="F82" s="193"/>
      <c r="G82" s="113"/>
      <c r="H82" s="117"/>
      <c r="I82" s="118"/>
      <c r="J82" s="194"/>
      <c r="K82" s="194"/>
      <c r="L82" s="195"/>
      <c r="M82" s="107"/>
      <c r="N82" s="195"/>
      <c r="O82" s="196"/>
      <c r="P82" s="197"/>
      <c r="Q82" s="198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13"/>
      <c r="B83" s="115"/>
      <c r="C83" s="192"/>
      <c r="D83" s="116"/>
      <c r="E83" s="117"/>
      <c r="F83" s="193"/>
      <c r="G83" s="113"/>
      <c r="H83" s="117"/>
      <c r="I83" s="118"/>
      <c r="J83" s="194"/>
      <c r="K83" s="194"/>
      <c r="L83" s="194"/>
      <c r="M83" s="194"/>
      <c r="N83" s="195"/>
      <c r="O83" s="199"/>
      <c r="P83" s="197"/>
      <c r="Q83" s="198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13"/>
      <c r="B84" s="115"/>
      <c r="C84" s="192"/>
      <c r="D84" s="116"/>
      <c r="E84" s="117"/>
      <c r="F84" s="194"/>
      <c r="G84" s="113"/>
      <c r="H84" s="117"/>
      <c r="I84" s="118"/>
      <c r="J84" s="194"/>
      <c r="K84" s="194"/>
      <c r="L84" s="195"/>
      <c r="M84" s="107"/>
      <c r="N84" s="195"/>
      <c r="O84" s="196"/>
      <c r="P84" s="197"/>
      <c r="Q84" s="198"/>
      <c r="R84" s="160"/>
      <c r="S84" s="126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13"/>
      <c r="B85" s="115"/>
      <c r="C85" s="192"/>
      <c r="D85" s="116"/>
      <c r="E85" s="117"/>
      <c r="F85" s="193"/>
      <c r="G85" s="113"/>
      <c r="H85" s="117"/>
      <c r="I85" s="118"/>
      <c r="J85" s="200"/>
      <c r="K85" s="200"/>
      <c r="L85" s="200"/>
      <c r="M85" s="200"/>
      <c r="N85" s="201"/>
      <c r="O85" s="196"/>
      <c r="P85" s="119"/>
      <c r="Q85" s="198"/>
      <c r="R85" s="160"/>
      <c r="S85" s="126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139"/>
      <c r="B86" s="132"/>
      <c r="C86" s="132"/>
      <c r="D86" s="132"/>
      <c r="E86" s="6"/>
      <c r="F86" s="140"/>
      <c r="G86" s="6"/>
      <c r="H86" s="6"/>
      <c r="I86" s="6"/>
      <c r="J86" s="1"/>
      <c r="K86" s="6"/>
      <c r="L86" s="6"/>
      <c r="M86" s="6"/>
      <c r="N86" s="1"/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39"/>
      <c r="B87" s="132"/>
      <c r="C87" s="132"/>
      <c r="D87" s="132"/>
      <c r="E87" s="6"/>
      <c r="F87" s="140"/>
      <c r="G87" s="59"/>
      <c r="H87" s="44"/>
      <c r="I87" s="59"/>
      <c r="J87" s="6"/>
      <c r="K87" s="162"/>
      <c r="L87" s="163"/>
      <c r="M87" s="6"/>
      <c r="N87" s="122"/>
      <c r="O87" s="164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59"/>
      <c r="B88" s="121"/>
      <c r="C88" s="121"/>
      <c r="D88" s="44"/>
      <c r="E88" s="59"/>
      <c r="F88" s="59"/>
      <c r="G88" s="59"/>
      <c r="H88" s="44"/>
      <c r="I88" s="59"/>
      <c r="J88" s="6"/>
      <c r="K88" s="162"/>
      <c r="L88" s="163"/>
      <c r="M88" s="6"/>
      <c r="N88" s="122"/>
      <c r="O88" s="164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44"/>
      <c r="B89" s="202" t="s">
        <v>618</v>
      </c>
      <c r="C89" s="202"/>
      <c r="D89" s="202"/>
      <c r="E89" s="202"/>
      <c r="F89" s="6"/>
      <c r="G89" s="6"/>
      <c r="H89" s="150"/>
      <c r="I89" s="6"/>
      <c r="J89" s="150"/>
      <c r="K89" s="151"/>
      <c r="L89" s="6"/>
      <c r="M89" s="6"/>
      <c r="N89" s="1"/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99" t="s">
        <v>16</v>
      </c>
      <c r="B90" s="100" t="s">
        <v>568</v>
      </c>
      <c r="C90" s="100"/>
      <c r="D90" s="101" t="s">
        <v>579</v>
      </c>
      <c r="E90" s="100" t="s">
        <v>580</v>
      </c>
      <c r="F90" s="100" t="s">
        <v>581</v>
      </c>
      <c r="G90" s="100" t="s">
        <v>619</v>
      </c>
      <c r="H90" s="100" t="s">
        <v>620</v>
      </c>
      <c r="I90" s="100" t="s">
        <v>584</v>
      </c>
      <c r="J90" s="203" t="s">
        <v>585</v>
      </c>
      <c r="K90" s="100" t="s">
        <v>586</v>
      </c>
      <c r="L90" s="100" t="s">
        <v>621</v>
      </c>
      <c r="M90" s="100" t="s">
        <v>589</v>
      </c>
      <c r="N90" s="101" t="s">
        <v>590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204">
        <v>1</v>
      </c>
      <c r="B91" s="205">
        <v>41579</v>
      </c>
      <c r="C91" s="205"/>
      <c r="D91" s="206" t="s">
        <v>622</v>
      </c>
      <c r="E91" s="207" t="s">
        <v>623</v>
      </c>
      <c r="F91" s="208">
        <v>82</v>
      </c>
      <c r="G91" s="207" t="s">
        <v>624</v>
      </c>
      <c r="H91" s="207">
        <v>100</v>
      </c>
      <c r="I91" s="209">
        <v>100</v>
      </c>
      <c r="J91" s="210" t="s">
        <v>625</v>
      </c>
      <c r="K91" s="211">
        <f t="shared" ref="K91:K143" si="26">H91-F91</f>
        <v>18</v>
      </c>
      <c r="L91" s="212">
        <f t="shared" ref="L91:L143" si="27">K91/F91</f>
        <v>0.21951219512195122</v>
      </c>
      <c r="M91" s="207" t="s">
        <v>591</v>
      </c>
      <c r="N91" s="213">
        <v>42657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204">
        <v>2</v>
      </c>
      <c r="B92" s="205">
        <v>41794</v>
      </c>
      <c r="C92" s="205"/>
      <c r="D92" s="206" t="s">
        <v>626</v>
      </c>
      <c r="E92" s="207" t="s">
        <v>593</v>
      </c>
      <c r="F92" s="208">
        <v>257</v>
      </c>
      <c r="G92" s="207" t="s">
        <v>624</v>
      </c>
      <c r="H92" s="207">
        <v>300</v>
      </c>
      <c r="I92" s="209">
        <v>300</v>
      </c>
      <c r="J92" s="210" t="s">
        <v>625</v>
      </c>
      <c r="K92" s="211">
        <f t="shared" si="26"/>
        <v>43</v>
      </c>
      <c r="L92" s="212">
        <f t="shared" si="27"/>
        <v>0.16731517509727625</v>
      </c>
      <c r="M92" s="207" t="s">
        <v>591</v>
      </c>
      <c r="N92" s="213">
        <v>41822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204">
        <v>3</v>
      </c>
      <c r="B93" s="205">
        <v>41828</v>
      </c>
      <c r="C93" s="205"/>
      <c r="D93" s="206" t="s">
        <v>627</v>
      </c>
      <c r="E93" s="207" t="s">
        <v>593</v>
      </c>
      <c r="F93" s="208">
        <v>393</v>
      </c>
      <c r="G93" s="207" t="s">
        <v>624</v>
      </c>
      <c r="H93" s="207">
        <v>468</v>
      </c>
      <c r="I93" s="209">
        <v>468</v>
      </c>
      <c r="J93" s="210" t="s">
        <v>625</v>
      </c>
      <c r="K93" s="211">
        <f t="shared" si="26"/>
        <v>75</v>
      </c>
      <c r="L93" s="212">
        <f t="shared" si="27"/>
        <v>0.19083969465648856</v>
      </c>
      <c r="M93" s="207" t="s">
        <v>591</v>
      </c>
      <c r="N93" s="213">
        <v>41863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204">
        <v>4</v>
      </c>
      <c r="B94" s="205">
        <v>41857</v>
      </c>
      <c r="C94" s="205"/>
      <c r="D94" s="206" t="s">
        <v>628</v>
      </c>
      <c r="E94" s="207" t="s">
        <v>593</v>
      </c>
      <c r="F94" s="208">
        <v>205</v>
      </c>
      <c r="G94" s="207" t="s">
        <v>624</v>
      </c>
      <c r="H94" s="207">
        <v>275</v>
      </c>
      <c r="I94" s="209">
        <v>250</v>
      </c>
      <c r="J94" s="210" t="s">
        <v>625</v>
      </c>
      <c r="K94" s="211">
        <f t="shared" si="26"/>
        <v>70</v>
      </c>
      <c r="L94" s="212">
        <f t="shared" si="27"/>
        <v>0.34146341463414637</v>
      </c>
      <c r="M94" s="207" t="s">
        <v>591</v>
      </c>
      <c r="N94" s="213">
        <v>41962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204">
        <v>5</v>
      </c>
      <c r="B95" s="205">
        <v>41886</v>
      </c>
      <c r="C95" s="205"/>
      <c r="D95" s="206" t="s">
        <v>629</v>
      </c>
      <c r="E95" s="207" t="s">
        <v>593</v>
      </c>
      <c r="F95" s="208">
        <v>162</v>
      </c>
      <c r="G95" s="207" t="s">
        <v>624</v>
      </c>
      <c r="H95" s="207">
        <v>190</v>
      </c>
      <c r="I95" s="209">
        <v>190</v>
      </c>
      <c r="J95" s="210" t="s">
        <v>625</v>
      </c>
      <c r="K95" s="211">
        <f t="shared" si="26"/>
        <v>28</v>
      </c>
      <c r="L95" s="212">
        <f t="shared" si="27"/>
        <v>0.1728395061728395</v>
      </c>
      <c r="M95" s="207" t="s">
        <v>591</v>
      </c>
      <c r="N95" s="213">
        <v>42006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204">
        <v>6</v>
      </c>
      <c r="B96" s="205">
        <v>41886</v>
      </c>
      <c r="C96" s="205"/>
      <c r="D96" s="206" t="s">
        <v>630</v>
      </c>
      <c r="E96" s="207" t="s">
        <v>593</v>
      </c>
      <c r="F96" s="208">
        <v>75</v>
      </c>
      <c r="G96" s="207" t="s">
        <v>624</v>
      </c>
      <c r="H96" s="207">
        <v>91.5</v>
      </c>
      <c r="I96" s="209" t="s">
        <v>631</v>
      </c>
      <c r="J96" s="210" t="s">
        <v>632</v>
      </c>
      <c r="K96" s="211">
        <f t="shared" si="26"/>
        <v>16.5</v>
      </c>
      <c r="L96" s="212">
        <f t="shared" si="27"/>
        <v>0.22</v>
      </c>
      <c r="M96" s="207" t="s">
        <v>591</v>
      </c>
      <c r="N96" s="213">
        <v>41954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04">
        <v>7</v>
      </c>
      <c r="B97" s="205">
        <v>41913</v>
      </c>
      <c r="C97" s="205"/>
      <c r="D97" s="206" t="s">
        <v>633</v>
      </c>
      <c r="E97" s="207" t="s">
        <v>593</v>
      </c>
      <c r="F97" s="208">
        <v>850</v>
      </c>
      <c r="G97" s="207" t="s">
        <v>624</v>
      </c>
      <c r="H97" s="207">
        <v>982.5</v>
      </c>
      <c r="I97" s="209">
        <v>1050</v>
      </c>
      <c r="J97" s="210" t="s">
        <v>634</v>
      </c>
      <c r="K97" s="211">
        <f t="shared" si="26"/>
        <v>132.5</v>
      </c>
      <c r="L97" s="212">
        <f t="shared" si="27"/>
        <v>0.15588235294117647</v>
      </c>
      <c r="M97" s="207" t="s">
        <v>591</v>
      </c>
      <c r="N97" s="213">
        <v>42039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04">
        <v>8</v>
      </c>
      <c r="B98" s="205">
        <v>41913</v>
      </c>
      <c r="C98" s="205"/>
      <c r="D98" s="206" t="s">
        <v>635</v>
      </c>
      <c r="E98" s="207" t="s">
        <v>593</v>
      </c>
      <c r="F98" s="208">
        <v>475</v>
      </c>
      <c r="G98" s="207" t="s">
        <v>624</v>
      </c>
      <c r="H98" s="207">
        <v>515</v>
      </c>
      <c r="I98" s="209">
        <v>600</v>
      </c>
      <c r="J98" s="210" t="s">
        <v>636</v>
      </c>
      <c r="K98" s="211">
        <f t="shared" si="26"/>
        <v>40</v>
      </c>
      <c r="L98" s="212">
        <f t="shared" si="27"/>
        <v>8.4210526315789472E-2</v>
      </c>
      <c r="M98" s="207" t="s">
        <v>591</v>
      </c>
      <c r="N98" s="213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04">
        <v>9</v>
      </c>
      <c r="B99" s="205">
        <v>41913</v>
      </c>
      <c r="C99" s="205"/>
      <c r="D99" s="206" t="s">
        <v>637</v>
      </c>
      <c r="E99" s="207" t="s">
        <v>593</v>
      </c>
      <c r="F99" s="208">
        <v>86</v>
      </c>
      <c r="G99" s="207" t="s">
        <v>624</v>
      </c>
      <c r="H99" s="207">
        <v>99</v>
      </c>
      <c r="I99" s="209">
        <v>140</v>
      </c>
      <c r="J99" s="210" t="s">
        <v>638</v>
      </c>
      <c r="K99" s="211">
        <f t="shared" si="26"/>
        <v>13</v>
      </c>
      <c r="L99" s="212">
        <f t="shared" si="27"/>
        <v>0.15116279069767441</v>
      </c>
      <c r="M99" s="207" t="s">
        <v>591</v>
      </c>
      <c r="N99" s="213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04">
        <v>10</v>
      </c>
      <c r="B100" s="205">
        <v>41926</v>
      </c>
      <c r="C100" s="205"/>
      <c r="D100" s="206" t="s">
        <v>639</v>
      </c>
      <c r="E100" s="207" t="s">
        <v>593</v>
      </c>
      <c r="F100" s="208">
        <v>496.6</v>
      </c>
      <c r="G100" s="207" t="s">
        <v>624</v>
      </c>
      <c r="H100" s="207">
        <v>621</v>
      </c>
      <c r="I100" s="209">
        <v>580</v>
      </c>
      <c r="J100" s="210" t="s">
        <v>625</v>
      </c>
      <c r="K100" s="211">
        <f t="shared" si="26"/>
        <v>124.39999999999998</v>
      </c>
      <c r="L100" s="212">
        <f t="shared" si="27"/>
        <v>0.25050342327829234</v>
      </c>
      <c r="M100" s="207" t="s">
        <v>591</v>
      </c>
      <c r="N100" s="213">
        <v>42605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04">
        <v>11</v>
      </c>
      <c r="B101" s="205">
        <v>41926</v>
      </c>
      <c r="C101" s="205"/>
      <c r="D101" s="206" t="s">
        <v>640</v>
      </c>
      <c r="E101" s="207" t="s">
        <v>593</v>
      </c>
      <c r="F101" s="208">
        <v>2481.9</v>
      </c>
      <c r="G101" s="207" t="s">
        <v>624</v>
      </c>
      <c r="H101" s="207">
        <v>2840</v>
      </c>
      <c r="I101" s="209">
        <v>2870</v>
      </c>
      <c r="J101" s="210" t="s">
        <v>641</v>
      </c>
      <c r="K101" s="211">
        <f t="shared" si="26"/>
        <v>358.09999999999991</v>
      </c>
      <c r="L101" s="212">
        <f t="shared" si="27"/>
        <v>0.14428462065353154</v>
      </c>
      <c r="M101" s="207" t="s">
        <v>591</v>
      </c>
      <c r="N101" s="213">
        <v>42017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04">
        <v>12</v>
      </c>
      <c r="B102" s="205">
        <v>41928</v>
      </c>
      <c r="C102" s="205"/>
      <c r="D102" s="206" t="s">
        <v>642</v>
      </c>
      <c r="E102" s="207" t="s">
        <v>593</v>
      </c>
      <c r="F102" s="208">
        <v>84.5</v>
      </c>
      <c r="G102" s="207" t="s">
        <v>624</v>
      </c>
      <c r="H102" s="207">
        <v>93</v>
      </c>
      <c r="I102" s="209">
        <v>110</v>
      </c>
      <c r="J102" s="210" t="s">
        <v>643</v>
      </c>
      <c r="K102" s="211">
        <f t="shared" si="26"/>
        <v>8.5</v>
      </c>
      <c r="L102" s="212">
        <f t="shared" si="27"/>
        <v>0.10059171597633136</v>
      </c>
      <c r="M102" s="207" t="s">
        <v>591</v>
      </c>
      <c r="N102" s="213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04">
        <v>13</v>
      </c>
      <c r="B103" s="205">
        <v>41928</v>
      </c>
      <c r="C103" s="205"/>
      <c r="D103" s="206" t="s">
        <v>644</v>
      </c>
      <c r="E103" s="207" t="s">
        <v>593</v>
      </c>
      <c r="F103" s="208">
        <v>401</v>
      </c>
      <c r="G103" s="207" t="s">
        <v>624</v>
      </c>
      <c r="H103" s="207">
        <v>428</v>
      </c>
      <c r="I103" s="209">
        <v>450</v>
      </c>
      <c r="J103" s="210" t="s">
        <v>645</v>
      </c>
      <c r="K103" s="211">
        <f t="shared" si="26"/>
        <v>27</v>
      </c>
      <c r="L103" s="212">
        <f t="shared" si="27"/>
        <v>6.7331670822942641E-2</v>
      </c>
      <c r="M103" s="207" t="s">
        <v>591</v>
      </c>
      <c r="N103" s="213">
        <v>42020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04">
        <v>14</v>
      </c>
      <c r="B104" s="205">
        <v>41928</v>
      </c>
      <c r="C104" s="205"/>
      <c r="D104" s="206" t="s">
        <v>646</v>
      </c>
      <c r="E104" s="207" t="s">
        <v>593</v>
      </c>
      <c r="F104" s="208">
        <v>101</v>
      </c>
      <c r="G104" s="207" t="s">
        <v>624</v>
      </c>
      <c r="H104" s="207">
        <v>112</v>
      </c>
      <c r="I104" s="209">
        <v>120</v>
      </c>
      <c r="J104" s="210" t="s">
        <v>647</v>
      </c>
      <c r="K104" s="211">
        <f t="shared" si="26"/>
        <v>11</v>
      </c>
      <c r="L104" s="212">
        <f t="shared" si="27"/>
        <v>0.10891089108910891</v>
      </c>
      <c r="M104" s="207" t="s">
        <v>591</v>
      </c>
      <c r="N104" s="213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04">
        <v>15</v>
      </c>
      <c r="B105" s="205">
        <v>41954</v>
      </c>
      <c r="C105" s="205"/>
      <c r="D105" s="206" t="s">
        <v>648</v>
      </c>
      <c r="E105" s="207" t="s">
        <v>593</v>
      </c>
      <c r="F105" s="208">
        <v>59</v>
      </c>
      <c r="G105" s="207" t="s">
        <v>624</v>
      </c>
      <c r="H105" s="207">
        <v>76</v>
      </c>
      <c r="I105" s="209">
        <v>76</v>
      </c>
      <c r="J105" s="210" t="s">
        <v>625</v>
      </c>
      <c r="K105" s="211">
        <f t="shared" si="26"/>
        <v>17</v>
      </c>
      <c r="L105" s="212">
        <f t="shared" si="27"/>
        <v>0.28813559322033899</v>
      </c>
      <c r="M105" s="207" t="s">
        <v>591</v>
      </c>
      <c r="N105" s="213">
        <v>43032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04">
        <v>16</v>
      </c>
      <c r="B106" s="205">
        <v>41954</v>
      </c>
      <c r="C106" s="205"/>
      <c r="D106" s="206" t="s">
        <v>637</v>
      </c>
      <c r="E106" s="207" t="s">
        <v>593</v>
      </c>
      <c r="F106" s="208">
        <v>99</v>
      </c>
      <c r="G106" s="207" t="s">
        <v>624</v>
      </c>
      <c r="H106" s="207">
        <v>120</v>
      </c>
      <c r="I106" s="209">
        <v>120</v>
      </c>
      <c r="J106" s="210" t="s">
        <v>605</v>
      </c>
      <c r="K106" s="211">
        <f t="shared" si="26"/>
        <v>21</v>
      </c>
      <c r="L106" s="212">
        <f t="shared" si="27"/>
        <v>0.21212121212121213</v>
      </c>
      <c r="M106" s="207" t="s">
        <v>591</v>
      </c>
      <c r="N106" s="213">
        <v>41960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04">
        <v>17</v>
      </c>
      <c r="B107" s="205">
        <v>41956</v>
      </c>
      <c r="C107" s="205"/>
      <c r="D107" s="206" t="s">
        <v>649</v>
      </c>
      <c r="E107" s="207" t="s">
        <v>593</v>
      </c>
      <c r="F107" s="208">
        <v>22</v>
      </c>
      <c r="G107" s="207" t="s">
        <v>624</v>
      </c>
      <c r="H107" s="207">
        <v>33.549999999999997</v>
      </c>
      <c r="I107" s="209">
        <v>32</v>
      </c>
      <c r="J107" s="210" t="s">
        <v>650</v>
      </c>
      <c r="K107" s="211">
        <f t="shared" si="26"/>
        <v>11.549999999999997</v>
      </c>
      <c r="L107" s="212">
        <f t="shared" si="27"/>
        <v>0.52499999999999991</v>
      </c>
      <c r="M107" s="207" t="s">
        <v>591</v>
      </c>
      <c r="N107" s="213">
        <v>42188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04">
        <v>18</v>
      </c>
      <c r="B108" s="205">
        <v>41976</v>
      </c>
      <c r="C108" s="205"/>
      <c r="D108" s="206" t="s">
        <v>651</v>
      </c>
      <c r="E108" s="207" t="s">
        <v>593</v>
      </c>
      <c r="F108" s="208">
        <v>440</v>
      </c>
      <c r="G108" s="207" t="s">
        <v>624</v>
      </c>
      <c r="H108" s="207">
        <v>520</v>
      </c>
      <c r="I108" s="209">
        <v>520</v>
      </c>
      <c r="J108" s="210" t="s">
        <v>652</v>
      </c>
      <c r="K108" s="211">
        <f t="shared" si="26"/>
        <v>80</v>
      </c>
      <c r="L108" s="212">
        <f t="shared" si="27"/>
        <v>0.18181818181818182</v>
      </c>
      <c r="M108" s="207" t="s">
        <v>591</v>
      </c>
      <c r="N108" s="213">
        <v>42208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04">
        <v>19</v>
      </c>
      <c r="B109" s="205">
        <v>41976</v>
      </c>
      <c r="C109" s="205"/>
      <c r="D109" s="206" t="s">
        <v>653</v>
      </c>
      <c r="E109" s="207" t="s">
        <v>593</v>
      </c>
      <c r="F109" s="208">
        <v>360</v>
      </c>
      <c r="G109" s="207" t="s">
        <v>624</v>
      </c>
      <c r="H109" s="207">
        <v>427</v>
      </c>
      <c r="I109" s="209">
        <v>425</v>
      </c>
      <c r="J109" s="210" t="s">
        <v>654</v>
      </c>
      <c r="K109" s="211">
        <f t="shared" si="26"/>
        <v>67</v>
      </c>
      <c r="L109" s="212">
        <f t="shared" si="27"/>
        <v>0.18611111111111112</v>
      </c>
      <c r="M109" s="207" t="s">
        <v>591</v>
      </c>
      <c r="N109" s="213">
        <v>42058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04">
        <v>20</v>
      </c>
      <c r="B110" s="205">
        <v>42012</v>
      </c>
      <c r="C110" s="205"/>
      <c r="D110" s="206" t="s">
        <v>655</v>
      </c>
      <c r="E110" s="207" t="s">
        <v>593</v>
      </c>
      <c r="F110" s="208">
        <v>360</v>
      </c>
      <c r="G110" s="207" t="s">
        <v>624</v>
      </c>
      <c r="H110" s="207">
        <v>455</v>
      </c>
      <c r="I110" s="209">
        <v>420</v>
      </c>
      <c r="J110" s="210" t="s">
        <v>656</v>
      </c>
      <c r="K110" s="211">
        <f t="shared" si="26"/>
        <v>95</v>
      </c>
      <c r="L110" s="212">
        <f t="shared" si="27"/>
        <v>0.2638888888888889</v>
      </c>
      <c r="M110" s="207" t="s">
        <v>591</v>
      </c>
      <c r="N110" s="213">
        <v>42024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04">
        <v>21</v>
      </c>
      <c r="B111" s="205">
        <v>42012</v>
      </c>
      <c r="C111" s="205"/>
      <c r="D111" s="206" t="s">
        <v>657</v>
      </c>
      <c r="E111" s="207" t="s">
        <v>593</v>
      </c>
      <c r="F111" s="208">
        <v>130</v>
      </c>
      <c r="G111" s="207"/>
      <c r="H111" s="207">
        <v>175.5</v>
      </c>
      <c r="I111" s="209">
        <v>165</v>
      </c>
      <c r="J111" s="210" t="s">
        <v>658</v>
      </c>
      <c r="K111" s="211">
        <f t="shared" si="26"/>
        <v>45.5</v>
      </c>
      <c r="L111" s="212">
        <f t="shared" si="27"/>
        <v>0.35</v>
      </c>
      <c r="M111" s="207" t="s">
        <v>591</v>
      </c>
      <c r="N111" s="213">
        <v>43088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04">
        <v>22</v>
      </c>
      <c r="B112" s="205">
        <v>42040</v>
      </c>
      <c r="C112" s="205"/>
      <c r="D112" s="206" t="s">
        <v>383</v>
      </c>
      <c r="E112" s="207" t="s">
        <v>623</v>
      </c>
      <c r="F112" s="208">
        <v>98</v>
      </c>
      <c r="G112" s="207"/>
      <c r="H112" s="207">
        <v>120</v>
      </c>
      <c r="I112" s="209">
        <v>120</v>
      </c>
      <c r="J112" s="210" t="s">
        <v>625</v>
      </c>
      <c r="K112" s="211">
        <f t="shared" si="26"/>
        <v>22</v>
      </c>
      <c r="L112" s="212">
        <f t="shared" si="27"/>
        <v>0.22448979591836735</v>
      </c>
      <c r="M112" s="207" t="s">
        <v>591</v>
      </c>
      <c r="N112" s="213">
        <v>42753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4">
        <v>23</v>
      </c>
      <c r="B113" s="205">
        <v>42040</v>
      </c>
      <c r="C113" s="205"/>
      <c r="D113" s="206" t="s">
        <v>659</v>
      </c>
      <c r="E113" s="207" t="s">
        <v>623</v>
      </c>
      <c r="F113" s="208">
        <v>196</v>
      </c>
      <c r="G113" s="207"/>
      <c r="H113" s="207">
        <v>262</v>
      </c>
      <c r="I113" s="209">
        <v>255</v>
      </c>
      <c r="J113" s="210" t="s">
        <v>625</v>
      </c>
      <c r="K113" s="211">
        <f t="shared" si="26"/>
        <v>66</v>
      </c>
      <c r="L113" s="212">
        <f t="shared" si="27"/>
        <v>0.33673469387755101</v>
      </c>
      <c r="M113" s="207" t="s">
        <v>591</v>
      </c>
      <c r="N113" s="213">
        <v>42599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14">
        <v>24</v>
      </c>
      <c r="B114" s="215">
        <v>42067</v>
      </c>
      <c r="C114" s="215"/>
      <c r="D114" s="216" t="s">
        <v>382</v>
      </c>
      <c r="E114" s="217" t="s">
        <v>623</v>
      </c>
      <c r="F114" s="218">
        <v>235</v>
      </c>
      <c r="G114" s="218"/>
      <c r="H114" s="219">
        <v>77</v>
      </c>
      <c r="I114" s="219" t="s">
        <v>660</v>
      </c>
      <c r="J114" s="220" t="s">
        <v>661</v>
      </c>
      <c r="K114" s="221">
        <f t="shared" si="26"/>
        <v>-158</v>
      </c>
      <c r="L114" s="222">
        <f t="shared" si="27"/>
        <v>-0.67234042553191486</v>
      </c>
      <c r="M114" s="218" t="s">
        <v>604</v>
      </c>
      <c r="N114" s="215">
        <v>43522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4">
        <v>25</v>
      </c>
      <c r="B115" s="205">
        <v>42067</v>
      </c>
      <c r="C115" s="205"/>
      <c r="D115" s="206" t="s">
        <v>662</v>
      </c>
      <c r="E115" s="207" t="s">
        <v>623</v>
      </c>
      <c r="F115" s="208">
        <v>185</v>
      </c>
      <c r="G115" s="207"/>
      <c r="H115" s="207">
        <v>224</v>
      </c>
      <c r="I115" s="209" t="s">
        <v>663</v>
      </c>
      <c r="J115" s="210" t="s">
        <v>625</v>
      </c>
      <c r="K115" s="211">
        <f t="shared" si="26"/>
        <v>39</v>
      </c>
      <c r="L115" s="212">
        <f t="shared" si="27"/>
        <v>0.21081081081081082</v>
      </c>
      <c r="M115" s="207" t="s">
        <v>591</v>
      </c>
      <c r="N115" s="213">
        <v>42647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14">
        <v>26</v>
      </c>
      <c r="B116" s="215">
        <v>42090</v>
      </c>
      <c r="C116" s="215"/>
      <c r="D116" s="223" t="s">
        <v>664</v>
      </c>
      <c r="E116" s="218" t="s">
        <v>623</v>
      </c>
      <c r="F116" s="218">
        <v>49.5</v>
      </c>
      <c r="G116" s="219"/>
      <c r="H116" s="219">
        <v>15.85</v>
      </c>
      <c r="I116" s="219">
        <v>67</v>
      </c>
      <c r="J116" s="220" t="s">
        <v>665</v>
      </c>
      <c r="K116" s="219">
        <f t="shared" si="26"/>
        <v>-33.65</v>
      </c>
      <c r="L116" s="224">
        <f t="shared" si="27"/>
        <v>-0.67979797979797973</v>
      </c>
      <c r="M116" s="218" t="s">
        <v>604</v>
      </c>
      <c r="N116" s="225">
        <v>43627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4">
        <v>27</v>
      </c>
      <c r="B117" s="205">
        <v>42093</v>
      </c>
      <c r="C117" s="205"/>
      <c r="D117" s="206" t="s">
        <v>666</v>
      </c>
      <c r="E117" s="207" t="s">
        <v>623</v>
      </c>
      <c r="F117" s="208">
        <v>183.5</v>
      </c>
      <c r="G117" s="207"/>
      <c r="H117" s="207">
        <v>219</v>
      </c>
      <c r="I117" s="209">
        <v>218</v>
      </c>
      <c r="J117" s="210" t="s">
        <v>667</v>
      </c>
      <c r="K117" s="211">
        <f t="shared" si="26"/>
        <v>35.5</v>
      </c>
      <c r="L117" s="212">
        <f t="shared" si="27"/>
        <v>0.19346049046321526</v>
      </c>
      <c r="M117" s="207" t="s">
        <v>591</v>
      </c>
      <c r="N117" s="213">
        <v>42103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04">
        <v>28</v>
      </c>
      <c r="B118" s="205">
        <v>42114</v>
      </c>
      <c r="C118" s="205"/>
      <c r="D118" s="206" t="s">
        <v>668</v>
      </c>
      <c r="E118" s="207" t="s">
        <v>623</v>
      </c>
      <c r="F118" s="208">
        <f>(227+237)/2</f>
        <v>232</v>
      </c>
      <c r="G118" s="207"/>
      <c r="H118" s="207">
        <v>298</v>
      </c>
      <c r="I118" s="209">
        <v>298</v>
      </c>
      <c r="J118" s="210" t="s">
        <v>625</v>
      </c>
      <c r="K118" s="211">
        <f t="shared" si="26"/>
        <v>66</v>
      </c>
      <c r="L118" s="212">
        <f t="shared" si="27"/>
        <v>0.28448275862068967</v>
      </c>
      <c r="M118" s="207" t="s">
        <v>591</v>
      </c>
      <c r="N118" s="213">
        <v>42823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4">
        <v>29</v>
      </c>
      <c r="B119" s="205">
        <v>42128</v>
      </c>
      <c r="C119" s="205"/>
      <c r="D119" s="206" t="s">
        <v>669</v>
      </c>
      <c r="E119" s="207" t="s">
        <v>593</v>
      </c>
      <c r="F119" s="208">
        <v>385</v>
      </c>
      <c r="G119" s="207"/>
      <c r="H119" s="207">
        <f>212.5+331</f>
        <v>543.5</v>
      </c>
      <c r="I119" s="209">
        <v>510</v>
      </c>
      <c r="J119" s="210" t="s">
        <v>670</v>
      </c>
      <c r="K119" s="211">
        <f t="shared" si="26"/>
        <v>158.5</v>
      </c>
      <c r="L119" s="212">
        <f t="shared" si="27"/>
        <v>0.41168831168831171</v>
      </c>
      <c r="M119" s="207" t="s">
        <v>591</v>
      </c>
      <c r="N119" s="213">
        <v>42235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4">
        <v>30</v>
      </c>
      <c r="B120" s="205">
        <v>42128</v>
      </c>
      <c r="C120" s="205"/>
      <c r="D120" s="206" t="s">
        <v>671</v>
      </c>
      <c r="E120" s="207" t="s">
        <v>593</v>
      </c>
      <c r="F120" s="208">
        <v>115.5</v>
      </c>
      <c r="G120" s="207"/>
      <c r="H120" s="207">
        <v>146</v>
      </c>
      <c r="I120" s="209">
        <v>142</v>
      </c>
      <c r="J120" s="210" t="s">
        <v>672</v>
      </c>
      <c r="K120" s="211">
        <f t="shared" si="26"/>
        <v>30.5</v>
      </c>
      <c r="L120" s="212">
        <f t="shared" si="27"/>
        <v>0.26406926406926406</v>
      </c>
      <c r="M120" s="207" t="s">
        <v>591</v>
      </c>
      <c r="N120" s="213">
        <v>42202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4">
        <v>31</v>
      </c>
      <c r="B121" s="205">
        <v>42151</v>
      </c>
      <c r="C121" s="205"/>
      <c r="D121" s="206" t="s">
        <v>673</v>
      </c>
      <c r="E121" s="207" t="s">
        <v>593</v>
      </c>
      <c r="F121" s="208">
        <v>237.5</v>
      </c>
      <c r="G121" s="207"/>
      <c r="H121" s="207">
        <v>279.5</v>
      </c>
      <c r="I121" s="209">
        <v>278</v>
      </c>
      <c r="J121" s="210" t="s">
        <v>625</v>
      </c>
      <c r="K121" s="211">
        <f t="shared" si="26"/>
        <v>42</v>
      </c>
      <c r="L121" s="212">
        <f t="shared" si="27"/>
        <v>0.17684210526315788</v>
      </c>
      <c r="M121" s="207" t="s">
        <v>591</v>
      </c>
      <c r="N121" s="213">
        <v>42222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4">
        <v>32</v>
      </c>
      <c r="B122" s="205">
        <v>42174</v>
      </c>
      <c r="C122" s="205"/>
      <c r="D122" s="206" t="s">
        <v>644</v>
      </c>
      <c r="E122" s="207" t="s">
        <v>623</v>
      </c>
      <c r="F122" s="208">
        <v>340</v>
      </c>
      <c r="G122" s="207"/>
      <c r="H122" s="207">
        <v>448</v>
      </c>
      <c r="I122" s="209">
        <v>448</v>
      </c>
      <c r="J122" s="210" t="s">
        <v>625</v>
      </c>
      <c r="K122" s="211">
        <f t="shared" si="26"/>
        <v>108</v>
      </c>
      <c r="L122" s="212">
        <f t="shared" si="27"/>
        <v>0.31764705882352939</v>
      </c>
      <c r="M122" s="207" t="s">
        <v>591</v>
      </c>
      <c r="N122" s="213">
        <v>43018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4">
        <v>33</v>
      </c>
      <c r="B123" s="205">
        <v>42191</v>
      </c>
      <c r="C123" s="205"/>
      <c r="D123" s="206" t="s">
        <v>674</v>
      </c>
      <c r="E123" s="207" t="s">
        <v>623</v>
      </c>
      <c r="F123" s="208">
        <v>390</v>
      </c>
      <c r="G123" s="207"/>
      <c r="H123" s="207">
        <v>460</v>
      </c>
      <c r="I123" s="209">
        <v>460</v>
      </c>
      <c r="J123" s="210" t="s">
        <v>625</v>
      </c>
      <c r="K123" s="211">
        <f t="shared" si="26"/>
        <v>70</v>
      </c>
      <c r="L123" s="212">
        <f t="shared" si="27"/>
        <v>0.17948717948717949</v>
      </c>
      <c r="M123" s="207" t="s">
        <v>591</v>
      </c>
      <c r="N123" s="213">
        <v>42478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14">
        <v>34</v>
      </c>
      <c r="B124" s="215">
        <v>42195</v>
      </c>
      <c r="C124" s="215"/>
      <c r="D124" s="216" t="s">
        <v>675</v>
      </c>
      <c r="E124" s="217" t="s">
        <v>623</v>
      </c>
      <c r="F124" s="218">
        <v>122.5</v>
      </c>
      <c r="G124" s="218"/>
      <c r="H124" s="219">
        <v>61</v>
      </c>
      <c r="I124" s="219">
        <v>172</v>
      </c>
      <c r="J124" s="220" t="s">
        <v>676</v>
      </c>
      <c r="K124" s="221">
        <f t="shared" si="26"/>
        <v>-61.5</v>
      </c>
      <c r="L124" s="222">
        <f t="shared" si="27"/>
        <v>-0.50204081632653064</v>
      </c>
      <c r="M124" s="218" t="s">
        <v>604</v>
      </c>
      <c r="N124" s="215">
        <v>43333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4">
        <v>35</v>
      </c>
      <c r="B125" s="205">
        <v>42219</v>
      </c>
      <c r="C125" s="205"/>
      <c r="D125" s="206" t="s">
        <v>677</v>
      </c>
      <c r="E125" s="207" t="s">
        <v>623</v>
      </c>
      <c r="F125" s="208">
        <v>297.5</v>
      </c>
      <c r="G125" s="207"/>
      <c r="H125" s="207">
        <v>350</v>
      </c>
      <c r="I125" s="209">
        <v>360</v>
      </c>
      <c r="J125" s="210" t="s">
        <v>678</v>
      </c>
      <c r="K125" s="211">
        <f t="shared" si="26"/>
        <v>52.5</v>
      </c>
      <c r="L125" s="212">
        <f t="shared" si="27"/>
        <v>0.17647058823529413</v>
      </c>
      <c r="M125" s="207" t="s">
        <v>591</v>
      </c>
      <c r="N125" s="213">
        <v>42232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4">
        <v>36</v>
      </c>
      <c r="B126" s="205">
        <v>42219</v>
      </c>
      <c r="C126" s="205"/>
      <c r="D126" s="206" t="s">
        <v>679</v>
      </c>
      <c r="E126" s="207" t="s">
        <v>623</v>
      </c>
      <c r="F126" s="208">
        <v>115.5</v>
      </c>
      <c r="G126" s="207"/>
      <c r="H126" s="207">
        <v>149</v>
      </c>
      <c r="I126" s="209">
        <v>140</v>
      </c>
      <c r="J126" s="210" t="s">
        <v>680</v>
      </c>
      <c r="K126" s="211">
        <f t="shared" si="26"/>
        <v>33.5</v>
      </c>
      <c r="L126" s="212">
        <f t="shared" si="27"/>
        <v>0.29004329004329005</v>
      </c>
      <c r="M126" s="207" t="s">
        <v>591</v>
      </c>
      <c r="N126" s="213">
        <v>42740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4">
        <v>37</v>
      </c>
      <c r="B127" s="205">
        <v>42251</v>
      </c>
      <c r="C127" s="205"/>
      <c r="D127" s="206" t="s">
        <v>673</v>
      </c>
      <c r="E127" s="207" t="s">
        <v>623</v>
      </c>
      <c r="F127" s="208">
        <v>226</v>
      </c>
      <c r="G127" s="207"/>
      <c r="H127" s="207">
        <v>292</v>
      </c>
      <c r="I127" s="209">
        <v>292</v>
      </c>
      <c r="J127" s="210" t="s">
        <v>681</v>
      </c>
      <c r="K127" s="211">
        <f t="shared" si="26"/>
        <v>66</v>
      </c>
      <c r="L127" s="212">
        <f t="shared" si="27"/>
        <v>0.29203539823008851</v>
      </c>
      <c r="M127" s="207" t="s">
        <v>591</v>
      </c>
      <c r="N127" s="213">
        <v>42286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04">
        <v>38</v>
      </c>
      <c r="B128" s="205">
        <v>42254</v>
      </c>
      <c r="C128" s="205"/>
      <c r="D128" s="206" t="s">
        <v>668</v>
      </c>
      <c r="E128" s="207" t="s">
        <v>623</v>
      </c>
      <c r="F128" s="208">
        <v>232.5</v>
      </c>
      <c r="G128" s="207"/>
      <c r="H128" s="207">
        <v>312.5</v>
      </c>
      <c r="I128" s="209">
        <v>310</v>
      </c>
      <c r="J128" s="210" t="s">
        <v>625</v>
      </c>
      <c r="K128" s="211">
        <f t="shared" si="26"/>
        <v>80</v>
      </c>
      <c r="L128" s="212">
        <f t="shared" si="27"/>
        <v>0.34408602150537637</v>
      </c>
      <c r="M128" s="207" t="s">
        <v>591</v>
      </c>
      <c r="N128" s="213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4">
        <v>39</v>
      </c>
      <c r="B129" s="205">
        <v>42268</v>
      </c>
      <c r="C129" s="205"/>
      <c r="D129" s="206" t="s">
        <v>682</v>
      </c>
      <c r="E129" s="207" t="s">
        <v>623</v>
      </c>
      <c r="F129" s="208">
        <v>196.5</v>
      </c>
      <c r="G129" s="207"/>
      <c r="H129" s="207">
        <v>238</v>
      </c>
      <c r="I129" s="209">
        <v>238</v>
      </c>
      <c r="J129" s="210" t="s">
        <v>681</v>
      </c>
      <c r="K129" s="211">
        <f t="shared" si="26"/>
        <v>41.5</v>
      </c>
      <c r="L129" s="212">
        <f t="shared" si="27"/>
        <v>0.21119592875318066</v>
      </c>
      <c r="M129" s="207" t="s">
        <v>591</v>
      </c>
      <c r="N129" s="213">
        <v>42291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4">
        <v>40</v>
      </c>
      <c r="B130" s="205">
        <v>42271</v>
      </c>
      <c r="C130" s="205"/>
      <c r="D130" s="206" t="s">
        <v>622</v>
      </c>
      <c r="E130" s="207" t="s">
        <v>623</v>
      </c>
      <c r="F130" s="208">
        <v>65</v>
      </c>
      <c r="G130" s="207"/>
      <c r="H130" s="207">
        <v>82</v>
      </c>
      <c r="I130" s="209">
        <v>82</v>
      </c>
      <c r="J130" s="210" t="s">
        <v>681</v>
      </c>
      <c r="K130" s="211">
        <f t="shared" si="26"/>
        <v>17</v>
      </c>
      <c r="L130" s="212">
        <f t="shared" si="27"/>
        <v>0.26153846153846155</v>
      </c>
      <c r="M130" s="207" t="s">
        <v>591</v>
      </c>
      <c r="N130" s="213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4">
        <v>41</v>
      </c>
      <c r="B131" s="205">
        <v>42291</v>
      </c>
      <c r="C131" s="205"/>
      <c r="D131" s="206" t="s">
        <v>683</v>
      </c>
      <c r="E131" s="207" t="s">
        <v>623</v>
      </c>
      <c r="F131" s="208">
        <v>144</v>
      </c>
      <c r="G131" s="207"/>
      <c r="H131" s="207">
        <v>182.5</v>
      </c>
      <c r="I131" s="209">
        <v>181</v>
      </c>
      <c r="J131" s="210" t="s">
        <v>681</v>
      </c>
      <c r="K131" s="211">
        <f t="shared" si="26"/>
        <v>38.5</v>
      </c>
      <c r="L131" s="212">
        <f t="shared" si="27"/>
        <v>0.2673611111111111</v>
      </c>
      <c r="M131" s="207" t="s">
        <v>591</v>
      </c>
      <c r="N131" s="213">
        <v>42817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4">
        <v>42</v>
      </c>
      <c r="B132" s="205">
        <v>42291</v>
      </c>
      <c r="C132" s="205"/>
      <c r="D132" s="206" t="s">
        <v>684</v>
      </c>
      <c r="E132" s="207" t="s">
        <v>623</v>
      </c>
      <c r="F132" s="208">
        <v>264</v>
      </c>
      <c r="G132" s="207"/>
      <c r="H132" s="207">
        <v>311</v>
      </c>
      <c r="I132" s="209">
        <v>311</v>
      </c>
      <c r="J132" s="210" t="s">
        <v>681</v>
      </c>
      <c r="K132" s="211">
        <f t="shared" si="26"/>
        <v>47</v>
      </c>
      <c r="L132" s="212">
        <f t="shared" si="27"/>
        <v>0.17803030303030304</v>
      </c>
      <c r="M132" s="207" t="s">
        <v>591</v>
      </c>
      <c r="N132" s="213">
        <v>42604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4">
        <v>43</v>
      </c>
      <c r="B133" s="205">
        <v>42318</v>
      </c>
      <c r="C133" s="205"/>
      <c r="D133" s="206" t="s">
        <v>685</v>
      </c>
      <c r="E133" s="207" t="s">
        <v>593</v>
      </c>
      <c r="F133" s="208">
        <v>549.5</v>
      </c>
      <c r="G133" s="207"/>
      <c r="H133" s="207">
        <v>630</v>
      </c>
      <c r="I133" s="209">
        <v>630</v>
      </c>
      <c r="J133" s="210" t="s">
        <v>681</v>
      </c>
      <c r="K133" s="211">
        <f t="shared" si="26"/>
        <v>80.5</v>
      </c>
      <c r="L133" s="212">
        <f t="shared" si="27"/>
        <v>0.1464968152866242</v>
      </c>
      <c r="M133" s="207" t="s">
        <v>591</v>
      </c>
      <c r="N133" s="213">
        <v>42419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4">
        <v>44</v>
      </c>
      <c r="B134" s="205">
        <v>42342</v>
      </c>
      <c r="C134" s="205"/>
      <c r="D134" s="206" t="s">
        <v>686</v>
      </c>
      <c r="E134" s="207" t="s">
        <v>623</v>
      </c>
      <c r="F134" s="208">
        <v>1027.5</v>
      </c>
      <c r="G134" s="207"/>
      <c r="H134" s="207">
        <v>1315</v>
      </c>
      <c r="I134" s="209">
        <v>1250</v>
      </c>
      <c r="J134" s="210" t="s">
        <v>681</v>
      </c>
      <c r="K134" s="211">
        <f t="shared" si="26"/>
        <v>287.5</v>
      </c>
      <c r="L134" s="212">
        <f t="shared" si="27"/>
        <v>0.27980535279805352</v>
      </c>
      <c r="M134" s="207" t="s">
        <v>591</v>
      </c>
      <c r="N134" s="213">
        <v>43244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4">
        <v>45</v>
      </c>
      <c r="B135" s="205">
        <v>42367</v>
      </c>
      <c r="C135" s="205"/>
      <c r="D135" s="206" t="s">
        <v>687</v>
      </c>
      <c r="E135" s="207" t="s">
        <v>623</v>
      </c>
      <c r="F135" s="208">
        <v>465</v>
      </c>
      <c r="G135" s="207"/>
      <c r="H135" s="207">
        <v>540</v>
      </c>
      <c r="I135" s="209">
        <v>540</v>
      </c>
      <c r="J135" s="210" t="s">
        <v>681</v>
      </c>
      <c r="K135" s="211">
        <f t="shared" si="26"/>
        <v>75</v>
      </c>
      <c r="L135" s="212">
        <f t="shared" si="27"/>
        <v>0.16129032258064516</v>
      </c>
      <c r="M135" s="207" t="s">
        <v>591</v>
      </c>
      <c r="N135" s="213">
        <v>42530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4">
        <v>46</v>
      </c>
      <c r="B136" s="205">
        <v>42380</v>
      </c>
      <c r="C136" s="205"/>
      <c r="D136" s="206" t="s">
        <v>383</v>
      </c>
      <c r="E136" s="207" t="s">
        <v>593</v>
      </c>
      <c r="F136" s="208">
        <v>81</v>
      </c>
      <c r="G136" s="207"/>
      <c r="H136" s="207">
        <v>110</v>
      </c>
      <c r="I136" s="209">
        <v>110</v>
      </c>
      <c r="J136" s="210" t="s">
        <v>681</v>
      </c>
      <c r="K136" s="211">
        <f t="shared" si="26"/>
        <v>29</v>
      </c>
      <c r="L136" s="212">
        <f t="shared" si="27"/>
        <v>0.35802469135802467</v>
      </c>
      <c r="M136" s="207" t="s">
        <v>591</v>
      </c>
      <c r="N136" s="213">
        <v>42745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4">
        <v>47</v>
      </c>
      <c r="B137" s="205">
        <v>42382</v>
      </c>
      <c r="C137" s="205"/>
      <c r="D137" s="206" t="s">
        <v>688</v>
      </c>
      <c r="E137" s="207" t="s">
        <v>593</v>
      </c>
      <c r="F137" s="208">
        <v>417.5</v>
      </c>
      <c r="G137" s="207"/>
      <c r="H137" s="207">
        <v>547</v>
      </c>
      <c r="I137" s="209">
        <v>535</v>
      </c>
      <c r="J137" s="210" t="s">
        <v>681</v>
      </c>
      <c r="K137" s="211">
        <f t="shared" si="26"/>
        <v>129.5</v>
      </c>
      <c r="L137" s="212">
        <f t="shared" si="27"/>
        <v>0.31017964071856285</v>
      </c>
      <c r="M137" s="207" t="s">
        <v>591</v>
      </c>
      <c r="N137" s="213">
        <v>42578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4">
        <v>48</v>
      </c>
      <c r="B138" s="205">
        <v>42408</v>
      </c>
      <c r="C138" s="205"/>
      <c r="D138" s="206" t="s">
        <v>689</v>
      </c>
      <c r="E138" s="207" t="s">
        <v>623</v>
      </c>
      <c r="F138" s="208">
        <v>650</v>
      </c>
      <c r="G138" s="207"/>
      <c r="H138" s="207">
        <v>800</v>
      </c>
      <c r="I138" s="209">
        <v>800</v>
      </c>
      <c r="J138" s="210" t="s">
        <v>681</v>
      </c>
      <c r="K138" s="211">
        <f t="shared" si="26"/>
        <v>150</v>
      </c>
      <c r="L138" s="212">
        <f t="shared" si="27"/>
        <v>0.23076923076923078</v>
      </c>
      <c r="M138" s="207" t="s">
        <v>591</v>
      </c>
      <c r="N138" s="213">
        <v>43154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4">
        <v>49</v>
      </c>
      <c r="B139" s="205">
        <v>42433</v>
      </c>
      <c r="C139" s="205"/>
      <c r="D139" s="206" t="s">
        <v>211</v>
      </c>
      <c r="E139" s="207" t="s">
        <v>623</v>
      </c>
      <c r="F139" s="208">
        <v>437.5</v>
      </c>
      <c r="G139" s="207"/>
      <c r="H139" s="207">
        <v>504.5</v>
      </c>
      <c r="I139" s="209">
        <v>522</v>
      </c>
      <c r="J139" s="210" t="s">
        <v>690</v>
      </c>
      <c r="K139" s="211">
        <f t="shared" si="26"/>
        <v>67</v>
      </c>
      <c r="L139" s="212">
        <f t="shared" si="27"/>
        <v>0.15314285714285714</v>
      </c>
      <c r="M139" s="207" t="s">
        <v>591</v>
      </c>
      <c r="N139" s="213">
        <v>42480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4">
        <v>50</v>
      </c>
      <c r="B140" s="205">
        <v>42438</v>
      </c>
      <c r="C140" s="205"/>
      <c r="D140" s="206" t="s">
        <v>691</v>
      </c>
      <c r="E140" s="207" t="s">
        <v>623</v>
      </c>
      <c r="F140" s="208">
        <v>189.5</v>
      </c>
      <c r="G140" s="207"/>
      <c r="H140" s="207">
        <v>218</v>
      </c>
      <c r="I140" s="209">
        <v>218</v>
      </c>
      <c r="J140" s="210" t="s">
        <v>681</v>
      </c>
      <c r="K140" s="211">
        <f t="shared" si="26"/>
        <v>28.5</v>
      </c>
      <c r="L140" s="212">
        <f t="shared" si="27"/>
        <v>0.15039577836411611</v>
      </c>
      <c r="M140" s="207" t="s">
        <v>591</v>
      </c>
      <c r="N140" s="213">
        <v>43034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14">
        <v>51</v>
      </c>
      <c r="B141" s="215">
        <v>42471</v>
      </c>
      <c r="C141" s="215"/>
      <c r="D141" s="223" t="s">
        <v>692</v>
      </c>
      <c r="E141" s="218" t="s">
        <v>623</v>
      </c>
      <c r="F141" s="218">
        <v>36.5</v>
      </c>
      <c r="G141" s="219"/>
      <c r="H141" s="219">
        <v>15.85</v>
      </c>
      <c r="I141" s="219">
        <v>60</v>
      </c>
      <c r="J141" s="220" t="s">
        <v>693</v>
      </c>
      <c r="K141" s="221">
        <f t="shared" si="26"/>
        <v>-20.65</v>
      </c>
      <c r="L141" s="222">
        <f t="shared" si="27"/>
        <v>-0.5657534246575342</v>
      </c>
      <c r="M141" s="218" t="s">
        <v>604</v>
      </c>
      <c r="N141" s="226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4">
        <v>52</v>
      </c>
      <c r="B142" s="205">
        <v>42472</v>
      </c>
      <c r="C142" s="205"/>
      <c r="D142" s="206" t="s">
        <v>694</v>
      </c>
      <c r="E142" s="207" t="s">
        <v>623</v>
      </c>
      <c r="F142" s="208">
        <v>93</v>
      </c>
      <c r="G142" s="207"/>
      <c r="H142" s="207">
        <v>149</v>
      </c>
      <c r="I142" s="209">
        <v>140</v>
      </c>
      <c r="J142" s="210" t="s">
        <v>695</v>
      </c>
      <c r="K142" s="211">
        <f t="shared" si="26"/>
        <v>56</v>
      </c>
      <c r="L142" s="212">
        <f t="shared" si="27"/>
        <v>0.60215053763440862</v>
      </c>
      <c r="M142" s="207" t="s">
        <v>591</v>
      </c>
      <c r="N142" s="213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4">
        <v>53</v>
      </c>
      <c r="B143" s="205">
        <v>42472</v>
      </c>
      <c r="C143" s="205"/>
      <c r="D143" s="206" t="s">
        <v>696</v>
      </c>
      <c r="E143" s="207" t="s">
        <v>623</v>
      </c>
      <c r="F143" s="208">
        <v>130</v>
      </c>
      <c r="G143" s="207"/>
      <c r="H143" s="207">
        <v>150</v>
      </c>
      <c r="I143" s="209" t="s">
        <v>697</v>
      </c>
      <c r="J143" s="210" t="s">
        <v>681</v>
      </c>
      <c r="K143" s="211">
        <f t="shared" si="26"/>
        <v>20</v>
      </c>
      <c r="L143" s="212">
        <f t="shared" si="27"/>
        <v>0.15384615384615385</v>
      </c>
      <c r="M143" s="207" t="s">
        <v>591</v>
      </c>
      <c r="N143" s="213">
        <v>42564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4">
        <v>54</v>
      </c>
      <c r="B144" s="205">
        <v>42473</v>
      </c>
      <c r="C144" s="205"/>
      <c r="D144" s="206" t="s">
        <v>698</v>
      </c>
      <c r="E144" s="207" t="s">
        <v>623</v>
      </c>
      <c r="F144" s="208">
        <v>196</v>
      </c>
      <c r="G144" s="207"/>
      <c r="H144" s="207">
        <v>299</v>
      </c>
      <c r="I144" s="209">
        <v>299</v>
      </c>
      <c r="J144" s="210" t="s">
        <v>681</v>
      </c>
      <c r="K144" s="211">
        <v>103</v>
      </c>
      <c r="L144" s="212">
        <v>0.52551020408163296</v>
      </c>
      <c r="M144" s="207" t="s">
        <v>591</v>
      </c>
      <c r="N144" s="213">
        <v>42620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4">
        <v>55</v>
      </c>
      <c r="B145" s="205">
        <v>42473</v>
      </c>
      <c r="C145" s="205"/>
      <c r="D145" s="206" t="s">
        <v>699</v>
      </c>
      <c r="E145" s="207" t="s">
        <v>623</v>
      </c>
      <c r="F145" s="208">
        <v>88</v>
      </c>
      <c r="G145" s="207"/>
      <c r="H145" s="207">
        <v>103</v>
      </c>
      <c r="I145" s="209">
        <v>103</v>
      </c>
      <c r="J145" s="210" t="s">
        <v>681</v>
      </c>
      <c r="K145" s="211">
        <v>15</v>
      </c>
      <c r="L145" s="212">
        <v>0.170454545454545</v>
      </c>
      <c r="M145" s="207" t="s">
        <v>591</v>
      </c>
      <c r="N145" s="213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4">
        <v>56</v>
      </c>
      <c r="B146" s="205">
        <v>42492</v>
      </c>
      <c r="C146" s="205"/>
      <c r="D146" s="206" t="s">
        <v>700</v>
      </c>
      <c r="E146" s="207" t="s">
        <v>623</v>
      </c>
      <c r="F146" s="208">
        <v>127.5</v>
      </c>
      <c r="G146" s="207"/>
      <c r="H146" s="207">
        <v>148</v>
      </c>
      <c r="I146" s="209" t="s">
        <v>701</v>
      </c>
      <c r="J146" s="210" t="s">
        <v>681</v>
      </c>
      <c r="K146" s="211">
        <f t="shared" ref="K146:K150" si="28">H146-F146</f>
        <v>20.5</v>
      </c>
      <c r="L146" s="212">
        <f t="shared" ref="L146:L150" si="29">K146/F146</f>
        <v>0.16078431372549021</v>
      </c>
      <c r="M146" s="207" t="s">
        <v>591</v>
      </c>
      <c r="N146" s="213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57</v>
      </c>
      <c r="B147" s="205">
        <v>42493</v>
      </c>
      <c r="C147" s="205"/>
      <c r="D147" s="206" t="s">
        <v>702</v>
      </c>
      <c r="E147" s="207" t="s">
        <v>623</v>
      </c>
      <c r="F147" s="208">
        <v>675</v>
      </c>
      <c r="G147" s="207"/>
      <c r="H147" s="207">
        <v>815</v>
      </c>
      <c r="I147" s="209" t="s">
        <v>703</v>
      </c>
      <c r="J147" s="210" t="s">
        <v>681</v>
      </c>
      <c r="K147" s="211">
        <f t="shared" si="28"/>
        <v>140</v>
      </c>
      <c r="L147" s="212">
        <f t="shared" si="29"/>
        <v>0.2074074074074074</v>
      </c>
      <c r="M147" s="207" t="s">
        <v>591</v>
      </c>
      <c r="N147" s="213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4">
        <v>58</v>
      </c>
      <c r="B148" s="215">
        <v>42522</v>
      </c>
      <c r="C148" s="215"/>
      <c r="D148" s="216" t="s">
        <v>704</v>
      </c>
      <c r="E148" s="217" t="s">
        <v>623</v>
      </c>
      <c r="F148" s="218">
        <v>500</v>
      </c>
      <c r="G148" s="218"/>
      <c r="H148" s="219">
        <v>232.5</v>
      </c>
      <c r="I148" s="219" t="s">
        <v>705</v>
      </c>
      <c r="J148" s="220" t="s">
        <v>706</v>
      </c>
      <c r="K148" s="221">
        <f t="shared" si="28"/>
        <v>-267.5</v>
      </c>
      <c r="L148" s="222">
        <f t="shared" si="29"/>
        <v>-0.53500000000000003</v>
      </c>
      <c r="M148" s="218" t="s">
        <v>604</v>
      </c>
      <c r="N148" s="215">
        <v>43735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4">
        <v>59</v>
      </c>
      <c r="B149" s="205">
        <v>42527</v>
      </c>
      <c r="C149" s="205"/>
      <c r="D149" s="206" t="s">
        <v>542</v>
      </c>
      <c r="E149" s="207" t="s">
        <v>623</v>
      </c>
      <c r="F149" s="208">
        <v>110</v>
      </c>
      <c r="G149" s="207"/>
      <c r="H149" s="207">
        <v>126.5</v>
      </c>
      <c r="I149" s="209">
        <v>125</v>
      </c>
      <c r="J149" s="210" t="s">
        <v>632</v>
      </c>
      <c r="K149" s="211">
        <f t="shared" si="28"/>
        <v>16.5</v>
      </c>
      <c r="L149" s="212">
        <f t="shared" si="29"/>
        <v>0.15</v>
      </c>
      <c r="M149" s="207" t="s">
        <v>591</v>
      </c>
      <c r="N149" s="213">
        <v>42552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60</v>
      </c>
      <c r="B150" s="205">
        <v>42538</v>
      </c>
      <c r="C150" s="205"/>
      <c r="D150" s="206" t="s">
        <v>707</v>
      </c>
      <c r="E150" s="207" t="s">
        <v>623</v>
      </c>
      <c r="F150" s="208">
        <v>44</v>
      </c>
      <c r="G150" s="207"/>
      <c r="H150" s="207">
        <v>69.5</v>
      </c>
      <c r="I150" s="209">
        <v>69.5</v>
      </c>
      <c r="J150" s="210" t="s">
        <v>708</v>
      </c>
      <c r="K150" s="211">
        <f t="shared" si="28"/>
        <v>25.5</v>
      </c>
      <c r="L150" s="212">
        <f t="shared" si="29"/>
        <v>0.57954545454545459</v>
      </c>
      <c r="M150" s="207" t="s">
        <v>591</v>
      </c>
      <c r="N150" s="213">
        <v>42977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61</v>
      </c>
      <c r="B151" s="205">
        <v>42549</v>
      </c>
      <c r="C151" s="205"/>
      <c r="D151" s="206" t="s">
        <v>709</v>
      </c>
      <c r="E151" s="207" t="s">
        <v>623</v>
      </c>
      <c r="F151" s="208">
        <v>262.5</v>
      </c>
      <c r="G151" s="207"/>
      <c r="H151" s="207">
        <v>340</v>
      </c>
      <c r="I151" s="209">
        <v>333</v>
      </c>
      <c r="J151" s="210" t="s">
        <v>710</v>
      </c>
      <c r="K151" s="211">
        <v>77.5</v>
      </c>
      <c r="L151" s="212">
        <v>0.29523809523809502</v>
      </c>
      <c r="M151" s="207" t="s">
        <v>591</v>
      </c>
      <c r="N151" s="213">
        <v>43017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62</v>
      </c>
      <c r="B152" s="205">
        <v>42549</v>
      </c>
      <c r="C152" s="205"/>
      <c r="D152" s="206" t="s">
        <v>711</v>
      </c>
      <c r="E152" s="207" t="s">
        <v>623</v>
      </c>
      <c r="F152" s="208">
        <v>840</v>
      </c>
      <c r="G152" s="207"/>
      <c r="H152" s="207">
        <v>1230</v>
      </c>
      <c r="I152" s="209">
        <v>1230</v>
      </c>
      <c r="J152" s="210" t="s">
        <v>681</v>
      </c>
      <c r="K152" s="211">
        <v>390</v>
      </c>
      <c r="L152" s="212">
        <v>0.46428571428571402</v>
      </c>
      <c r="M152" s="207" t="s">
        <v>591</v>
      </c>
      <c r="N152" s="213">
        <v>42649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27">
        <v>63</v>
      </c>
      <c r="B153" s="228">
        <v>42556</v>
      </c>
      <c r="C153" s="228"/>
      <c r="D153" s="229" t="s">
        <v>712</v>
      </c>
      <c r="E153" s="230" t="s">
        <v>623</v>
      </c>
      <c r="F153" s="230">
        <v>395</v>
      </c>
      <c r="G153" s="231"/>
      <c r="H153" s="231">
        <f>(468.5+342.5)/2</f>
        <v>405.5</v>
      </c>
      <c r="I153" s="231">
        <v>510</v>
      </c>
      <c r="J153" s="232" t="s">
        <v>713</v>
      </c>
      <c r="K153" s="233">
        <f t="shared" ref="K153:K159" si="30">H153-F153</f>
        <v>10.5</v>
      </c>
      <c r="L153" s="234">
        <f t="shared" ref="L153:L159" si="31">K153/F153</f>
        <v>2.6582278481012658E-2</v>
      </c>
      <c r="M153" s="230" t="s">
        <v>714</v>
      </c>
      <c r="N153" s="228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4">
        <v>64</v>
      </c>
      <c r="B154" s="215">
        <v>42584</v>
      </c>
      <c r="C154" s="215"/>
      <c r="D154" s="216" t="s">
        <v>715</v>
      </c>
      <c r="E154" s="217" t="s">
        <v>593</v>
      </c>
      <c r="F154" s="218">
        <f>169.5-12.8</f>
        <v>156.69999999999999</v>
      </c>
      <c r="G154" s="218"/>
      <c r="H154" s="219">
        <v>77</v>
      </c>
      <c r="I154" s="219" t="s">
        <v>716</v>
      </c>
      <c r="J154" s="220" t="s">
        <v>717</v>
      </c>
      <c r="K154" s="221">
        <f t="shared" si="30"/>
        <v>-79.699999999999989</v>
      </c>
      <c r="L154" s="222">
        <f t="shared" si="31"/>
        <v>-0.50861518825781749</v>
      </c>
      <c r="M154" s="218" t="s">
        <v>604</v>
      </c>
      <c r="N154" s="215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14">
        <v>65</v>
      </c>
      <c r="B155" s="215">
        <v>42586</v>
      </c>
      <c r="C155" s="215"/>
      <c r="D155" s="216" t="s">
        <v>718</v>
      </c>
      <c r="E155" s="217" t="s">
        <v>623</v>
      </c>
      <c r="F155" s="218">
        <v>400</v>
      </c>
      <c r="G155" s="218"/>
      <c r="H155" s="219">
        <v>305</v>
      </c>
      <c r="I155" s="219">
        <v>475</v>
      </c>
      <c r="J155" s="220" t="s">
        <v>719</v>
      </c>
      <c r="K155" s="221">
        <f t="shared" si="30"/>
        <v>-95</v>
      </c>
      <c r="L155" s="222">
        <f t="shared" si="31"/>
        <v>-0.23749999999999999</v>
      </c>
      <c r="M155" s="218" t="s">
        <v>604</v>
      </c>
      <c r="N155" s="215">
        <v>43606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66</v>
      </c>
      <c r="B156" s="205">
        <v>42593</v>
      </c>
      <c r="C156" s="205"/>
      <c r="D156" s="206" t="s">
        <v>720</v>
      </c>
      <c r="E156" s="207" t="s">
        <v>623</v>
      </c>
      <c r="F156" s="208">
        <v>86.5</v>
      </c>
      <c r="G156" s="207"/>
      <c r="H156" s="207">
        <v>130</v>
      </c>
      <c r="I156" s="209">
        <v>130</v>
      </c>
      <c r="J156" s="210" t="s">
        <v>721</v>
      </c>
      <c r="K156" s="211">
        <f t="shared" si="30"/>
        <v>43.5</v>
      </c>
      <c r="L156" s="212">
        <f t="shared" si="31"/>
        <v>0.50289017341040465</v>
      </c>
      <c r="M156" s="207" t="s">
        <v>591</v>
      </c>
      <c r="N156" s="213">
        <v>43091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14">
        <v>67</v>
      </c>
      <c r="B157" s="215">
        <v>42600</v>
      </c>
      <c r="C157" s="215"/>
      <c r="D157" s="216" t="s">
        <v>110</v>
      </c>
      <c r="E157" s="217" t="s">
        <v>623</v>
      </c>
      <c r="F157" s="218">
        <v>133.5</v>
      </c>
      <c r="G157" s="218"/>
      <c r="H157" s="219">
        <v>126.5</v>
      </c>
      <c r="I157" s="219">
        <v>178</v>
      </c>
      <c r="J157" s="220" t="s">
        <v>722</v>
      </c>
      <c r="K157" s="221">
        <f t="shared" si="30"/>
        <v>-7</v>
      </c>
      <c r="L157" s="222">
        <f t="shared" si="31"/>
        <v>-5.2434456928838954E-2</v>
      </c>
      <c r="M157" s="218" t="s">
        <v>604</v>
      </c>
      <c r="N157" s="215">
        <v>42615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4">
        <v>68</v>
      </c>
      <c r="B158" s="205">
        <v>42613</v>
      </c>
      <c r="C158" s="205"/>
      <c r="D158" s="206" t="s">
        <v>723</v>
      </c>
      <c r="E158" s="207" t="s">
        <v>623</v>
      </c>
      <c r="F158" s="208">
        <v>560</v>
      </c>
      <c r="G158" s="207"/>
      <c r="H158" s="207">
        <v>725</v>
      </c>
      <c r="I158" s="209">
        <v>725</v>
      </c>
      <c r="J158" s="210" t="s">
        <v>625</v>
      </c>
      <c r="K158" s="211">
        <f t="shared" si="30"/>
        <v>165</v>
      </c>
      <c r="L158" s="212">
        <f t="shared" si="31"/>
        <v>0.29464285714285715</v>
      </c>
      <c r="M158" s="207" t="s">
        <v>591</v>
      </c>
      <c r="N158" s="213">
        <v>42456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4">
        <v>69</v>
      </c>
      <c r="B159" s="205">
        <v>42614</v>
      </c>
      <c r="C159" s="205"/>
      <c r="D159" s="206" t="s">
        <v>724</v>
      </c>
      <c r="E159" s="207" t="s">
        <v>623</v>
      </c>
      <c r="F159" s="208">
        <v>160.5</v>
      </c>
      <c r="G159" s="207"/>
      <c r="H159" s="207">
        <v>210</v>
      </c>
      <c r="I159" s="209">
        <v>210</v>
      </c>
      <c r="J159" s="210" t="s">
        <v>625</v>
      </c>
      <c r="K159" s="211">
        <f t="shared" si="30"/>
        <v>49.5</v>
      </c>
      <c r="L159" s="212">
        <f t="shared" si="31"/>
        <v>0.30841121495327101</v>
      </c>
      <c r="M159" s="207" t="s">
        <v>591</v>
      </c>
      <c r="N159" s="213">
        <v>42871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70</v>
      </c>
      <c r="B160" s="205">
        <v>42646</v>
      </c>
      <c r="C160" s="205"/>
      <c r="D160" s="206" t="s">
        <v>397</v>
      </c>
      <c r="E160" s="207" t="s">
        <v>623</v>
      </c>
      <c r="F160" s="208">
        <v>430</v>
      </c>
      <c r="G160" s="207"/>
      <c r="H160" s="207">
        <v>596</v>
      </c>
      <c r="I160" s="209">
        <v>575</v>
      </c>
      <c r="J160" s="210" t="s">
        <v>725</v>
      </c>
      <c r="K160" s="211">
        <v>166</v>
      </c>
      <c r="L160" s="212">
        <v>0.38604651162790699</v>
      </c>
      <c r="M160" s="207" t="s">
        <v>591</v>
      </c>
      <c r="N160" s="213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71</v>
      </c>
      <c r="B161" s="205">
        <v>42657</v>
      </c>
      <c r="C161" s="205"/>
      <c r="D161" s="206" t="s">
        <v>726</v>
      </c>
      <c r="E161" s="207" t="s">
        <v>623</v>
      </c>
      <c r="F161" s="208">
        <v>280</v>
      </c>
      <c r="G161" s="207"/>
      <c r="H161" s="207">
        <v>345</v>
      </c>
      <c r="I161" s="209">
        <v>345</v>
      </c>
      <c r="J161" s="210" t="s">
        <v>625</v>
      </c>
      <c r="K161" s="211">
        <f t="shared" ref="K161:K166" si="32">H161-F161</f>
        <v>65</v>
      </c>
      <c r="L161" s="212">
        <f t="shared" ref="L161:L162" si="33">K161/F161</f>
        <v>0.23214285714285715</v>
      </c>
      <c r="M161" s="207" t="s">
        <v>591</v>
      </c>
      <c r="N161" s="213">
        <v>42814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72</v>
      </c>
      <c r="B162" s="205">
        <v>42657</v>
      </c>
      <c r="C162" s="205"/>
      <c r="D162" s="206" t="s">
        <v>727</v>
      </c>
      <c r="E162" s="207" t="s">
        <v>623</v>
      </c>
      <c r="F162" s="208">
        <v>245</v>
      </c>
      <c r="G162" s="207"/>
      <c r="H162" s="207">
        <v>325.5</v>
      </c>
      <c r="I162" s="209">
        <v>330</v>
      </c>
      <c r="J162" s="210" t="s">
        <v>728</v>
      </c>
      <c r="K162" s="211">
        <f t="shared" si="32"/>
        <v>80.5</v>
      </c>
      <c r="L162" s="212">
        <f t="shared" si="33"/>
        <v>0.32857142857142857</v>
      </c>
      <c r="M162" s="207" t="s">
        <v>591</v>
      </c>
      <c r="N162" s="213">
        <v>42769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73</v>
      </c>
      <c r="B163" s="205">
        <v>42660</v>
      </c>
      <c r="C163" s="205"/>
      <c r="D163" s="206" t="s">
        <v>347</v>
      </c>
      <c r="E163" s="207" t="s">
        <v>623</v>
      </c>
      <c r="F163" s="208">
        <v>125</v>
      </c>
      <c r="G163" s="207"/>
      <c r="H163" s="207">
        <v>160</v>
      </c>
      <c r="I163" s="209">
        <v>160</v>
      </c>
      <c r="J163" s="210" t="s">
        <v>681</v>
      </c>
      <c r="K163" s="211">
        <f t="shared" si="32"/>
        <v>35</v>
      </c>
      <c r="L163" s="212">
        <v>0.28000000000000003</v>
      </c>
      <c r="M163" s="207" t="s">
        <v>591</v>
      </c>
      <c r="N163" s="213">
        <v>42803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74</v>
      </c>
      <c r="B164" s="205">
        <v>42660</v>
      </c>
      <c r="C164" s="205"/>
      <c r="D164" s="206" t="s">
        <v>470</v>
      </c>
      <c r="E164" s="207" t="s">
        <v>623</v>
      </c>
      <c r="F164" s="208">
        <v>114</v>
      </c>
      <c r="G164" s="207"/>
      <c r="H164" s="207">
        <v>145</v>
      </c>
      <c r="I164" s="209">
        <v>145</v>
      </c>
      <c r="J164" s="210" t="s">
        <v>681</v>
      </c>
      <c r="K164" s="211">
        <f t="shared" si="32"/>
        <v>31</v>
      </c>
      <c r="L164" s="212">
        <f t="shared" ref="L164:L166" si="34">K164/F164</f>
        <v>0.27192982456140352</v>
      </c>
      <c r="M164" s="207" t="s">
        <v>591</v>
      </c>
      <c r="N164" s="213">
        <v>42859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75</v>
      </c>
      <c r="B165" s="205">
        <v>42660</v>
      </c>
      <c r="C165" s="205"/>
      <c r="D165" s="206" t="s">
        <v>729</v>
      </c>
      <c r="E165" s="207" t="s">
        <v>623</v>
      </c>
      <c r="F165" s="208">
        <v>212</v>
      </c>
      <c r="G165" s="207"/>
      <c r="H165" s="207">
        <v>280</v>
      </c>
      <c r="I165" s="209">
        <v>276</v>
      </c>
      <c r="J165" s="210" t="s">
        <v>730</v>
      </c>
      <c r="K165" s="211">
        <f t="shared" si="32"/>
        <v>68</v>
      </c>
      <c r="L165" s="212">
        <f t="shared" si="34"/>
        <v>0.32075471698113206</v>
      </c>
      <c r="M165" s="207" t="s">
        <v>591</v>
      </c>
      <c r="N165" s="213">
        <v>42858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76</v>
      </c>
      <c r="B166" s="205">
        <v>42678</v>
      </c>
      <c r="C166" s="205"/>
      <c r="D166" s="206" t="s">
        <v>458</v>
      </c>
      <c r="E166" s="207" t="s">
        <v>623</v>
      </c>
      <c r="F166" s="208">
        <v>155</v>
      </c>
      <c r="G166" s="207"/>
      <c r="H166" s="207">
        <v>210</v>
      </c>
      <c r="I166" s="209">
        <v>210</v>
      </c>
      <c r="J166" s="210" t="s">
        <v>731</v>
      </c>
      <c r="K166" s="211">
        <f t="shared" si="32"/>
        <v>55</v>
      </c>
      <c r="L166" s="212">
        <f t="shared" si="34"/>
        <v>0.35483870967741937</v>
      </c>
      <c r="M166" s="207" t="s">
        <v>591</v>
      </c>
      <c r="N166" s="213">
        <v>42944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4">
        <v>77</v>
      </c>
      <c r="B167" s="215">
        <v>42710</v>
      </c>
      <c r="C167" s="215"/>
      <c r="D167" s="216" t="s">
        <v>732</v>
      </c>
      <c r="E167" s="217" t="s">
        <v>623</v>
      </c>
      <c r="F167" s="218">
        <v>150.5</v>
      </c>
      <c r="G167" s="218"/>
      <c r="H167" s="219">
        <v>72.5</v>
      </c>
      <c r="I167" s="219">
        <v>174</v>
      </c>
      <c r="J167" s="220" t="s">
        <v>733</v>
      </c>
      <c r="K167" s="221">
        <v>-78</v>
      </c>
      <c r="L167" s="222">
        <v>-0.51827242524916906</v>
      </c>
      <c r="M167" s="218" t="s">
        <v>604</v>
      </c>
      <c r="N167" s="215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78</v>
      </c>
      <c r="B168" s="205">
        <v>42712</v>
      </c>
      <c r="C168" s="205"/>
      <c r="D168" s="206" t="s">
        <v>734</v>
      </c>
      <c r="E168" s="207" t="s">
        <v>623</v>
      </c>
      <c r="F168" s="208">
        <v>380</v>
      </c>
      <c r="G168" s="207"/>
      <c r="H168" s="207">
        <v>478</v>
      </c>
      <c r="I168" s="209">
        <v>468</v>
      </c>
      <c r="J168" s="210" t="s">
        <v>681</v>
      </c>
      <c r="K168" s="211">
        <f t="shared" ref="K168:K170" si="35">H168-F168</f>
        <v>98</v>
      </c>
      <c r="L168" s="212">
        <f t="shared" ref="L168:L170" si="36">K168/F168</f>
        <v>0.25789473684210529</v>
      </c>
      <c r="M168" s="207" t="s">
        <v>591</v>
      </c>
      <c r="N168" s="213">
        <v>43025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79</v>
      </c>
      <c r="B169" s="205">
        <v>42734</v>
      </c>
      <c r="C169" s="205"/>
      <c r="D169" s="206" t="s">
        <v>109</v>
      </c>
      <c r="E169" s="207" t="s">
        <v>623</v>
      </c>
      <c r="F169" s="208">
        <v>305</v>
      </c>
      <c r="G169" s="207"/>
      <c r="H169" s="207">
        <v>375</v>
      </c>
      <c r="I169" s="209">
        <v>375</v>
      </c>
      <c r="J169" s="210" t="s">
        <v>681</v>
      </c>
      <c r="K169" s="211">
        <f t="shared" si="35"/>
        <v>70</v>
      </c>
      <c r="L169" s="212">
        <f t="shared" si="36"/>
        <v>0.22950819672131148</v>
      </c>
      <c r="M169" s="207" t="s">
        <v>591</v>
      </c>
      <c r="N169" s="213">
        <v>42768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80</v>
      </c>
      <c r="B170" s="205">
        <v>42739</v>
      </c>
      <c r="C170" s="205"/>
      <c r="D170" s="206" t="s">
        <v>95</v>
      </c>
      <c r="E170" s="207" t="s">
        <v>623</v>
      </c>
      <c r="F170" s="208">
        <v>99.5</v>
      </c>
      <c r="G170" s="207"/>
      <c r="H170" s="207">
        <v>158</v>
      </c>
      <c r="I170" s="209">
        <v>158</v>
      </c>
      <c r="J170" s="210" t="s">
        <v>681</v>
      </c>
      <c r="K170" s="211">
        <f t="shared" si="35"/>
        <v>58.5</v>
      </c>
      <c r="L170" s="212">
        <f t="shared" si="36"/>
        <v>0.5879396984924623</v>
      </c>
      <c r="M170" s="207" t="s">
        <v>591</v>
      </c>
      <c r="N170" s="213">
        <v>42898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4">
        <v>81</v>
      </c>
      <c r="B171" s="205">
        <v>42739</v>
      </c>
      <c r="C171" s="205"/>
      <c r="D171" s="206" t="s">
        <v>95</v>
      </c>
      <c r="E171" s="207" t="s">
        <v>623</v>
      </c>
      <c r="F171" s="208">
        <v>99.5</v>
      </c>
      <c r="G171" s="207"/>
      <c r="H171" s="207">
        <v>158</v>
      </c>
      <c r="I171" s="209">
        <v>158</v>
      </c>
      <c r="J171" s="210" t="s">
        <v>681</v>
      </c>
      <c r="K171" s="211">
        <v>58.5</v>
      </c>
      <c r="L171" s="212">
        <v>0.58793969849246197</v>
      </c>
      <c r="M171" s="207" t="s">
        <v>591</v>
      </c>
      <c r="N171" s="213">
        <v>42898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82</v>
      </c>
      <c r="B172" s="205">
        <v>42786</v>
      </c>
      <c r="C172" s="205"/>
      <c r="D172" s="206" t="s">
        <v>186</v>
      </c>
      <c r="E172" s="207" t="s">
        <v>623</v>
      </c>
      <c r="F172" s="208">
        <v>140.5</v>
      </c>
      <c r="G172" s="207"/>
      <c r="H172" s="207">
        <v>220</v>
      </c>
      <c r="I172" s="209">
        <v>220</v>
      </c>
      <c r="J172" s="210" t="s">
        <v>681</v>
      </c>
      <c r="K172" s="211">
        <f>H172-F172</f>
        <v>79.5</v>
      </c>
      <c r="L172" s="212">
        <f>K172/F172</f>
        <v>0.5658362989323843</v>
      </c>
      <c r="M172" s="207" t="s">
        <v>591</v>
      </c>
      <c r="N172" s="213">
        <v>42864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4">
        <v>83</v>
      </c>
      <c r="B173" s="205">
        <v>42786</v>
      </c>
      <c r="C173" s="205"/>
      <c r="D173" s="206" t="s">
        <v>735</v>
      </c>
      <c r="E173" s="207" t="s">
        <v>623</v>
      </c>
      <c r="F173" s="208">
        <v>202.5</v>
      </c>
      <c r="G173" s="207"/>
      <c r="H173" s="207">
        <v>234</v>
      </c>
      <c r="I173" s="209">
        <v>234</v>
      </c>
      <c r="J173" s="210" t="s">
        <v>681</v>
      </c>
      <c r="K173" s="211">
        <v>31.5</v>
      </c>
      <c r="L173" s="212">
        <v>0.155555555555556</v>
      </c>
      <c r="M173" s="207" t="s">
        <v>591</v>
      </c>
      <c r="N173" s="213">
        <v>42836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84</v>
      </c>
      <c r="B174" s="205">
        <v>42818</v>
      </c>
      <c r="C174" s="205"/>
      <c r="D174" s="206" t="s">
        <v>736</v>
      </c>
      <c r="E174" s="207" t="s">
        <v>623</v>
      </c>
      <c r="F174" s="208">
        <v>300.5</v>
      </c>
      <c r="G174" s="207"/>
      <c r="H174" s="207">
        <v>417.5</v>
      </c>
      <c r="I174" s="209">
        <v>420</v>
      </c>
      <c r="J174" s="210" t="s">
        <v>737</v>
      </c>
      <c r="K174" s="211">
        <f>H174-F174</f>
        <v>117</v>
      </c>
      <c r="L174" s="212">
        <f>K174/F174</f>
        <v>0.38935108153078202</v>
      </c>
      <c r="M174" s="207" t="s">
        <v>591</v>
      </c>
      <c r="N174" s="213">
        <v>43070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85</v>
      </c>
      <c r="B175" s="205">
        <v>42818</v>
      </c>
      <c r="C175" s="205"/>
      <c r="D175" s="206" t="s">
        <v>711</v>
      </c>
      <c r="E175" s="207" t="s">
        <v>623</v>
      </c>
      <c r="F175" s="208">
        <v>850</v>
      </c>
      <c r="G175" s="207"/>
      <c r="H175" s="207">
        <v>1042.5</v>
      </c>
      <c r="I175" s="209">
        <v>1023</v>
      </c>
      <c r="J175" s="210" t="s">
        <v>738</v>
      </c>
      <c r="K175" s="211">
        <v>192.5</v>
      </c>
      <c r="L175" s="212">
        <v>0.22647058823529401</v>
      </c>
      <c r="M175" s="207" t="s">
        <v>591</v>
      </c>
      <c r="N175" s="213">
        <v>42830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4">
        <v>86</v>
      </c>
      <c r="B176" s="205">
        <v>42830</v>
      </c>
      <c r="C176" s="205"/>
      <c r="D176" s="206" t="s">
        <v>489</v>
      </c>
      <c r="E176" s="207" t="s">
        <v>623</v>
      </c>
      <c r="F176" s="208">
        <v>785</v>
      </c>
      <c r="G176" s="207"/>
      <c r="H176" s="207">
        <v>930</v>
      </c>
      <c r="I176" s="209">
        <v>920</v>
      </c>
      <c r="J176" s="210" t="s">
        <v>739</v>
      </c>
      <c r="K176" s="211">
        <f>H176-F176</f>
        <v>145</v>
      </c>
      <c r="L176" s="212">
        <f>K176/F176</f>
        <v>0.18471337579617833</v>
      </c>
      <c r="M176" s="207" t="s">
        <v>591</v>
      </c>
      <c r="N176" s="213">
        <v>42976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4">
        <v>87</v>
      </c>
      <c r="B177" s="215">
        <v>42831</v>
      </c>
      <c r="C177" s="215"/>
      <c r="D177" s="216" t="s">
        <v>740</v>
      </c>
      <c r="E177" s="217" t="s">
        <v>623</v>
      </c>
      <c r="F177" s="218">
        <v>40</v>
      </c>
      <c r="G177" s="218"/>
      <c r="H177" s="219">
        <v>13.1</v>
      </c>
      <c r="I177" s="219">
        <v>60</v>
      </c>
      <c r="J177" s="220" t="s">
        <v>741</v>
      </c>
      <c r="K177" s="221">
        <v>-26.9</v>
      </c>
      <c r="L177" s="222">
        <v>-0.67249999999999999</v>
      </c>
      <c r="M177" s="218" t="s">
        <v>604</v>
      </c>
      <c r="N177" s="215">
        <v>43138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88</v>
      </c>
      <c r="B178" s="205">
        <v>42837</v>
      </c>
      <c r="C178" s="205"/>
      <c r="D178" s="206" t="s">
        <v>94</v>
      </c>
      <c r="E178" s="207" t="s">
        <v>623</v>
      </c>
      <c r="F178" s="208">
        <v>289.5</v>
      </c>
      <c r="G178" s="207"/>
      <c r="H178" s="207">
        <v>354</v>
      </c>
      <c r="I178" s="209">
        <v>360</v>
      </c>
      <c r="J178" s="210" t="s">
        <v>742</v>
      </c>
      <c r="K178" s="211">
        <f t="shared" ref="K178:K186" si="37">H178-F178</f>
        <v>64.5</v>
      </c>
      <c r="L178" s="212">
        <f t="shared" ref="L178:L186" si="38">K178/F178</f>
        <v>0.22279792746113988</v>
      </c>
      <c r="M178" s="207" t="s">
        <v>591</v>
      </c>
      <c r="N178" s="213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89</v>
      </c>
      <c r="B179" s="205">
        <v>42845</v>
      </c>
      <c r="C179" s="205"/>
      <c r="D179" s="206" t="s">
        <v>428</v>
      </c>
      <c r="E179" s="207" t="s">
        <v>623</v>
      </c>
      <c r="F179" s="208">
        <v>700</v>
      </c>
      <c r="G179" s="207"/>
      <c r="H179" s="207">
        <v>840</v>
      </c>
      <c r="I179" s="209">
        <v>840</v>
      </c>
      <c r="J179" s="210" t="s">
        <v>743</v>
      </c>
      <c r="K179" s="211">
        <f t="shared" si="37"/>
        <v>140</v>
      </c>
      <c r="L179" s="212">
        <f t="shared" si="38"/>
        <v>0.2</v>
      </c>
      <c r="M179" s="207" t="s">
        <v>591</v>
      </c>
      <c r="N179" s="213">
        <v>42893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90</v>
      </c>
      <c r="B180" s="205">
        <v>42887</v>
      </c>
      <c r="C180" s="205"/>
      <c r="D180" s="206" t="s">
        <v>744</v>
      </c>
      <c r="E180" s="207" t="s">
        <v>623</v>
      </c>
      <c r="F180" s="208">
        <v>130</v>
      </c>
      <c r="G180" s="207"/>
      <c r="H180" s="207">
        <v>144.25</v>
      </c>
      <c r="I180" s="209">
        <v>170</v>
      </c>
      <c r="J180" s="210" t="s">
        <v>745</v>
      </c>
      <c r="K180" s="211">
        <f t="shared" si="37"/>
        <v>14.25</v>
      </c>
      <c r="L180" s="212">
        <f t="shared" si="38"/>
        <v>0.10961538461538461</v>
      </c>
      <c r="M180" s="207" t="s">
        <v>591</v>
      </c>
      <c r="N180" s="213">
        <v>43675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91</v>
      </c>
      <c r="B181" s="205">
        <v>42901</v>
      </c>
      <c r="C181" s="205"/>
      <c r="D181" s="206" t="s">
        <v>746</v>
      </c>
      <c r="E181" s="207" t="s">
        <v>623</v>
      </c>
      <c r="F181" s="208">
        <v>214.5</v>
      </c>
      <c r="G181" s="207"/>
      <c r="H181" s="207">
        <v>262</v>
      </c>
      <c r="I181" s="209">
        <v>262</v>
      </c>
      <c r="J181" s="210" t="s">
        <v>747</v>
      </c>
      <c r="K181" s="211">
        <f t="shared" si="37"/>
        <v>47.5</v>
      </c>
      <c r="L181" s="212">
        <f t="shared" si="38"/>
        <v>0.22144522144522144</v>
      </c>
      <c r="M181" s="207" t="s">
        <v>591</v>
      </c>
      <c r="N181" s="213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35">
        <v>92</v>
      </c>
      <c r="B182" s="236">
        <v>42933</v>
      </c>
      <c r="C182" s="236"/>
      <c r="D182" s="237" t="s">
        <v>748</v>
      </c>
      <c r="E182" s="238" t="s">
        <v>623</v>
      </c>
      <c r="F182" s="239">
        <v>370</v>
      </c>
      <c r="G182" s="238"/>
      <c r="H182" s="238">
        <v>447.5</v>
      </c>
      <c r="I182" s="240">
        <v>450</v>
      </c>
      <c r="J182" s="241" t="s">
        <v>681</v>
      </c>
      <c r="K182" s="211">
        <f t="shared" si="37"/>
        <v>77.5</v>
      </c>
      <c r="L182" s="242">
        <f t="shared" si="38"/>
        <v>0.20945945945945946</v>
      </c>
      <c r="M182" s="238" t="s">
        <v>591</v>
      </c>
      <c r="N182" s="243">
        <v>43035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35">
        <v>93</v>
      </c>
      <c r="B183" s="236">
        <v>42943</v>
      </c>
      <c r="C183" s="236"/>
      <c r="D183" s="237" t="s">
        <v>184</v>
      </c>
      <c r="E183" s="238" t="s">
        <v>623</v>
      </c>
      <c r="F183" s="239">
        <v>657.5</v>
      </c>
      <c r="G183" s="238"/>
      <c r="H183" s="238">
        <v>825</v>
      </c>
      <c r="I183" s="240">
        <v>820</v>
      </c>
      <c r="J183" s="241" t="s">
        <v>681</v>
      </c>
      <c r="K183" s="211">
        <f t="shared" si="37"/>
        <v>167.5</v>
      </c>
      <c r="L183" s="242">
        <f t="shared" si="38"/>
        <v>0.25475285171102663</v>
      </c>
      <c r="M183" s="238" t="s">
        <v>591</v>
      </c>
      <c r="N183" s="243">
        <v>43090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94</v>
      </c>
      <c r="B184" s="205">
        <v>42964</v>
      </c>
      <c r="C184" s="205"/>
      <c r="D184" s="206" t="s">
        <v>363</v>
      </c>
      <c r="E184" s="207" t="s">
        <v>623</v>
      </c>
      <c r="F184" s="208">
        <v>605</v>
      </c>
      <c r="G184" s="207"/>
      <c r="H184" s="207">
        <v>750</v>
      </c>
      <c r="I184" s="209">
        <v>750</v>
      </c>
      <c r="J184" s="210" t="s">
        <v>739</v>
      </c>
      <c r="K184" s="211">
        <f t="shared" si="37"/>
        <v>145</v>
      </c>
      <c r="L184" s="212">
        <f t="shared" si="38"/>
        <v>0.23966942148760331</v>
      </c>
      <c r="M184" s="207" t="s">
        <v>591</v>
      </c>
      <c r="N184" s="213">
        <v>43027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4">
        <v>95</v>
      </c>
      <c r="B185" s="215">
        <v>42979</v>
      </c>
      <c r="C185" s="215"/>
      <c r="D185" s="223" t="s">
        <v>749</v>
      </c>
      <c r="E185" s="218" t="s">
        <v>623</v>
      </c>
      <c r="F185" s="218">
        <v>255</v>
      </c>
      <c r="G185" s="219"/>
      <c r="H185" s="219">
        <v>217.25</v>
      </c>
      <c r="I185" s="219">
        <v>320</v>
      </c>
      <c r="J185" s="220" t="s">
        <v>750</v>
      </c>
      <c r="K185" s="221">
        <f t="shared" si="37"/>
        <v>-37.75</v>
      </c>
      <c r="L185" s="224">
        <f t="shared" si="38"/>
        <v>-0.14803921568627451</v>
      </c>
      <c r="M185" s="218" t="s">
        <v>604</v>
      </c>
      <c r="N185" s="215">
        <v>43661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96</v>
      </c>
      <c r="B186" s="205">
        <v>42997</v>
      </c>
      <c r="C186" s="205"/>
      <c r="D186" s="206" t="s">
        <v>751</v>
      </c>
      <c r="E186" s="207" t="s">
        <v>623</v>
      </c>
      <c r="F186" s="208">
        <v>215</v>
      </c>
      <c r="G186" s="207"/>
      <c r="H186" s="207">
        <v>258</v>
      </c>
      <c r="I186" s="209">
        <v>258</v>
      </c>
      <c r="J186" s="210" t="s">
        <v>681</v>
      </c>
      <c r="K186" s="211">
        <f t="shared" si="37"/>
        <v>43</v>
      </c>
      <c r="L186" s="212">
        <f t="shared" si="38"/>
        <v>0.2</v>
      </c>
      <c r="M186" s="207" t="s">
        <v>591</v>
      </c>
      <c r="N186" s="213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97</v>
      </c>
      <c r="B187" s="205">
        <v>42997</v>
      </c>
      <c r="C187" s="205"/>
      <c r="D187" s="206" t="s">
        <v>751</v>
      </c>
      <c r="E187" s="207" t="s">
        <v>623</v>
      </c>
      <c r="F187" s="208">
        <v>215</v>
      </c>
      <c r="G187" s="207"/>
      <c r="H187" s="207">
        <v>258</v>
      </c>
      <c r="I187" s="209">
        <v>258</v>
      </c>
      <c r="J187" s="241" t="s">
        <v>681</v>
      </c>
      <c r="K187" s="211">
        <v>43</v>
      </c>
      <c r="L187" s="212">
        <v>0.2</v>
      </c>
      <c r="M187" s="207" t="s">
        <v>591</v>
      </c>
      <c r="N187" s="213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35">
        <v>98</v>
      </c>
      <c r="B188" s="236">
        <v>42998</v>
      </c>
      <c r="C188" s="236"/>
      <c r="D188" s="237" t="s">
        <v>752</v>
      </c>
      <c r="E188" s="238" t="s">
        <v>623</v>
      </c>
      <c r="F188" s="208">
        <v>75</v>
      </c>
      <c r="G188" s="238"/>
      <c r="H188" s="238">
        <v>90</v>
      </c>
      <c r="I188" s="240">
        <v>90</v>
      </c>
      <c r="J188" s="210" t="s">
        <v>753</v>
      </c>
      <c r="K188" s="211">
        <f t="shared" ref="K188:K193" si="39">H188-F188</f>
        <v>15</v>
      </c>
      <c r="L188" s="212">
        <f t="shared" ref="L188:L193" si="40">K188/F188</f>
        <v>0.2</v>
      </c>
      <c r="M188" s="207" t="s">
        <v>591</v>
      </c>
      <c r="N188" s="213">
        <v>43019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35">
        <v>99</v>
      </c>
      <c r="B189" s="236">
        <v>43011</v>
      </c>
      <c r="C189" s="236"/>
      <c r="D189" s="237" t="s">
        <v>606</v>
      </c>
      <c r="E189" s="238" t="s">
        <v>623</v>
      </c>
      <c r="F189" s="239">
        <v>315</v>
      </c>
      <c r="G189" s="238"/>
      <c r="H189" s="238">
        <v>392</v>
      </c>
      <c r="I189" s="240">
        <v>384</v>
      </c>
      <c r="J189" s="241" t="s">
        <v>754</v>
      </c>
      <c r="K189" s="211">
        <f t="shared" si="39"/>
        <v>77</v>
      </c>
      <c r="L189" s="242">
        <f t="shared" si="40"/>
        <v>0.24444444444444444</v>
      </c>
      <c r="M189" s="238" t="s">
        <v>591</v>
      </c>
      <c r="N189" s="243">
        <v>43017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35">
        <v>100</v>
      </c>
      <c r="B190" s="236">
        <v>43013</v>
      </c>
      <c r="C190" s="236"/>
      <c r="D190" s="237" t="s">
        <v>463</v>
      </c>
      <c r="E190" s="238" t="s">
        <v>623</v>
      </c>
      <c r="F190" s="239">
        <v>145</v>
      </c>
      <c r="G190" s="238"/>
      <c r="H190" s="238">
        <v>179</v>
      </c>
      <c r="I190" s="240">
        <v>180</v>
      </c>
      <c r="J190" s="241" t="s">
        <v>755</v>
      </c>
      <c r="K190" s="211">
        <f t="shared" si="39"/>
        <v>34</v>
      </c>
      <c r="L190" s="242">
        <f t="shared" si="40"/>
        <v>0.23448275862068965</v>
      </c>
      <c r="M190" s="238" t="s">
        <v>591</v>
      </c>
      <c r="N190" s="243">
        <v>43025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35">
        <v>101</v>
      </c>
      <c r="B191" s="236">
        <v>43014</v>
      </c>
      <c r="C191" s="236"/>
      <c r="D191" s="237" t="s">
        <v>337</v>
      </c>
      <c r="E191" s="238" t="s">
        <v>623</v>
      </c>
      <c r="F191" s="239">
        <v>256</v>
      </c>
      <c r="G191" s="238"/>
      <c r="H191" s="238">
        <v>323</v>
      </c>
      <c r="I191" s="240">
        <v>320</v>
      </c>
      <c r="J191" s="241" t="s">
        <v>681</v>
      </c>
      <c r="K191" s="211">
        <f t="shared" si="39"/>
        <v>67</v>
      </c>
      <c r="L191" s="242">
        <f t="shared" si="40"/>
        <v>0.26171875</v>
      </c>
      <c r="M191" s="238" t="s">
        <v>591</v>
      </c>
      <c r="N191" s="243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35">
        <v>102</v>
      </c>
      <c r="B192" s="236">
        <v>43017</v>
      </c>
      <c r="C192" s="236"/>
      <c r="D192" s="237" t="s">
        <v>353</v>
      </c>
      <c r="E192" s="238" t="s">
        <v>623</v>
      </c>
      <c r="F192" s="239">
        <v>137.5</v>
      </c>
      <c r="G192" s="238"/>
      <c r="H192" s="238">
        <v>184</v>
      </c>
      <c r="I192" s="240">
        <v>183</v>
      </c>
      <c r="J192" s="241" t="s">
        <v>756</v>
      </c>
      <c r="K192" s="211">
        <f t="shared" si="39"/>
        <v>46.5</v>
      </c>
      <c r="L192" s="242">
        <f t="shared" si="40"/>
        <v>0.33818181818181819</v>
      </c>
      <c r="M192" s="238" t="s">
        <v>591</v>
      </c>
      <c r="N192" s="243">
        <v>43108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35">
        <v>103</v>
      </c>
      <c r="B193" s="236">
        <v>43018</v>
      </c>
      <c r="C193" s="236"/>
      <c r="D193" s="237" t="s">
        <v>757</v>
      </c>
      <c r="E193" s="238" t="s">
        <v>623</v>
      </c>
      <c r="F193" s="239">
        <v>125.5</v>
      </c>
      <c r="G193" s="238"/>
      <c r="H193" s="238">
        <v>158</v>
      </c>
      <c r="I193" s="240">
        <v>155</v>
      </c>
      <c r="J193" s="241" t="s">
        <v>758</v>
      </c>
      <c r="K193" s="211">
        <f t="shared" si="39"/>
        <v>32.5</v>
      </c>
      <c r="L193" s="242">
        <f t="shared" si="40"/>
        <v>0.25896414342629481</v>
      </c>
      <c r="M193" s="238" t="s">
        <v>591</v>
      </c>
      <c r="N193" s="243">
        <v>43067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35">
        <v>104</v>
      </c>
      <c r="B194" s="236">
        <v>43018</v>
      </c>
      <c r="C194" s="236"/>
      <c r="D194" s="237" t="s">
        <v>759</v>
      </c>
      <c r="E194" s="238" t="s">
        <v>623</v>
      </c>
      <c r="F194" s="239">
        <v>895</v>
      </c>
      <c r="G194" s="238"/>
      <c r="H194" s="238">
        <v>1122.5</v>
      </c>
      <c r="I194" s="240">
        <v>1078</v>
      </c>
      <c r="J194" s="241" t="s">
        <v>760</v>
      </c>
      <c r="K194" s="211">
        <v>227.5</v>
      </c>
      <c r="L194" s="242">
        <v>0.25418994413407803</v>
      </c>
      <c r="M194" s="238" t="s">
        <v>591</v>
      </c>
      <c r="N194" s="243">
        <v>43117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35">
        <v>105</v>
      </c>
      <c r="B195" s="236">
        <v>43020</v>
      </c>
      <c r="C195" s="236"/>
      <c r="D195" s="237" t="s">
        <v>346</v>
      </c>
      <c r="E195" s="238" t="s">
        <v>623</v>
      </c>
      <c r="F195" s="239">
        <v>525</v>
      </c>
      <c r="G195" s="238"/>
      <c r="H195" s="238">
        <v>629</v>
      </c>
      <c r="I195" s="240">
        <v>629</v>
      </c>
      <c r="J195" s="241" t="s">
        <v>681</v>
      </c>
      <c r="K195" s="211">
        <v>104</v>
      </c>
      <c r="L195" s="242">
        <v>0.19809523809523799</v>
      </c>
      <c r="M195" s="238" t="s">
        <v>591</v>
      </c>
      <c r="N195" s="243">
        <v>43119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5">
        <v>106</v>
      </c>
      <c r="B196" s="236">
        <v>43046</v>
      </c>
      <c r="C196" s="236"/>
      <c r="D196" s="237" t="s">
        <v>388</v>
      </c>
      <c r="E196" s="238" t="s">
        <v>623</v>
      </c>
      <c r="F196" s="239">
        <v>740</v>
      </c>
      <c r="G196" s="238"/>
      <c r="H196" s="238">
        <v>892.5</v>
      </c>
      <c r="I196" s="240">
        <v>900</v>
      </c>
      <c r="J196" s="241" t="s">
        <v>761</v>
      </c>
      <c r="K196" s="211">
        <f t="shared" ref="K196:K198" si="41">H196-F196</f>
        <v>152.5</v>
      </c>
      <c r="L196" s="242">
        <f t="shared" ref="L196:L198" si="42">K196/F196</f>
        <v>0.20608108108108109</v>
      </c>
      <c r="M196" s="238" t="s">
        <v>591</v>
      </c>
      <c r="N196" s="243">
        <v>43052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107</v>
      </c>
      <c r="B197" s="205">
        <v>43073</v>
      </c>
      <c r="C197" s="205"/>
      <c r="D197" s="206" t="s">
        <v>762</v>
      </c>
      <c r="E197" s="207" t="s">
        <v>623</v>
      </c>
      <c r="F197" s="208">
        <v>118.5</v>
      </c>
      <c r="G197" s="207"/>
      <c r="H197" s="207">
        <v>143.5</v>
      </c>
      <c r="I197" s="209">
        <v>145</v>
      </c>
      <c r="J197" s="210" t="s">
        <v>613</v>
      </c>
      <c r="K197" s="211">
        <f t="shared" si="41"/>
        <v>25</v>
      </c>
      <c r="L197" s="212">
        <f t="shared" si="42"/>
        <v>0.2109704641350211</v>
      </c>
      <c r="M197" s="207" t="s">
        <v>591</v>
      </c>
      <c r="N197" s="213">
        <v>43097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4">
        <v>108</v>
      </c>
      <c r="B198" s="215">
        <v>43090</v>
      </c>
      <c r="C198" s="215"/>
      <c r="D198" s="216" t="s">
        <v>434</v>
      </c>
      <c r="E198" s="217" t="s">
        <v>623</v>
      </c>
      <c r="F198" s="218">
        <v>715</v>
      </c>
      <c r="G198" s="218"/>
      <c r="H198" s="219">
        <v>500</v>
      </c>
      <c r="I198" s="219">
        <v>872</v>
      </c>
      <c r="J198" s="220" t="s">
        <v>763</v>
      </c>
      <c r="K198" s="221">
        <f t="shared" si="41"/>
        <v>-215</v>
      </c>
      <c r="L198" s="222">
        <f t="shared" si="42"/>
        <v>-0.30069930069930068</v>
      </c>
      <c r="M198" s="218" t="s">
        <v>604</v>
      </c>
      <c r="N198" s="215">
        <v>43670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109</v>
      </c>
      <c r="B199" s="205">
        <v>43098</v>
      </c>
      <c r="C199" s="205"/>
      <c r="D199" s="206" t="s">
        <v>606</v>
      </c>
      <c r="E199" s="207" t="s">
        <v>623</v>
      </c>
      <c r="F199" s="208">
        <v>435</v>
      </c>
      <c r="G199" s="207"/>
      <c r="H199" s="207">
        <v>542.5</v>
      </c>
      <c r="I199" s="209">
        <v>539</v>
      </c>
      <c r="J199" s="210" t="s">
        <v>681</v>
      </c>
      <c r="K199" s="211">
        <v>107.5</v>
      </c>
      <c r="L199" s="212">
        <v>0.247126436781609</v>
      </c>
      <c r="M199" s="207" t="s">
        <v>591</v>
      </c>
      <c r="N199" s="213">
        <v>43206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110</v>
      </c>
      <c r="B200" s="205">
        <v>43098</v>
      </c>
      <c r="C200" s="205"/>
      <c r="D200" s="206" t="s">
        <v>563</v>
      </c>
      <c r="E200" s="207" t="s">
        <v>623</v>
      </c>
      <c r="F200" s="208">
        <v>885</v>
      </c>
      <c r="G200" s="207"/>
      <c r="H200" s="207">
        <v>1090</v>
      </c>
      <c r="I200" s="209">
        <v>1084</v>
      </c>
      <c r="J200" s="210" t="s">
        <v>681</v>
      </c>
      <c r="K200" s="211">
        <v>205</v>
      </c>
      <c r="L200" s="212">
        <v>0.23163841807909599</v>
      </c>
      <c r="M200" s="207" t="s">
        <v>591</v>
      </c>
      <c r="N200" s="213">
        <v>43213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44">
        <v>111</v>
      </c>
      <c r="B201" s="245">
        <v>43192</v>
      </c>
      <c r="C201" s="245"/>
      <c r="D201" s="223" t="s">
        <v>764</v>
      </c>
      <c r="E201" s="218" t="s">
        <v>623</v>
      </c>
      <c r="F201" s="246">
        <v>478.5</v>
      </c>
      <c r="G201" s="218"/>
      <c r="H201" s="218">
        <v>442</v>
      </c>
      <c r="I201" s="219">
        <v>613</v>
      </c>
      <c r="J201" s="220" t="s">
        <v>765</v>
      </c>
      <c r="K201" s="221">
        <f t="shared" ref="K201:K204" si="43">H201-F201</f>
        <v>-36.5</v>
      </c>
      <c r="L201" s="222">
        <f t="shared" ref="L201:L204" si="44">K201/F201</f>
        <v>-7.6280041797283177E-2</v>
      </c>
      <c r="M201" s="218" t="s">
        <v>604</v>
      </c>
      <c r="N201" s="215">
        <v>43762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4">
        <v>112</v>
      </c>
      <c r="B202" s="215">
        <v>43194</v>
      </c>
      <c r="C202" s="215"/>
      <c r="D202" s="216" t="s">
        <v>766</v>
      </c>
      <c r="E202" s="217" t="s">
        <v>623</v>
      </c>
      <c r="F202" s="218">
        <f>141.5-7.3</f>
        <v>134.19999999999999</v>
      </c>
      <c r="G202" s="218"/>
      <c r="H202" s="219">
        <v>77</v>
      </c>
      <c r="I202" s="219">
        <v>180</v>
      </c>
      <c r="J202" s="220" t="s">
        <v>767</v>
      </c>
      <c r="K202" s="221">
        <f t="shared" si="43"/>
        <v>-57.199999999999989</v>
      </c>
      <c r="L202" s="222">
        <f t="shared" si="44"/>
        <v>-0.42622950819672129</v>
      </c>
      <c r="M202" s="218" t="s">
        <v>604</v>
      </c>
      <c r="N202" s="215">
        <v>43522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4">
        <v>113</v>
      </c>
      <c r="B203" s="215">
        <v>43209</v>
      </c>
      <c r="C203" s="215"/>
      <c r="D203" s="216" t="s">
        <v>768</v>
      </c>
      <c r="E203" s="217" t="s">
        <v>623</v>
      </c>
      <c r="F203" s="218">
        <v>430</v>
      </c>
      <c r="G203" s="218"/>
      <c r="H203" s="219">
        <v>220</v>
      </c>
      <c r="I203" s="219">
        <v>537</v>
      </c>
      <c r="J203" s="220" t="s">
        <v>769</v>
      </c>
      <c r="K203" s="221">
        <f t="shared" si="43"/>
        <v>-210</v>
      </c>
      <c r="L203" s="222">
        <f t="shared" si="44"/>
        <v>-0.48837209302325579</v>
      </c>
      <c r="M203" s="218" t="s">
        <v>604</v>
      </c>
      <c r="N203" s="215">
        <v>43252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5">
        <v>114</v>
      </c>
      <c r="B204" s="236">
        <v>43220</v>
      </c>
      <c r="C204" s="236"/>
      <c r="D204" s="237" t="s">
        <v>389</v>
      </c>
      <c r="E204" s="238" t="s">
        <v>623</v>
      </c>
      <c r="F204" s="238">
        <v>153.5</v>
      </c>
      <c r="G204" s="238"/>
      <c r="H204" s="238">
        <v>196</v>
      </c>
      <c r="I204" s="240">
        <v>196</v>
      </c>
      <c r="J204" s="210" t="s">
        <v>770</v>
      </c>
      <c r="K204" s="211">
        <f t="shared" si="43"/>
        <v>42.5</v>
      </c>
      <c r="L204" s="212">
        <f t="shared" si="44"/>
        <v>0.27687296416938112</v>
      </c>
      <c r="M204" s="207" t="s">
        <v>591</v>
      </c>
      <c r="N204" s="213">
        <v>43605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4">
        <v>115</v>
      </c>
      <c r="B205" s="215">
        <v>43306</v>
      </c>
      <c r="C205" s="215"/>
      <c r="D205" s="216" t="s">
        <v>740</v>
      </c>
      <c r="E205" s="217" t="s">
        <v>623</v>
      </c>
      <c r="F205" s="218">
        <v>27.5</v>
      </c>
      <c r="G205" s="218"/>
      <c r="H205" s="219">
        <v>13.1</v>
      </c>
      <c r="I205" s="219">
        <v>60</v>
      </c>
      <c r="J205" s="220" t="s">
        <v>771</v>
      </c>
      <c r="K205" s="221">
        <v>-14.4</v>
      </c>
      <c r="L205" s="222">
        <v>-0.52363636363636401</v>
      </c>
      <c r="M205" s="218" t="s">
        <v>604</v>
      </c>
      <c r="N205" s="215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44">
        <v>116</v>
      </c>
      <c r="B206" s="245">
        <v>43318</v>
      </c>
      <c r="C206" s="245"/>
      <c r="D206" s="223" t="s">
        <v>772</v>
      </c>
      <c r="E206" s="218" t="s">
        <v>623</v>
      </c>
      <c r="F206" s="218">
        <v>148.5</v>
      </c>
      <c r="G206" s="218"/>
      <c r="H206" s="218">
        <v>102</v>
      </c>
      <c r="I206" s="219">
        <v>182</v>
      </c>
      <c r="J206" s="220" t="s">
        <v>773</v>
      </c>
      <c r="K206" s="221">
        <f>H206-F206</f>
        <v>-46.5</v>
      </c>
      <c r="L206" s="222">
        <f>K206/F206</f>
        <v>-0.31313131313131315</v>
      </c>
      <c r="M206" s="218" t="s">
        <v>604</v>
      </c>
      <c r="N206" s="215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117</v>
      </c>
      <c r="B207" s="205">
        <v>43335</v>
      </c>
      <c r="C207" s="205"/>
      <c r="D207" s="206" t="s">
        <v>774</v>
      </c>
      <c r="E207" s="207" t="s">
        <v>623</v>
      </c>
      <c r="F207" s="238">
        <v>285</v>
      </c>
      <c r="G207" s="207"/>
      <c r="H207" s="207">
        <v>355</v>
      </c>
      <c r="I207" s="209">
        <v>364</v>
      </c>
      <c r="J207" s="210" t="s">
        <v>775</v>
      </c>
      <c r="K207" s="211">
        <v>70</v>
      </c>
      <c r="L207" s="212">
        <v>0.24561403508771901</v>
      </c>
      <c r="M207" s="207" t="s">
        <v>591</v>
      </c>
      <c r="N207" s="213">
        <v>43455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118</v>
      </c>
      <c r="B208" s="205">
        <v>43341</v>
      </c>
      <c r="C208" s="205"/>
      <c r="D208" s="206" t="s">
        <v>377</v>
      </c>
      <c r="E208" s="207" t="s">
        <v>623</v>
      </c>
      <c r="F208" s="238">
        <v>525</v>
      </c>
      <c r="G208" s="207"/>
      <c r="H208" s="207">
        <v>585</v>
      </c>
      <c r="I208" s="209">
        <v>635</v>
      </c>
      <c r="J208" s="210" t="s">
        <v>776</v>
      </c>
      <c r="K208" s="211">
        <f t="shared" ref="K208:K225" si="45">H208-F208</f>
        <v>60</v>
      </c>
      <c r="L208" s="212">
        <f t="shared" ref="L208:L225" si="46">K208/F208</f>
        <v>0.11428571428571428</v>
      </c>
      <c r="M208" s="207" t="s">
        <v>591</v>
      </c>
      <c r="N208" s="213">
        <v>43662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119</v>
      </c>
      <c r="B209" s="205">
        <v>43395</v>
      </c>
      <c r="C209" s="205"/>
      <c r="D209" s="206" t="s">
        <v>363</v>
      </c>
      <c r="E209" s="207" t="s">
        <v>623</v>
      </c>
      <c r="F209" s="238">
        <v>475</v>
      </c>
      <c r="G209" s="207"/>
      <c r="H209" s="207">
        <v>574</v>
      </c>
      <c r="I209" s="209">
        <v>570</v>
      </c>
      <c r="J209" s="210" t="s">
        <v>681</v>
      </c>
      <c r="K209" s="211">
        <f t="shared" si="45"/>
        <v>99</v>
      </c>
      <c r="L209" s="212">
        <f t="shared" si="46"/>
        <v>0.20842105263157895</v>
      </c>
      <c r="M209" s="207" t="s">
        <v>591</v>
      </c>
      <c r="N209" s="213">
        <v>43403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5">
        <v>120</v>
      </c>
      <c r="B210" s="236">
        <v>43397</v>
      </c>
      <c r="C210" s="236"/>
      <c r="D210" s="237" t="s">
        <v>384</v>
      </c>
      <c r="E210" s="238" t="s">
        <v>623</v>
      </c>
      <c r="F210" s="238">
        <v>707.5</v>
      </c>
      <c r="G210" s="238"/>
      <c r="H210" s="238">
        <v>872</v>
      </c>
      <c r="I210" s="240">
        <v>872</v>
      </c>
      <c r="J210" s="241" t="s">
        <v>681</v>
      </c>
      <c r="K210" s="211">
        <f t="shared" si="45"/>
        <v>164.5</v>
      </c>
      <c r="L210" s="242">
        <f t="shared" si="46"/>
        <v>0.23250883392226149</v>
      </c>
      <c r="M210" s="238" t="s">
        <v>591</v>
      </c>
      <c r="N210" s="243">
        <v>43482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35">
        <v>121</v>
      </c>
      <c r="B211" s="236">
        <v>43398</v>
      </c>
      <c r="C211" s="236"/>
      <c r="D211" s="237" t="s">
        <v>777</v>
      </c>
      <c r="E211" s="238" t="s">
        <v>623</v>
      </c>
      <c r="F211" s="238">
        <v>162</v>
      </c>
      <c r="G211" s="238"/>
      <c r="H211" s="238">
        <v>204</v>
      </c>
      <c r="I211" s="240">
        <v>209</v>
      </c>
      <c r="J211" s="241" t="s">
        <v>778</v>
      </c>
      <c r="K211" s="211">
        <f t="shared" si="45"/>
        <v>42</v>
      </c>
      <c r="L211" s="242">
        <f t="shared" si="46"/>
        <v>0.25925925925925924</v>
      </c>
      <c r="M211" s="238" t="s">
        <v>591</v>
      </c>
      <c r="N211" s="243">
        <v>43539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5">
        <v>122</v>
      </c>
      <c r="B212" s="236">
        <v>43399</v>
      </c>
      <c r="C212" s="236"/>
      <c r="D212" s="237" t="s">
        <v>482</v>
      </c>
      <c r="E212" s="238" t="s">
        <v>623</v>
      </c>
      <c r="F212" s="238">
        <v>240</v>
      </c>
      <c r="G212" s="238"/>
      <c r="H212" s="238">
        <v>297</v>
      </c>
      <c r="I212" s="240">
        <v>297</v>
      </c>
      <c r="J212" s="241" t="s">
        <v>681</v>
      </c>
      <c r="K212" s="247">
        <f t="shared" si="45"/>
        <v>57</v>
      </c>
      <c r="L212" s="242">
        <f t="shared" si="46"/>
        <v>0.23749999999999999</v>
      </c>
      <c r="M212" s="238" t="s">
        <v>591</v>
      </c>
      <c r="N212" s="243">
        <v>43417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123</v>
      </c>
      <c r="B213" s="205">
        <v>43439</v>
      </c>
      <c r="C213" s="205"/>
      <c r="D213" s="206" t="s">
        <v>779</v>
      </c>
      <c r="E213" s="207" t="s">
        <v>623</v>
      </c>
      <c r="F213" s="207">
        <v>202.5</v>
      </c>
      <c r="G213" s="207"/>
      <c r="H213" s="207">
        <v>255</v>
      </c>
      <c r="I213" s="209">
        <v>252</v>
      </c>
      <c r="J213" s="210" t="s">
        <v>681</v>
      </c>
      <c r="K213" s="211">
        <f t="shared" si="45"/>
        <v>52.5</v>
      </c>
      <c r="L213" s="212">
        <f t="shared" si="46"/>
        <v>0.25925925925925924</v>
      </c>
      <c r="M213" s="207" t="s">
        <v>591</v>
      </c>
      <c r="N213" s="213">
        <v>43542</v>
      </c>
      <c r="O213" s="1"/>
      <c r="P213" s="1"/>
      <c r="Q213" s="1"/>
      <c r="R213" s="6" t="s">
        <v>780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5">
        <v>124</v>
      </c>
      <c r="B214" s="236">
        <v>43465</v>
      </c>
      <c r="C214" s="205"/>
      <c r="D214" s="237" t="s">
        <v>416</v>
      </c>
      <c r="E214" s="238" t="s">
        <v>623</v>
      </c>
      <c r="F214" s="238">
        <v>710</v>
      </c>
      <c r="G214" s="238"/>
      <c r="H214" s="238">
        <v>866</v>
      </c>
      <c r="I214" s="240">
        <v>866</v>
      </c>
      <c r="J214" s="241" t="s">
        <v>681</v>
      </c>
      <c r="K214" s="211">
        <f t="shared" si="45"/>
        <v>156</v>
      </c>
      <c r="L214" s="212">
        <f t="shared" si="46"/>
        <v>0.21971830985915494</v>
      </c>
      <c r="M214" s="207" t="s">
        <v>591</v>
      </c>
      <c r="N214" s="213">
        <v>43553</v>
      </c>
      <c r="O214" s="1"/>
      <c r="P214" s="1"/>
      <c r="Q214" s="1"/>
      <c r="R214" s="6" t="s">
        <v>780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5">
        <v>125</v>
      </c>
      <c r="B215" s="236">
        <v>43522</v>
      </c>
      <c r="C215" s="236"/>
      <c r="D215" s="237" t="s">
        <v>153</v>
      </c>
      <c r="E215" s="238" t="s">
        <v>623</v>
      </c>
      <c r="F215" s="238">
        <v>337.25</v>
      </c>
      <c r="G215" s="238"/>
      <c r="H215" s="238">
        <v>398.5</v>
      </c>
      <c r="I215" s="240">
        <v>411</v>
      </c>
      <c r="J215" s="210" t="s">
        <v>781</v>
      </c>
      <c r="K215" s="211">
        <f t="shared" si="45"/>
        <v>61.25</v>
      </c>
      <c r="L215" s="212">
        <f t="shared" si="46"/>
        <v>0.1816160118606375</v>
      </c>
      <c r="M215" s="207" t="s">
        <v>591</v>
      </c>
      <c r="N215" s="213">
        <v>43760</v>
      </c>
      <c r="O215" s="1"/>
      <c r="P215" s="1"/>
      <c r="Q215" s="1"/>
      <c r="R215" s="6" t="s">
        <v>780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8">
        <v>126</v>
      </c>
      <c r="B216" s="249">
        <v>43559</v>
      </c>
      <c r="C216" s="249"/>
      <c r="D216" s="250" t="s">
        <v>782</v>
      </c>
      <c r="E216" s="251" t="s">
        <v>623</v>
      </c>
      <c r="F216" s="251">
        <v>130</v>
      </c>
      <c r="G216" s="251"/>
      <c r="H216" s="251">
        <v>65</v>
      </c>
      <c r="I216" s="252">
        <v>158</v>
      </c>
      <c r="J216" s="220" t="s">
        <v>783</v>
      </c>
      <c r="K216" s="221">
        <f t="shared" si="45"/>
        <v>-65</v>
      </c>
      <c r="L216" s="222">
        <f t="shared" si="46"/>
        <v>-0.5</v>
      </c>
      <c r="M216" s="218" t="s">
        <v>604</v>
      </c>
      <c r="N216" s="215">
        <v>43726</v>
      </c>
      <c r="O216" s="1"/>
      <c r="P216" s="1"/>
      <c r="Q216" s="1"/>
      <c r="R216" s="6" t="s">
        <v>784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5">
        <v>127</v>
      </c>
      <c r="B217" s="236">
        <v>43017</v>
      </c>
      <c r="C217" s="236"/>
      <c r="D217" s="237" t="s">
        <v>186</v>
      </c>
      <c r="E217" s="238" t="s">
        <v>623</v>
      </c>
      <c r="F217" s="238">
        <v>141.5</v>
      </c>
      <c r="G217" s="238"/>
      <c r="H217" s="238">
        <v>183.5</v>
      </c>
      <c r="I217" s="240">
        <v>210</v>
      </c>
      <c r="J217" s="210" t="s">
        <v>778</v>
      </c>
      <c r="K217" s="211">
        <f t="shared" si="45"/>
        <v>42</v>
      </c>
      <c r="L217" s="212">
        <f t="shared" si="46"/>
        <v>0.29681978798586572</v>
      </c>
      <c r="M217" s="207" t="s">
        <v>591</v>
      </c>
      <c r="N217" s="213">
        <v>43042</v>
      </c>
      <c r="O217" s="1"/>
      <c r="P217" s="1"/>
      <c r="Q217" s="1"/>
      <c r="R217" s="6" t="s">
        <v>784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8">
        <v>128</v>
      </c>
      <c r="B218" s="249">
        <v>43074</v>
      </c>
      <c r="C218" s="249"/>
      <c r="D218" s="250" t="s">
        <v>785</v>
      </c>
      <c r="E218" s="251" t="s">
        <v>623</v>
      </c>
      <c r="F218" s="246">
        <v>172</v>
      </c>
      <c r="G218" s="251"/>
      <c r="H218" s="251">
        <v>155.25</v>
      </c>
      <c r="I218" s="252">
        <v>230</v>
      </c>
      <c r="J218" s="220" t="s">
        <v>786</v>
      </c>
      <c r="K218" s="221">
        <f t="shared" si="45"/>
        <v>-16.75</v>
      </c>
      <c r="L218" s="222">
        <f t="shared" si="46"/>
        <v>-9.7383720930232565E-2</v>
      </c>
      <c r="M218" s="218" t="s">
        <v>604</v>
      </c>
      <c r="N218" s="215">
        <v>43787</v>
      </c>
      <c r="O218" s="1"/>
      <c r="P218" s="1"/>
      <c r="Q218" s="1"/>
      <c r="R218" s="6" t="s">
        <v>784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5">
        <v>129</v>
      </c>
      <c r="B219" s="236">
        <v>43398</v>
      </c>
      <c r="C219" s="236"/>
      <c r="D219" s="237" t="s">
        <v>108</v>
      </c>
      <c r="E219" s="238" t="s">
        <v>623</v>
      </c>
      <c r="F219" s="238">
        <v>698.5</v>
      </c>
      <c r="G219" s="238"/>
      <c r="H219" s="238">
        <v>890</v>
      </c>
      <c r="I219" s="240">
        <v>890</v>
      </c>
      <c r="J219" s="210" t="s">
        <v>869</v>
      </c>
      <c r="K219" s="211">
        <f t="shared" si="45"/>
        <v>191.5</v>
      </c>
      <c r="L219" s="212">
        <f t="shared" si="46"/>
        <v>0.27415891195418757</v>
      </c>
      <c r="M219" s="207" t="s">
        <v>591</v>
      </c>
      <c r="N219" s="213">
        <v>44328</v>
      </c>
      <c r="O219" s="1"/>
      <c r="P219" s="1"/>
      <c r="Q219" s="1"/>
      <c r="R219" s="6" t="s">
        <v>780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5">
        <v>130</v>
      </c>
      <c r="B220" s="236">
        <v>42877</v>
      </c>
      <c r="C220" s="236"/>
      <c r="D220" s="237" t="s">
        <v>376</v>
      </c>
      <c r="E220" s="238" t="s">
        <v>623</v>
      </c>
      <c r="F220" s="238">
        <v>127.6</v>
      </c>
      <c r="G220" s="238"/>
      <c r="H220" s="238">
        <v>138</v>
      </c>
      <c r="I220" s="240">
        <v>190</v>
      </c>
      <c r="J220" s="210" t="s">
        <v>787</v>
      </c>
      <c r="K220" s="211">
        <f t="shared" si="45"/>
        <v>10.400000000000006</v>
      </c>
      <c r="L220" s="212">
        <f t="shared" si="46"/>
        <v>8.1504702194357417E-2</v>
      </c>
      <c r="M220" s="207" t="s">
        <v>591</v>
      </c>
      <c r="N220" s="213">
        <v>43774</v>
      </c>
      <c r="O220" s="1"/>
      <c r="P220" s="1"/>
      <c r="Q220" s="1"/>
      <c r="R220" s="6" t="s">
        <v>784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5">
        <v>131</v>
      </c>
      <c r="B221" s="236">
        <v>43158</v>
      </c>
      <c r="C221" s="236"/>
      <c r="D221" s="237" t="s">
        <v>788</v>
      </c>
      <c r="E221" s="238" t="s">
        <v>623</v>
      </c>
      <c r="F221" s="238">
        <v>317</v>
      </c>
      <c r="G221" s="238"/>
      <c r="H221" s="238">
        <v>382.5</v>
      </c>
      <c r="I221" s="240">
        <v>398</v>
      </c>
      <c r="J221" s="210" t="s">
        <v>789</v>
      </c>
      <c r="K221" s="211">
        <f t="shared" si="45"/>
        <v>65.5</v>
      </c>
      <c r="L221" s="212">
        <f t="shared" si="46"/>
        <v>0.20662460567823343</v>
      </c>
      <c r="M221" s="207" t="s">
        <v>591</v>
      </c>
      <c r="N221" s="213">
        <v>44238</v>
      </c>
      <c r="O221" s="1"/>
      <c r="P221" s="1"/>
      <c r="Q221" s="1"/>
      <c r="R221" s="6" t="s">
        <v>784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8">
        <v>132</v>
      </c>
      <c r="B222" s="249">
        <v>43164</v>
      </c>
      <c r="C222" s="249"/>
      <c r="D222" s="250" t="s">
        <v>145</v>
      </c>
      <c r="E222" s="251" t="s">
        <v>623</v>
      </c>
      <c r="F222" s="246">
        <f>510-14.4</f>
        <v>495.6</v>
      </c>
      <c r="G222" s="251"/>
      <c r="H222" s="251">
        <v>350</v>
      </c>
      <c r="I222" s="252">
        <v>672</v>
      </c>
      <c r="J222" s="220" t="s">
        <v>790</v>
      </c>
      <c r="K222" s="221">
        <f t="shared" si="45"/>
        <v>-145.60000000000002</v>
      </c>
      <c r="L222" s="222">
        <f t="shared" si="46"/>
        <v>-0.29378531073446329</v>
      </c>
      <c r="M222" s="218" t="s">
        <v>604</v>
      </c>
      <c r="N222" s="215">
        <v>43887</v>
      </c>
      <c r="O222" s="1"/>
      <c r="P222" s="1"/>
      <c r="Q222" s="1"/>
      <c r="R222" s="6" t="s">
        <v>780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8">
        <v>133</v>
      </c>
      <c r="B223" s="249">
        <v>43237</v>
      </c>
      <c r="C223" s="249"/>
      <c r="D223" s="250" t="s">
        <v>474</v>
      </c>
      <c r="E223" s="251" t="s">
        <v>623</v>
      </c>
      <c r="F223" s="246">
        <v>230.3</v>
      </c>
      <c r="G223" s="251"/>
      <c r="H223" s="251">
        <v>102.5</v>
      </c>
      <c r="I223" s="252">
        <v>348</v>
      </c>
      <c r="J223" s="220" t="s">
        <v>791</v>
      </c>
      <c r="K223" s="221">
        <f t="shared" si="45"/>
        <v>-127.80000000000001</v>
      </c>
      <c r="L223" s="222">
        <f t="shared" si="46"/>
        <v>-0.55492835432045162</v>
      </c>
      <c r="M223" s="218" t="s">
        <v>604</v>
      </c>
      <c r="N223" s="215">
        <v>43896</v>
      </c>
      <c r="O223" s="1"/>
      <c r="P223" s="1"/>
      <c r="Q223" s="1"/>
      <c r="R223" s="6" t="s">
        <v>780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5">
        <v>134</v>
      </c>
      <c r="B224" s="236">
        <v>43258</v>
      </c>
      <c r="C224" s="236"/>
      <c r="D224" s="237" t="s">
        <v>439</v>
      </c>
      <c r="E224" s="238" t="s">
        <v>623</v>
      </c>
      <c r="F224" s="238">
        <f>342.5-5.1</f>
        <v>337.4</v>
      </c>
      <c r="G224" s="238"/>
      <c r="H224" s="238">
        <v>412.5</v>
      </c>
      <c r="I224" s="240">
        <v>439</v>
      </c>
      <c r="J224" s="210" t="s">
        <v>792</v>
      </c>
      <c r="K224" s="211">
        <f t="shared" si="45"/>
        <v>75.100000000000023</v>
      </c>
      <c r="L224" s="212">
        <f t="shared" si="46"/>
        <v>0.22258446947243635</v>
      </c>
      <c r="M224" s="207" t="s">
        <v>591</v>
      </c>
      <c r="N224" s="213">
        <v>44230</v>
      </c>
      <c r="O224" s="1"/>
      <c r="P224" s="1"/>
      <c r="Q224" s="1"/>
      <c r="R224" s="6" t="s">
        <v>784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135</v>
      </c>
      <c r="B225" s="228">
        <v>43285</v>
      </c>
      <c r="C225" s="228"/>
      <c r="D225" s="229" t="s">
        <v>55</v>
      </c>
      <c r="E225" s="230" t="s">
        <v>623</v>
      </c>
      <c r="F225" s="230">
        <f>127.5-5.53</f>
        <v>121.97</v>
      </c>
      <c r="G225" s="231"/>
      <c r="H225" s="231">
        <v>122.5</v>
      </c>
      <c r="I225" s="231">
        <v>170</v>
      </c>
      <c r="J225" s="232" t="s">
        <v>825</v>
      </c>
      <c r="K225" s="233">
        <f t="shared" si="45"/>
        <v>0.53000000000000114</v>
      </c>
      <c r="L225" s="234">
        <f t="shared" si="46"/>
        <v>4.3453308190538747E-3</v>
      </c>
      <c r="M225" s="230" t="s">
        <v>714</v>
      </c>
      <c r="N225" s="228">
        <v>44431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8">
        <v>136</v>
      </c>
      <c r="B226" s="249">
        <v>43294</v>
      </c>
      <c r="C226" s="249"/>
      <c r="D226" s="250" t="s">
        <v>365</v>
      </c>
      <c r="E226" s="251" t="s">
        <v>623</v>
      </c>
      <c r="F226" s="246">
        <v>46.5</v>
      </c>
      <c r="G226" s="251"/>
      <c r="H226" s="251">
        <v>17</v>
      </c>
      <c r="I226" s="252">
        <v>59</v>
      </c>
      <c r="J226" s="220" t="s">
        <v>793</v>
      </c>
      <c r="K226" s="221">
        <f t="shared" ref="K226:K234" si="47">H226-F226</f>
        <v>-29.5</v>
      </c>
      <c r="L226" s="222">
        <f t="shared" ref="L226:L234" si="48">K226/F226</f>
        <v>-0.63440860215053763</v>
      </c>
      <c r="M226" s="218" t="s">
        <v>604</v>
      </c>
      <c r="N226" s="215">
        <v>43887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5">
        <v>137</v>
      </c>
      <c r="B227" s="236">
        <v>43396</v>
      </c>
      <c r="C227" s="236"/>
      <c r="D227" s="237" t="s">
        <v>418</v>
      </c>
      <c r="E227" s="238" t="s">
        <v>623</v>
      </c>
      <c r="F227" s="238">
        <v>156.5</v>
      </c>
      <c r="G227" s="238"/>
      <c r="H227" s="238">
        <v>207.5</v>
      </c>
      <c r="I227" s="240">
        <v>191</v>
      </c>
      <c r="J227" s="210" t="s">
        <v>681</v>
      </c>
      <c r="K227" s="211">
        <f t="shared" si="47"/>
        <v>51</v>
      </c>
      <c r="L227" s="212">
        <f t="shared" si="48"/>
        <v>0.32587859424920129</v>
      </c>
      <c r="M227" s="207" t="s">
        <v>591</v>
      </c>
      <c r="N227" s="213">
        <v>44369</v>
      </c>
      <c r="O227" s="1"/>
      <c r="P227" s="1"/>
      <c r="Q227" s="1"/>
      <c r="R227" s="6" t="s">
        <v>780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5">
        <v>138</v>
      </c>
      <c r="B228" s="236">
        <v>43439</v>
      </c>
      <c r="C228" s="236"/>
      <c r="D228" s="237" t="s">
        <v>327</v>
      </c>
      <c r="E228" s="238" t="s">
        <v>623</v>
      </c>
      <c r="F228" s="238">
        <v>259.5</v>
      </c>
      <c r="G228" s="238"/>
      <c r="H228" s="238">
        <v>320</v>
      </c>
      <c r="I228" s="240">
        <v>320</v>
      </c>
      <c r="J228" s="210" t="s">
        <v>681</v>
      </c>
      <c r="K228" s="211">
        <f t="shared" si="47"/>
        <v>60.5</v>
      </c>
      <c r="L228" s="212">
        <f t="shared" si="48"/>
        <v>0.23314065510597304</v>
      </c>
      <c r="M228" s="207" t="s">
        <v>591</v>
      </c>
      <c r="N228" s="213">
        <v>44323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8">
        <v>139</v>
      </c>
      <c r="B229" s="249">
        <v>43439</v>
      </c>
      <c r="C229" s="249"/>
      <c r="D229" s="250" t="s">
        <v>794</v>
      </c>
      <c r="E229" s="251" t="s">
        <v>623</v>
      </c>
      <c r="F229" s="251">
        <v>715</v>
      </c>
      <c r="G229" s="251"/>
      <c r="H229" s="251">
        <v>445</v>
      </c>
      <c r="I229" s="252">
        <v>840</v>
      </c>
      <c r="J229" s="220" t="s">
        <v>795</v>
      </c>
      <c r="K229" s="221">
        <f t="shared" si="47"/>
        <v>-270</v>
      </c>
      <c r="L229" s="222">
        <f t="shared" si="48"/>
        <v>-0.3776223776223776</v>
      </c>
      <c r="M229" s="218" t="s">
        <v>604</v>
      </c>
      <c r="N229" s="215">
        <v>43800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5">
        <v>140</v>
      </c>
      <c r="B230" s="236">
        <v>43469</v>
      </c>
      <c r="C230" s="236"/>
      <c r="D230" s="237" t="s">
        <v>158</v>
      </c>
      <c r="E230" s="238" t="s">
        <v>623</v>
      </c>
      <c r="F230" s="238">
        <v>875</v>
      </c>
      <c r="G230" s="238"/>
      <c r="H230" s="238">
        <v>1165</v>
      </c>
      <c r="I230" s="240">
        <v>1185</v>
      </c>
      <c r="J230" s="210" t="s">
        <v>796</v>
      </c>
      <c r="K230" s="211">
        <f t="shared" si="47"/>
        <v>290</v>
      </c>
      <c r="L230" s="212">
        <f t="shared" si="48"/>
        <v>0.33142857142857141</v>
      </c>
      <c r="M230" s="207" t="s">
        <v>591</v>
      </c>
      <c r="N230" s="213">
        <v>43847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5">
        <v>141</v>
      </c>
      <c r="B231" s="236">
        <v>43559</v>
      </c>
      <c r="C231" s="236"/>
      <c r="D231" s="237" t="s">
        <v>343</v>
      </c>
      <c r="E231" s="238" t="s">
        <v>623</v>
      </c>
      <c r="F231" s="238">
        <f>387-14.63</f>
        <v>372.37</v>
      </c>
      <c r="G231" s="238"/>
      <c r="H231" s="238">
        <v>490</v>
      </c>
      <c r="I231" s="240">
        <v>490</v>
      </c>
      <c r="J231" s="210" t="s">
        <v>681</v>
      </c>
      <c r="K231" s="211">
        <f t="shared" si="47"/>
        <v>117.63</v>
      </c>
      <c r="L231" s="212">
        <f t="shared" si="48"/>
        <v>0.31589548030185027</v>
      </c>
      <c r="M231" s="207" t="s">
        <v>591</v>
      </c>
      <c r="N231" s="213">
        <v>43850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8">
        <v>142</v>
      </c>
      <c r="B232" s="249">
        <v>43578</v>
      </c>
      <c r="C232" s="249"/>
      <c r="D232" s="250" t="s">
        <v>797</v>
      </c>
      <c r="E232" s="251" t="s">
        <v>593</v>
      </c>
      <c r="F232" s="251">
        <v>220</v>
      </c>
      <c r="G232" s="251"/>
      <c r="H232" s="251">
        <v>127.5</v>
      </c>
      <c r="I232" s="252">
        <v>284</v>
      </c>
      <c r="J232" s="220" t="s">
        <v>798</v>
      </c>
      <c r="K232" s="221">
        <f t="shared" si="47"/>
        <v>-92.5</v>
      </c>
      <c r="L232" s="222">
        <f t="shared" si="48"/>
        <v>-0.42045454545454547</v>
      </c>
      <c r="M232" s="218" t="s">
        <v>604</v>
      </c>
      <c r="N232" s="215">
        <v>43896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5">
        <v>143</v>
      </c>
      <c r="B233" s="236">
        <v>43622</v>
      </c>
      <c r="C233" s="236"/>
      <c r="D233" s="237" t="s">
        <v>483</v>
      </c>
      <c r="E233" s="238" t="s">
        <v>593</v>
      </c>
      <c r="F233" s="238">
        <v>332.8</v>
      </c>
      <c r="G233" s="238"/>
      <c r="H233" s="238">
        <v>405</v>
      </c>
      <c r="I233" s="240">
        <v>419</v>
      </c>
      <c r="J233" s="210" t="s">
        <v>799</v>
      </c>
      <c r="K233" s="211">
        <f t="shared" si="47"/>
        <v>72.199999999999989</v>
      </c>
      <c r="L233" s="212">
        <f t="shared" si="48"/>
        <v>0.21694711538461534</v>
      </c>
      <c r="M233" s="207" t="s">
        <v>591</v>
      </c>
      <c r="N233" s="213">
        <v>43860</v>
      </c>
      <c r="O233" s="1"/>
      <c r="P233" s="1"/>
      <c r="Q233" s="1"/>
      <c r="R233" s="6" t="s">
        <v>784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144</v>
      </c>
      <c r="B234" s="228">
        <v>43641</v>
      </c>
      <c r="C234" s="228"/>
      <c r="D234" s="229" t="s">
        <v>151</v>
      </c>
      <c r="E234" s="230" t="s">
        <v>623</v>
      </c>
      <c r="F234" s="230">
        <v>386</v>
      </c>
      <c r="G234" s="231"/>
      <c r="H234" s="231">
        <v>395</v>
      </c>
      <c r="I234" s="231">
        <v>452</v>
      </c>
      <c r="J234" s="232" t="s">
        <v>800</v>
      </c>
      <c r="K234" s="233">
        <f t="shared" si="47"/>
        <v>9</v>
      </c>
      <c r="L234" s="234">
        <f t="shared" si="48"/>
        <v>2.3316062176165803E-2</v>
      </c>
      <c r="M234" s="230" t="s">
        <v>714</v>
      </c>
      <c r="N234" s="228">
        <v>43868</v>
      </c>
      <c r="O234" s="1"/>
      <c r="P234" s="1"/>
      <c r="Q234" s="1"/>
      <c r="R234" s="6" t="s">
        <v>784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145</v>
      </c>
      <c r="B235" s="228">
        <v>43707</v>
      </c>
      <c r="C235" s="228"/>
      <c r="D235" s="229" t="s">
        <v>131</v>
      </c>
      <c r="E235" s="230" t="s">
        <v>623</v>
      </c>
      <c r="F235" s="230">
        <v>137.5</v>
      </c>
      <c r="G235" s="231"/>
      <c r="H235" s="231">
        <v>138.5</v>
      </c>
      <c r="I235" s="231">
        <v>190</v>
      </c>
      <c r="J235" s="232" t="s">
        <v>824</v>
      </c>
      <c r="K235" s="233">
        <f t="shared" ref="K235" si="49">H235-F235</f>
        <v>1</v>
      </c>
      <c r="L235" s="234">
        <f t="shared" ref="L235" si="50">K235/F235</f>
        <v>7.2727272727272727E-3</v>
      </c>
      <c r="M235" s="230" t="s">
        <v>714</v>
      </c>
      <c r="N235" s="228">
        <v>44432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5">
        <v>146</v>
      </c>
      <c r="B236" s="236">
        <v>43731</v>
      </c>
      <c r="C236" s="236"/>
      <c r="D236" s="237" t="s">
        <v>430</v>
      </c>
      <c r="E236" s="238" t="s">
        <v>623</v>
      </c>
      <c r="F236" s="238">
        <v>235</v>
      </c>
      <c r="G236" s="238"/>
      <c r="H236" s="238">
        <v>295</v>
      </c>
      <c r="I236" s="240">
        <v>296</v>
      </c>
      <c r="J236" s="210" t="s">
        <v>801</v>
      </c>
      <c r="K236" s="211">
        <f t="shared" ref="K236:K241" si="51">H236-F236</f>
        <v>60</v>
      </c>
      <c r="L236" s="212">
        <f t="shared" ref="L236:L241" si="52">K236/F236</f>
        <v>0.25531914893617019</v>
      </c>
      <c r="M236" s="207" t="s">
        <v>591</v>
      </c>
      <c r="N236" s="213">
        <v>43844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5">
        <v>147</v>
      </c>
      <c r="B237" s="236">
        <v>43752</v>
      </c>
      <c r="C237" s="236"/>
      <c r="D237" s="237" t="s">
        <v>802</v>
      </c>
      <c r="E237" s="238" t="s">
        <v>623</v>
      </c>
      <c r="F237" s="238">
        <v>277.5</v>
      </c>
      <c r="G237" s="238"/>
      <c r="H237" s="238">
        <v>333</v>
      </c>
      <c r="I237" s="240">
        <v>333</v>
      </c>
      <c r="J237" s="210" t="s">
        <v>803</v>
      </c>
      <c r="K237" s="211">
        <f t="shared" si="51"/>
        <v>55.5</v>
      </c>
      <c r="L237" s="212">
        <f t="shared" si="52"/>
        <v>0.2</v>
      </c>
      <c r="M237" s="207" t="s">
        <v>591</v>
      </c>
      <c r="N237" s="213">
        <v>43846</v>
      </c>
      <c r="O237" s="1"/>
      <c r="P237" s="1"/>
      <c r="Q237" s="1"/>
      <c r="R237" s="6" t="s">
        <v>780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5">
        <v>148</v>
      </c>
      <c r="B238" s="236">
        <v>43752</v>
      </c>
      <c r="C238" s="236"/>
      <c r="D238" s="237" t="s">
        <v>804</v>
      </c>
      <c r="E238" s="238" t="s">
        <v>623</v>
      </c>
      <c r="F238" s="238">
        <v>930</v>
      </c>
      <c r="G238" s="238"/>
      <c r="H238" s="238">
        <v>1165</v>
      </c>
      <c r="I238" s="240">
        <v>1200</v>
      </c>
      <c r="J238" s="210" t="s">
        <v>805</v>
      </c>
      <c r="K238" s="211">
        <f t="shared" si="51"/>
        <v>235</v>
      </c>
      <c r="L238" s="212">
        <f t="shared" si="52"/>
        <v>0.25268817204301075</v>
      </c>
      <c r="M238" s="207" t="s">
        <v>591</v>
      </c>
      <c r="N238" s="213">
        <v>43847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5">
        <v>149</v>
      </c>
      <c r="B239" s="236">
        <v>43753</v>
      </c>
      <c r="C239" s="236"/>
      <c r="D239" s="237" t="s">
        <v>806</v>
      </c>
      <c r="E239" s="238" t="s">
        <v>623</v>
      </c>
      <c r="F239" s="208">
        <v>111</v>
      </c>
      <c r="G239" s="238"/>
      <c r="H239" s="238">
        <v>141</v>
      </c>
      <c r="I239" s="240">
        <v>141</v>
      </c>
      <c r="J239" s="210" t="s">
        <v>607</v>
      </c>
      <c r="K239" s="211">
        <f t="shared" si="51"/>
        <v>30</v>
      </c>
      <c r="L239" s="212">
        <f t="shared" si="52"/>
        <v>0.27027027027027029</v>
      </c>
      <c r="M239" s="207" t="s">
        <v>591</v>
      </c>
      <c r="N239" s="213">
        <v>44328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150</v>
      </c>
      <c r="B240" s="236">
        <v>43753</v>
      </c>
      <c r="C240" s="236"/>
      <c r="D240" s="237" t="s">
        <v>807</v>
      </c>
      <c r="E240" s="238" t="s">
        <v>623</v>
      </c>
      <c r="F240" s="208">
        <v>296</v>
      </c>
      <c r="G240" s="238"/>
      <c r="H240" s="238">
        <v>370</v>
      </c>
      <c r="I240" s="240">
        <v>370</v>
      </c>
      <c r="J240" s="210" t="s">
        <v>681</v>
      </c>
      <c r="K240" s="211">
        <f t="shared" si="51"/>
        <v>74</v>
      </c>
      <c r="L240" s="212">
        <f t="shared" si="52"/>
        <v>0.25</v>
      </c>
      <c r="M240" s="207" t="s">
        <v>591</v>
      </c>
      <c r="N240" s="213">
        <v>43853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5">
        <v>151</v>
      </c>
      <c r="B241" s="236">
        <v>43754</v>
      </c>
      <c r="C241" s="236"/>
      <c r="D241" s="237" t="s">
        <v>808</v>
      </c>
      <c r="E241" s="238" t="s">
        <v>623</v>
      </c>
      <c r="F241" s="208">
        <v>300</v>
      </c>
      <c r="G241" s="238"/>
      <c r="H241" s="238">
        <v>382.5</v>
      </c>
      <c r="I241" s="240">
        <v>344</v>
      </c>
      <c r="J241" s="210" t="s">
        <v>809</v>
      </c>
      <c r="K241" s="211">
        <f t="shared" si="51"/>
        <v>82.5</v>
      </c>
      <c r="L241" s="212">
        <f t="shared" si="52"/>
        <v>0.27500000000000002</v>
      </c>
      <c r="M241" s="207" t="s">
        <v>591</v>
      </c>
      <c r="N241" s="213">
        <v>44238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54">
        <v>152</v>
      </c>
      <c r="B242" s="255">
        <v>43832</v>
      </c>
      <c r="C242" s="255"/>
      <c r="D242" s="256" t="s">
        <v>810</v>
      </c>
      <c r="E242" s="56" t="s">
        <v>623</v>
      </c>
      <c r="F242" s="257" t="s">
        <v>811</v>
      </c>
      <c r="G242" s="56"/>
      <c r="H242" s="56"/>
      <c r="I242" s="258">
        <v>590</v>
      </c>
      <c r="J242" s="253" t="s">
        <v>594</v>
      </c>
      <c r="K242" s="253"/>
      <c r="L242" s="259"/>
      <c r="M242" s="260" t="s">
        <v>594</v>
      </c>
      <c r="N242" s="261"/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5">
        <v>153</v>
      </c>
      <c r="B243" s="236">
        <v>43966</v>
      </c>
      <c r="C243" s="236"/>
      <c r="D243" s="237" t="s">
        <v>71</v>
      </c>
      <c r="E243" s="238" t="s">
        <v>623</v>
      </c>
      <c r="F243" s="208">
        <v>67.5</v>
      </c>
      <c r="G243" s="238"/>
      <c r="H243" s="238">
        <v>86</v>
      </c>
      <c r="I243" s="240">
        <v>86</v>
      </c>
      <c r="J243" s="210" t="s">
        <v>812</v>
      </c>
      <c r="K243" s="211">
        <f t="shared" ref="K243:K250" si="53">H243-F243</f>
        <v>18.5</v>
      </c>
      <c r="L243" s="212">
        <f t="shared" ref="L243:L250" si="54">K243/F243</f>
        <v>0.27407407407407408</v>
      </c>
      <c r="M243" s="207" t="s">
        <v>591</v>
      </c>
      <c r="N243" s="213">
        <v>44008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5">
        <v>154</v>
      </c>
      <c r="B244" s="236">
        <v>44035</v>
      </c>
      <c r="C244" s="236"/>
      <c r="D244" s="237" t="s">
        <v>482</v>
      </c>
      <c r="E244" s="238" t="s">
        <v>623</v>
      </c>
      <c r="F244" s="208">
        <v>231</v>
      </c>
      <c r="G244" s="238"/>
      <c r="H244" s="238">
        <v>281</v>
      </c>
      <c r="I244" s="240">
        <v>281</v>
      </c>
      <c r="J244" s="210" t="s">
        <v>681</v>
      </c>
      <c r="K244" s="211">
        <f t="shared" si="53"/>
        <v>50</v>
      </c>
      <c r="L244" s="212">
        <f t="shared" si="54"/>
        <v>0.21645021645021645</v>
      </c>
      <c r="M244" s="207" t="s">
        <v>591</v>
      </c>
      <c r="N244" s="213">
        <v>44358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155</v>
      </c>
      <c r="B245" s="236">
        <v>44092</v>
      </c>
      <c r="C245" s="236"/>
      <c r="D245" s="237" t="s">
        <v>407</v>
      </c>
      <c r="E245" s="238" t="s">
        <v>623</v>
      </c>
      <c r="F245" s="238">
        <v>206</v>
      </c>
      <c r="G245" s="238"/>
      <c r="H245" s="238">
        <v>248</v>
      </c>
      <c r="I245" s="240">
        <v>248</v>
      </c>
      <c r="J245" s="210" t="s">
        <v>681</v>
      </c>
      <c r="K245" s="211">
        <f t="shared" si="53"/>
        <v>42</v>
      </c>
      <c r="L245" s="212">
        <f t="shared" si="54"/>
        <v>0.20388349514563106</v>
      </c>
      <c r="M245" s="207" t="s">
        <v>591</v>
      </c>
      <c r="N245" s="213">
        <v>44214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5">
        <v>156</v>
      </c>
      <c r="B246" s="236">
        <v>44140</v>
      </c>
      <c r="C246" s="236"/>
      <c r="D246" s="237" t="s">
        <v>407</v>
      </c>
      <c r="E246" s="238" t="s">
        <v>623</v>
      </c>
      <c r="F246" s="238">
        <v>182.5</v>
      </c>
      <c r="G246" s="238"/>
      <c r="H246" s="238">
        <v>248</v>
      </c>
      <c r="I246" s="240">
        <v>248</v>
      </c>
      <c r="J246" s="210" t="s">
        <v>681</v>
      </c>
      <c r="K246" s="211">
        <f t="shared" si="53"/>
        <v>65.5</v>
      </c>
      <c r="L246" s="212">
        <f t="shared" si="54"/>
        <v>0.35890410958904112</v>
      </c>
      <c r="M246" s="207" t="s">
        <v>591</v>
      </c>
      <c r="N246" s="213">
        <v>44214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5">
        <v>157</v>
      </c>
      <c r="B247" s="236">
        <v>44140</v>
      </c>
      <c r="C247" s="236"/>
      <c r="D247" s="237" t="s">
        <v>327</v>
      </c>
      <c r="E247" s="238" t="s">
        <v>623</v>
      </c>
      <c r="F247" s="238">
        <v>247.5</v>
      </c>
      <c r="G247" s="238"/>
      <c r="H247" s="238">
        <v>320</v>
      </c>
      <c r="I247" s="240">
        <v>320</v>
      </c>
      <c r="J247" s="210" t="s">
        <v>681</v>
      </c>
      <c r="K247" s="211">
        <f t="shared" si="53"/>
        <v>72.5</v>
      </c>
      <c r="L247" s="212">
        <f t="shared" si="54"/>
        <v>0.29292929292929293</v>
      </c>
      <c r="M247" s="207" t="s">
        <v>591</v>
      </c>
      <c r="N247" s="213">
        <v>44323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5">
        <v>158</v>
      </c>
      <c r="B248" s="236">
        <v>44140</v>
      </c>
      <c r="C248" s="236"/>
      <c r="D248" s="237" t="s">
        <v>272</v>
      </c>
      <c r="E248" s="238" t="s">
        <v>623</v>
      </c>
      <c r="F248" s="208">
        <v>925</v>
      </c>
      <c r="G248" s="238"/>
      <c r="H248" s="238">
        <v>1095</v>
      </c>
      <c r="I248" s="240">
        <v>1093</v>
      </c>
      <c r="J248" s="210" t="s">
        <v>813</v>
      </c>
      <c r="K248" s="211">
        <f t="shared" si="53"/>
        <v>170</v>
      </c>
      <c r="L248" s="212">
        <f t="shared" si="54"/>
        <v>0.18378378378378379</v>
      </c>
      <c r="M248" s="207" t="s">
        <v>591</v>
      </c>
      <c r="N248" s="213">
        <v>44201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159</v>
      </c>
      <c r="B249" s="236">
        <v>44140</v>
      </c>
      <c r="C249" s="236"/>
      <c r="D249" s="237" t="s">
        <v>343</v>
      </c>
      <c r="E249" s="238" t="s">
        <v>623</v>
      </c>
      <c r="F249" s="208">
        <v>332.5</v>
      </c>
      <c r="G249" s="238"/>
      <c r="H249" s="238">
        <v>393</v>
      </c>
      <c r="I249" s="240">
        <v>406</v>
      </c>
      <c r="J249" s="210" t="s">
        <v>814</v>
      </c>
      <c r="K249" s="211">
        <f t="shared" si="53"/>
        <v>60.5</v>
      </c>
      <c r="L249" s="212">
        <f t="shared" si="54"/>
        <v>0.18195488721804512</v>
      </c>
      <c r="M249" s="207" t="s">
        <v>591</v>
      </c>
      <c r="N249" s="213">
        <v>44256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5">
        <v>160</v>
      </c>
      <c r="B250" s="236">
        <v>44141</v>
      </c>
      <c r="C250" s="236"/>
      <c r="D250" s="237" t="s">
        <v>482</v>
      </c>
      <c r="E250" s="238" t="s">
        <v>623</v>
      </c>
      <c r="F250" s="208">
        <v>231</v>
      </c>
      <c r="G250" s="238"/>
      <c r="H250" s="238">
        <v>281</v>
      </c>
      <c r="I250" s="240">
        <v>281</v>
      </c>
      <c r="J250" s="210" t="s">
        <v>681</v>
      </c>
      <c r="K250" s="211">
        <f t="shared" si="53"/>
        <v>50</v>
      </c>
      <c r="L250" s="212">
        <f t="shared" si="54"/>
        <v>0.21645021645021645</v>
      </c>
      <c r="M250" s="207" t="s">
        <v>591</v>
      </c>
      <c r="N250" s="213">
        <v>44358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62">
        <v>161</v>
      </c>
      <c r="B251" s="255">
        <v>44187</v>
      </c>
      <c r="C251" s="255"/>
      <c r="D251" s="256" t="s">
        <v>455</v>
      </c>
      <c r="E251" s="56" t="s">
        <v>623</v>
      </c>
      <c r="F251" s="257" t="s">
        <v>815</v>
      </c>
      <c r="G251" s="56"/>
      <c r="H251" s="56"/>
      <c r="I251" s="258">
        <v>239</v>
      </c>
      <c r="J251" s="253" t="s">
        <v>594</v>
      </c>
      <c r="K251" s="253"/>
      <c r="L251" s="259"/>
      <c r="M251" s="260"/>
      <c r="N251" s="261"/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62">
        <v>162</v>
      </c>
      <c r="B252" s="255">
        <v>44258</v>
      </c>
      <c r="C252" s="255"/>
      <c r="D252" s="256" t="s">
        <v>810</v>
      </c>
      <c r="E252" s="56" t="s">
        <v>623</v>
      </c>
      <c r="F252" s="257" t="s">
        <v>811</v>
      </c>
      <c r="G252" s="56"/>
      <c r="H252" s="56"/>
      <c r="I252" s="258">
        <v>590</v>
      </c>
      <c r="J252" s="253" t="s">
        <v>594</v>
      </c>
      <c r="K252" s="253"/>
      <c r="L252" s="259"/>
      <c r="M252" s="260"/>
      <c r="N252" s="261"/>
      <c r="O252" s="1"/>
      <c r="P252" s="1"/>
      <c r="R252" s="6" t="s">
        <v>784</v>
      </c>
    </row>
    <row r="253" spans="1:26" ht="12.75" customHeight="1">
      <c r="A253" s="235">
        <v>163</v>
      </c>
      <c r="B253" s="236">
        <v>44274</v>
      </c>
      <c r="C253" s="236"/>
      <c r="D253" s="237" t="s">
        <v>343</v>
      </c>
      <c r="E253" s="238" t="s">
        <v>623</v>
      </c>
      <c r="F253" s="208">
        <v>355</v>
      </c>
      <c r="G253" s="238"/>
      <c r="H253" s="238">
        <v>422.5</v>
      </c>
      <c r="I253" s="240">
        <v>420</v>
      </c>
      <c r="J253" s="210" t="s">
        <v>816</v>
      </c>
      <c r="K253" s="211">
        <f t="shared" ref="K253:K256" si="55">H253-F253</f>
        <v>67.5</v>
      </c>
      <c r="L253" s="212">
        <f t="shared" ref="L253:L256" si="56">K253/F253</f>
        <v>0.19014084507042253</v>
      </c>
      <c r="M253" s="207" t="s">
        <v>591</v>
      </c>
      <c r="N253" s="213">
        <v>44361</v>
      </c>
      <c r="O253" s="1"/>
      <c r="R253" s="263" t="s">
        <v>784</v>
      </c>
    </row>
    <row r="254" spans="1:26" ht="12.75" customHeight="1">
      <c r="A254" s="235">
        <v>164</v>
      </c>
      <c r="B254" s="236">
        <v>44295</v>
      </c>
      <c r="C254" s="236"/>
      <c r="D254" s="237" t="s">
        <v>817</v>
      </c>
      <c r="E254" s="238" t="s">
        <v>623</v>
      </c>
      <c r="F254" s="208">
        <v>555</v>
      </c>
      <c r="G254" s="238"/>
      <c r="H254" s="238">
        <v>663</v>
      </c>
      <c r="I254" s="240">
        <v>663</v>
      </c>
      <c r="J254" s="210" t="s">
        <v>818</v>
      </c>
      <c r="K254" s="211">
        <f t="shared" si="55"/>
        <v>108</v>
      </c>
      <c r="L254" s="212">
        <f t="shared" si="56"/>
        <v>0.19459459459459461</v>
      </c>
      <c r="M254" s="207" t="s">
        <v>591</v>
      </c>
      <c r="N254" s="213">
        <v>44321</v>
      </c>
      <c r="O254" s="1"/>
      <c r="P254" s="1"/>
      <c r="Q254" s="1"/>
      <c r="R254" s="263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5">
        <v>165</v>
      </c>
      <c r="B255" s="236">
        <v>44308</v>
      </c>
      <c r="C255" s="236"/>
      <c r="D255" s="237" t="s">
        <v>376</v>
      </c>
      <c r="E255" s="238" t="s">
        <v>623</v>
      </c>
      <c r="F255" s="208">
        <v>126.5</v>
      </c>
      <c r="G255" s="238"/>
      <c r="H255" s="238">
        <v>155</v>
      </c>
      <c r="I255" s="240">
        <v>155</v>
      </c>
      <c r="J255" s="210" t="s">
        <v>681</v>
      </c>
      <c r="K255" s="211">
        <f t="shared" si="55"/>
        <v>28.5</v>
      </c>
      <c r="L255" s="212">
        <f t="shared" si="56"/>
        <v>0.22529644268774704</v>
      </c>
      <c r="M255" s="207" t="s">
        <v>591</v>
      </c>
      <c r="N255" s="213">
        <v>44362</v>
      </c>
      <c r="O255" s="1"/>
      <c r="R255" s="263" t="s">
        <v>784</v>
      </c>
    </row>
    <row r="256" spans="1:26" ht="12.75" customHeight="1">
      <c r="A256" s="372">
        <v>166</v>
      </c>
      <c r="B256" s="373">
        <v>44368</v>
      </c>
      <c r="C256" s="373"/>
      <c r="D256" s="374" t="s">
        <v>394</v>
      </c>
      <c r="E256" s="375" t="s">
        <v>623</v>
      </c>
      <c r="F256" s="376">
        <v>287.5</v>
      </c>
      <c r="G256" s="375"/>
      <c r="H256" s="375">
        <v>245</v>
      </c>
      <c r="I256" s="377">
        <v>344</v>
      </c>
      <c r="J256" s="220" t="s">
        <v>866</v>
      </c>
      <c r="K256" s="221">
        <f t="shared" si="55"/>
        <v>-42.5</v>
      </c>
      <c r="L256" s="222">
        <f t="shared" si="56"/>
        <v>-0.14782608695652175</v>
      </c>
      <c r="M256" s="218" t="s">
        <v>604</v>
      </c>
      <c r="N256" s="215">
        <v>44508</v>
      </c>
      <c r="O256" s="1"/>
      <c r="R256" s="263" t="s">
        <v>784</v>
      </c>
    </row>
    <row r="257" spans="1:18" ht="12.75" customHeight="1">
      <c r="A257" s="262">
        <v>167</v>
      </c>
      <c r="B257" s="255">
        <v>44368</v>
      </c>
      <c r="C257" s="255"/>
      <c r="D257" s="256" t="s">
        <v>482</v>
      </c>
      <c r="E257" s="56" t="s">
        <v>623</v>
      </c>
      <c r="F257" s="257" t="s">
        <v>819</v>
      </c>
      <c r="G257" s="56"/>
      <c r="H257" s="56"/>
      <c r="I257" s="258">
        <v>320</v>
      </c>
      <c r="J257" s="253" t="s">
        <v>594</v>
      </c>
      <c r="K257" s="262"/>
      <c r="L257" s="255"/>
      <c r="M257" s="255"/>
      <c r="N257" s="256"/>
      <c r="O257" s="44"/>
      <c r="R257" s="263" t="s">
        <v>784</v>
      </c>
    </row>
    <row r="258" spans="1:18" ht="12.75" customHeight="1">
      <c r="A258" s="262">
        <v>168</v>
      </c>
      <c r="B258" s="255">
        <v>44406</v>
      </c>
      <c r="C258" s="255"/>
      <c r="D258" s="256" t="s">
        <v>376</v>
      </c>
      <c r="E258" s="56" t="s">
        <v>623</v>
      </c>
      <c r="F258" s="257" t="s">
        <v>822</v>
      </c>
      <c r="G258" s="56"/>
      <c r="H258" s="56"/>
      <c r="I258" s="56">
        <v>200</v>
      </c>
      <c r="J258" s="253" t="s">
        <v>594</v>
      </c>
      <c r="K258" s="262"/>
      <c r="L258" s="255"/>
      <c r="M258" s="255"/>
      <c r="N258" s="256"/>
      <c r="O258" s="44"/>
      <c r="R258" s="263" t="s">
        <v>784</v>
      </c>
    </row>
    <row r="259" spans="1:18" ht="12.75" customHeight="1">
      <c r="A259" s="262">
        <v>169</v>
      </c>
      <c r="B259" s="255">
        <v>44462</v>
      </c>
      <c r="C259" s="255"/>
      <c r="D259" s="256" t="s">
        <v>828</v>
      </c>
      <c r="E259" s="56" t="s">
        <v>623</v>
      </c>
      <c r="F259" s="257" t="s">
        <v>829</v>
      </c>
      <c r="G259" s="56"/>
      <c r="H259" s="56"/>
      <c r="I259" s="56">
        <v>1500</v>
      </c>
      <c r="J259" s="253" t="s">
        <v>594</v>
      </c>
      <c r="K259" s="262"/>
      <c r="L259" s="255"/>
      <c r="M259" s="255"/>
      <c r="N259" s="256"/>
      <c r="O259" s="44"/>
      <c r="R259" s="263" t="s">
        <v>784</v>
      </c>
    </row>
    <row r="260" spans="1:18" ht="12.75" customHeight="1">
      <c r="A260" s="309">
        <v>170</v>
      </c>
      <c r="B260" s="310">
        <v>44480</v>
      </c>
      <c r="C260" s="310"/>
      <c r="D260" s="311" t="s">
        <v>833</v>
      </c>
      <c r="E260" s="312" t="s">
        <v>623</v>
      </c>
      <c r="F260" s="313" t="s">
        <v>838</v>
      </c>
      <c r="G260" s="312"/>
      <c r="H260" s="312"/>
      <c r="I260" s="312">
        <v>145</v>
      </c>
      <c r="J260" s="314" t="s">
        <v>594</v>
      </c>
      <c r="K260" s="309"/>
      <c r="L260" s="310"/>
      <c r="M260" s="310"/>
      <c r="N260" s="311"/>
      <c r="O260" s="44"/>
      <c r="R260" s="263" t="s">
        <v>784</v>
      </c>
    </row>
    <row r="261" spans="1:18" ht="12.75" customHeight="1">
      <c r="A261" s="315">
        <v>171</v>
      </c>
      <c r="B261" s="316">
        <v>44481</v>
      </c>
      <c r="C261" s="316"/>
      <c r="D261" s="317" t="s">
        <v>261</v>
      </c>
      <c r="E261" s="318" t="s">
        <v>623</v>
      </c>
      <c r="F261" s="319" t="s">
        <v>835</v>
      </c>
      <c r="G261" s="318"/>
      <c r="H261" s="318"/>
      <c r="I261" s="318">
        <v>380</v>
      </c>
      <c r="J261" s="320" t="s">
        <v>594</v>
      </c>
      <c r="K261" s="315"/>
      <c r="L261" s="316"/>
      <c r="M261" s="316"/>
      <c r="N261" s="317"/>
      <c r="O261" s="44"/>
      <c r="R261" s="263" t="s">
        <v>784</v>
      </c>
    </row>
    <row r="262" spans="1:18" ht="12.75" customHeight="1">
      <c r="A262" s="315">
        <v>172</v>
      </c>
      <c r="B262" s="316">
        <v>44481</v>
      </c>
      <c r="C262" s="316"/>
      <c r="D262" s="317" t="s">
        <v>402</v>
      </c>
      <c r="E262" s="318" t="s">
        <v>623</v>
      </c>
      <c r="F262" s="319" t="s">
        <v>836</v>
      </c>
      <c r="G262" s="318"/>
      <c r="H262" s="318"/>
      <c r="I262" s="318">
        <v>56</v>
      </c>
      <c r="J262" s="320" t="s">
        <v>594</v>
      </c>
      <c r="K262" s="315"/>
      <c r="L262" s="316"/>
      <c r="M262" s="316"/>
      <c r="N262" s="317"/>
      <c r="O262" s="44"/>
      <c r="R262" s="263"/>
    </row>
    <row r="263" spans="1:18" ht="12.75" customHeight="1">
      <c r="A263" s="321"/>
      <c r="B263" s="321"/>
      <c r="C263" s="321"/>
      <c r="D263" s="321"/>
      <c r="E263" s="321"/>
      <c r="F263" s="318"/>
      <c r="G263" s="318"/>
      <c r="H263" s="318"/>
      <c r="I263" s="318"/>
      <c r="J263" s="322"/>
      <c r="K263" s="318"/>
      <c r="L263" s="318"/>
      <c r="M263" s="318"/>
      <c r="N263" s="321"/>
      <c r="O263" s="44"/>
      <c r="R263" s="263"/>
    </row>
    <row r="264" spans="1:18" ht="12.75" customHeight="1">
      <c r="F264" s="59"/>
      <c r="G264" s="59"/>
      <c r="H264" s="59"/>
      <c r="I264" s="59"/>
      <c r="J264" s="44"/>
      <c r="K264" s="59"/>
      <c r="L264" s="59"/>
      <c r="M264" s="59"/>
      <c r="O264" s="44"/>
      <c r="R264" s="263"/>
    </row>
    <row r="265" spans="1:18" ht="12.75" customHeight="1">
      <c r="A265" s="262"/>
      <c r="B265" s="264" t="s">
        <v>820</v>
      </c>
      <c r="F265" s="59"/>
      <c r="G265" s="59"/>
      <c r="H265" s="59"/>
      <c r="I265" s="59"/>
      <c r="J265" s="44"/>
      <c r="K265" s="59"/>
      <c r="L265" s="59"/>
      <c r="M265" s="59"/>
      <c r="O265" s="44"/>
      <c r="R265" s="263"/>
    </row>
    <row r="266" spans="1:18" ht="12.75" customHeight="1"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1:18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1:18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1:18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18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18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A275" s="265"/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A276" s="265"/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A277" s="56"/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</sheetData>
  <autoFilter ref="R1:R273"/>
  <mergeCells count="6">
    <mergeCell ref="O50:O51"/>
    <mergeCell ref="P50:P51"/>
    <mergeCell ref="A50:A51"/>
    <mergeCell ref="B50:B51"/>
    <mergeCell ref="M50:M51"/>
    <mergeCell ref="N50:N5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Dell</cp:lastModifiedBy>
  <cp:lastPrinted>2019-09-05T08:25:00Z</cp:lastPrinted>
  <dcterms:created xsi:type="dcterms:W3CDTF">2015-06-08T02:34:00Z</dcterms:created>
  <dcterms:modified xsi:type="dcterms:W3CDTF">2021-12-05T16:12:15Z</dcterms:modified>
</cp:coreProperties>
</file>