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F&amp;O)'!$R$1:$R$268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18" i="6"/>
  <c r="M57"/>
  <c r="K57"/>
  <c r="K56"/>
  <c r="M55"/>
  <c r="K55"/>
  <c r="L34"/>
  <c r="M34" s="1"/>
  <c r="K34"/>
  <c r="L33"/>
  <c r="M33" s="1"/>
  <c r="K33"/>
  <c r="L17"/>
  <c r="M17" s="1"/>
  <c r="K17"/>
  <c r="L46"/>
  <c r="K46"/>
  <c r="L44"/>
  <c r="K44"/>
  <c r="L29"/>
  <c r="K29"/>
  <c r="L28"/>
  <c r="K28"/>
  <c r="P16"/>
  <c r="L45"/>
  <c r="K45"/>
  <c r="L43"/>
  <c r="K43"/>
  <c r="P10"/>
  <c r="P15"/>
  <c r="L30"/>
  <c r="K30"/>
  <c r="L13"/>
  <c r="K13"/>
  <c r="L14"/>
  <c r="K14"/>
  <c r="L11"/>
  <c r="K11"/>
  <c r="L63"/>
  <c r="K63"/>
  <c r="M29" l="1"/>
  <c r="M56"/>
  <c r="M44"/>
  <c r="M28"/>
  <c r="M46"/>
  <c r="M45"/>
  <c r="M43"/>
  <c r="M30"/>
  <c r="M14"/>
  <c r="M11"/>
  <c r="M13"/>
  <c r="M63"/>
  <c r="L62" l="1"/>
  <c r="K62"/>
  <c r="M62" l="1"/>
  <c r="H256"/>
  <c r="K256" l="1"/>
  <c r="L256" s="1"/>
  <c r="K245"/>
  <c r="L245" s="1"/>
  <c r="K235"/>
  <c r="L235" s="1"/>
  <c r="K251" l="1"/>
  <c r="L251" s="1"/>
  <c r="K252" l="1"/>
  <c r="L252" s="1"/>
  <c r="K249" l="1"/>
  <c r="L249" s="1"/>
  <c r="K228"/>
  <c r="L228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F224"/>
  <c r="K224" s="1"/>
  <c r="L224" s="1"/>
  <c r="K223"/>
  <c r="L223" s="1"/>
  <c r="K222"/>
  <c r="L222" s="1"/>
  <c r="K221"/>
  <c r="L221" s="1"/>
  <c r="K220"/>
  <c r="L220" s="1"/>
  <c r="K219"/>
  <c r="L219" s="1"/>
  <c r="F218"/>
  <c r="K218" s="1"/>
  <c r="L218" s="1"/>
  <c r="F217"/>
  <c r="K217" s="1"/>
  <c r="L217" s="1"/>
  <c r="K216"/>
  <c r="L216" s="1"/>
  <c r="F215"/>
  <c r="K215" s="1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7"/>
  <c r="L197" s="1"/>
  <c r="K196"/>
  <c r="L196" s="1"/>
  <c r="F195"/>
  <c r="K195" s="1"/>
  <c r="L195" s="1"/>
  <c r="K194"/>
  <c r="L194" s="1"/>
  <c r="K191"/>
  <c r="L191" s="1"/>
  <c r="K190"/>
  <c r="L190" s="1"/>
  <c r="K189"/>
  <c r="L189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69"/>
  <c r="L169" s="1"/>
  <c r="K167"/>
  <c r="L167" s="1"/>
  <c r="K165"/>
  <c r="L165" s="1"/>
  <c r="K163"/>
  <c r="L163" s="1"/>
  <c r="K162"/>
  <c r="L162" s="1"/>
  <c r="K161"/>
  <c r="L161" s="1"/>
  <c r="K159"/>
  <c r="L159" s="1"/>
  <c r="K158"/>
  <c r="L158" s="1"/>
  <c r="K157"/>
  <c r="L157" s="1"/>
  <c r="K156"/>
  <c r="K155"/>
  <c r="L155" s="1"/>
  <c r="K154"/>
  <c r="L154" s="1"/>
  <c r="K152"/>
  <c r="L152" s="1"/>
  <c r="K151"/>
  <c r="L151" s="1"/>
  <c r="K150"/>
  <c r="L150" s="1"/>
  <c r="K149"/>
  <c r="L149" s="1"/>
  <c r="K148"/>
  <c r="L148" s="1"/>
  <c r="F147"/>
  <c r="K147" s="1"/>
  <c r="L147" s="1"/>
  <c r="H146"/>
  <c r="K146" s="1"/>
  <c r="L146" s="1"/>
  <c r="K143"/>
  <c r="L143" s="1"/>
  <c r="K142"/>
  <c r="L142" s="1"/>
  <c r="K141"/>
  <c r="L141" s="1"/>
  <c r="K140"/>
  <c r="L140" s="1"/>
  <c r="K139"/>
  <c r="L139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H112"/>
  <c r="K112" s="1"/>
  <c r="L112" s="1"/>
  <c r="F111"/>
  <c r="K111" s="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M7"/>
  <c r="D7" i="5"/>
  <c r="K6" i="4"/>
  <c r="K6" i="3"/>
  <c r="L6" i="2"/>
</calcChain>
</file>

<file path=xl/sharedStrings.xml><?xml version="1.0" encoding="utf-8"?>
<sst xmlns="http://schemas.openxmlformats.org/spreadsheetml/2006/main" count="2602" uniqueCount="1022">
  <si>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</si>
  <si>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</si>
  <si>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</si>
  <si>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</si>
  <si>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</si>
  <si>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</si>
  <si>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</si>
  <si>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</si>
  <si>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</si>
  <si>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</si>
  <si>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</si>
  <si>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</si>
  <si>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</si>
  <si>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</si>
  <si>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</si>
  <si>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</si>
  <si>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</si>
  <si>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</si>
  <si>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</si>
  <si>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</si>
  <si>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</si>
  <si>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</si>
  <si>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</si>
  <si>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</si>
  <si>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</si>
  <si>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</si>
  <si>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</si>
  <si>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</si>
  <si>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</si>
  <si>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</si>
  <si>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</si>
  <si>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</si>
  <si>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</si>
  <si>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</si>
  <si>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</si>
  <si>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</si>
  <si>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</si>
  <si>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</si>
  <si>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</si>
  <si>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</si>
  <si>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</si>
  <si>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</si>
  <si>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</si>
  <si>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</si>
  <si>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</si>
  <si>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</si>
  <si>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</si>
  <si>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</si>
  <si>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</si>
  <si>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</si>
  <si>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</si>
  <si>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</si>
  <si>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</si>
  <si>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</si>
  <si>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</si>
  <si>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</si>
  <si>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</si>
  <si>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</si>
  <si>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</si>
  <si>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</si>
  <si>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</si>
  <si>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</si>
  <si>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</si>
  <si>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</si>
  <si>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</si>
  <si>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</si>
  <si>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</si>
  <si>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</si>
  <si>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</si>
  <si>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</si>
  <si>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</si>
  <si>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</si>
  <si>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</si>
  <si>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</si>
  <si>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</si>
  <si>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</si>
  <si>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</si>
  <si>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</si>
  <si>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</si>
  <si>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</si>
  <si>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</si>
  <si>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</si>
  <si>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</si>
  <si>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</si>
  <si>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</si>
  <si>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</si>
  <si>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</si>
  <si>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</si>
  <si>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</si>
  <si>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</si>
  <si>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</si>
  <si>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</si>
  <si>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</si>
  <si>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</si>
  <si>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</si>
  <si>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</si>
  <si>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</si>
  <si>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</si>
  <si>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</si>
  <si>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</si>
  <si>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</si>
  <si>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</si>
  <si>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</si>
  <si>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</si>
  <si>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</si>
  <si>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</si>
  <si>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</si>
  <si>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</si>
  <si>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</si>
  <si>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</si>
  <si>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</si>
  <si>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</si>
  <si>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</si>
  <si>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</si>
  <si>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</si>
  <si>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</si>
  <si>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</si>
  <si>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</si>
  <si>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</si>
  <si>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</si>
  <si>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</si>
  <si>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</si>
  <si>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</si>
  <si>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</si>
  <si>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</si>
  <si>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</si>
  <si>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</si>
  <si>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</si>
  <si>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</si>
  <si>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</si>
  <si>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</si>
  <si>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</si>
  <si>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</si>
  <si>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</si>
  <si>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</si>
  <si>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</si>
  <si>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</si>
  <si>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</si>
  <si>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</si>
  <si>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</si>
  <si>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</si>
  <si>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</si>
  <si>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</si>
  <si>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</si>
  <si>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</si>
  <si>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</si>
  <si>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</si>
  <si>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</si>
  <si>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</si>
  <si>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</si>
  <si>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</si>
  <si>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</si>
  <si>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</si>
  <si>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</si>
  <si>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</si>
  <si>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</si>
  <si>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</si>
  <si>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</si>
  <si>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</si>
  <si>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</si>
  <si>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</si>
  <si>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</si>
  <si>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</si>
  <si>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</si>
  <si>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</si>
  <si>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</si>
  <si>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</si>
  <si>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</si>
  <si>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</si>
  <si>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</si>
  <si>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</si>
  <si>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</si>
  <si>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</si>
  <si>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</si>
  <si>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</si>
  <si>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</si>
  <si>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</si>
  <si>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</si>
  <si>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</si>
  <si>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</si>
  <si>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</si>
  <si>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</si>
  <si>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</si>
  <si>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</si>
  <si>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</si>
  <si>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</si>
  <si>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</si>
  <si>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</si>
  <si>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</si>
  <si>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</si>
  <si>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</si>
  <si>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</si>
  <si>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</si>
  <si>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</si>
  <si>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</si>
  <si>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</si>
  <si>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</si>
  <si>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</si>
  <si>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</si>
  <si>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</si>
  <si>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</si>
  <si>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</si>
  <si>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</si>
  <si>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</si>
  <si>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</si>
  <si>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</si>
  <si>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</si>
  <si>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</si>
  <si>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</si>
  <si>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</si>
  <si>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</si>
  <si>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</si>
  <si>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</si>
  <si>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</si>
  <si>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</si>
  <si>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</si>
  <si>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</si>
  <si>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</si>
  <si>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</si>
  <si>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</si>
  <si>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</si>
  <si>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</si>
  <si>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</si>
  <si>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</si>
  <si>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</si>
  <si>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</si>
  <si>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</si>
  <si>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</si>
  <si>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</si>
  <si>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</si>
  <si>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</si>
  <si>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</si>
  <si>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</si>
  <si>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</si>
  <si>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</si>
  <si>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</si>
  <si>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</si>
  <si>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</si>
  <si>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</si>
  <si>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</si>
  <si>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</si>
  <si>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</si>
  <si>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</si>
  <si>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</si>
  <si>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</si>
  <si>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</si>
  <si>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</si>
  <si>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</si>
  <si>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</si>
  <si>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</si>
  <si>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</si>
  <si>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</si>
  <si>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</si>
  <si>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</si>
  <si>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</si>
  <si>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</si>
  <si>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</si>
  <si>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</si>
  <si>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</si>
  <si>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</si>
  <si>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</si>
  <si>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</si>
  <si>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</si>
  <si>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</si>
  <si>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</si>
  <si>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</si>
  <si>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</si>
  <si>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</si>
  <si>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</si>
  <si>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</si>
  <si>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</si>
  <si>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</si>
  <si>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</si>
  <si>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</si>
  <si>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</si>
  <si>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</si>
  <si>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</si>
  <si>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</si>
  <si>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</si>
  <si>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</si>
  <si>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</si>
  <si>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</si>
  <si>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</si>
  <si>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</si>
  <si>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</si>
  <si>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</si>
  <si>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</si>
  <si>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</si>
  <si>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</si>
  <si>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</si>
  <si>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</si>
  <si>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</si>
  <si>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</si>
  <si>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</si>
  <si>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</si>
  <si>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</si>
  <si>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</si>
  <si>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</si>
  <si>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</si>
  <si>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</si>
  <si>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</si>
  <si>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</si>
  <si>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</si>
  <si>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</si>
  <si>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</si>
  <si>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</si>
  <si>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</si>
  <si>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</si>
  <si>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</si>
  <si>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</si>
  <si>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</si>
  <si>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</si>
  <si>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</si>
  <si>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</si>
  <si>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</si>
  <si>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</si>
  <si>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</si>
  <si>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</si>
  <si>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</si>
  <si>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</si>
  <si>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</si>
  <si>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</si>
  <si>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</si>
  <si>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</si>
  <si>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</si>
  <si>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</si>
  <si>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</si>
  <si>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</si>
  <si>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</si>
  <si>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</si>
  <si>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</si>
  <si>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</si>
  <si>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</si>
  <si>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</si>
  <si>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</si>
  <si>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</si>
  <si>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</si>
  <si>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</si>
  <si>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</si>
  <si>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</si>
  <si>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</si>
  <si>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</si>
  <si>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</si>
  <si>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</si>
  <si>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</si>
  <si>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</si>
  <si>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</si>
  <si>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</si>
  <si>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</si>
  <si>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</si>
  <si>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</si>
  <si>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</si>
  <si>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</si>
  <si>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</si>
  <si>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</si>
  <si>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</si>
  <si>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</si>
  <si>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</si>
  <si>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</si>
  <si>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</si>
  <si>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</si>
  <si>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</si>
  <si>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</si>
  <si>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</si>
  <si>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</si>
  <si>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</si>
  <si>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</si>
  <si>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</si>
  <si>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</si>
  <si>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</si>
  <si>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</si>
  <si>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</si>
  <si>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</si>
  <si>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</si>
  <si>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</si>
  <si>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</si>
  <si>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</si>
  <si>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</si>
  <si>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</si>
  <si>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</si>
  <si>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</si>
  <si>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</si>
  <si>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</si>
  <si>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</si>
  <si>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</si>
  <si>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</si>
  <si>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</si>
  <si>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</si>
  <si>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</si>
  <si>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</si>
  <si>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</si>
  <si>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</si>
  <si>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</si>
  <si>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</si>
  <si>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</si>
  <si>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</si>
  <si>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</si>
  <si>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</si>
  <si>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</si>
  <si>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</si>
  <si>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</si>
  <si>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</si>
  <si>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</si>
  <si>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</si>
  <si>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</si>
  <si>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</si>
  <si>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</si>
  <si>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</si>
  <si>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</si>
  <si>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</si>
  <si>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</si>
  <si>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</si>
  <si>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</si>
  <si>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</si>
  <si>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</si>
  <si>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</si>
  <si>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</si>
  <si>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</si>
  <si>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</si>
  <si>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</si>
  <si>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</si>
  <si>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</si>
  <si>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</si>
  <si>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</si>
  <si>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</si>
  <si>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</si>
  <si>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</si>
  <si>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</si>
  <si>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</si>
  <si>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</si>
  <si>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</si>
  <si>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</si>
  <si>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</si>
  <si>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</si>
  <si>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</si>
  <si>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</si>
  <si>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</si>
  <si>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</si>
  <si>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</si>
  <si>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</si>
  <si>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</si>
  <si>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</si>
  <si>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</si>
  <si>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</si>
  <si>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</si>
  <si>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</si>
  <si>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</si>
  <si>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</si>
  <si>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</si>
  <si>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</si>
  <si>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</si>
  <si>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</si>
  <si>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</si>
  <si>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</si>
  <si>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</si>
  <si>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</si>
  <si>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</si>
  <si>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</si>
  <si>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</si>
  <si>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</si>
  <si>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</si>
  <si>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</si>
  <si>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</si>
  <si>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</si>
  <si>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</si>
  <si>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</si>
  <si>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</si>
  <si>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</si>
  <si>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</si>
  <si>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</si>
  <si>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</si>
  <si>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</si>
  <si>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</si>
  <si>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</si>
  <si>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</si>
  <si>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</si>
  <si>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</si>
  <si>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</si>
  <si>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</si>
  <si>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</si>
  <si>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</si>
  <si>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</si>
  <si>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</si>
  <si>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</si>
  <si>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</si>
  <si>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</si>
  <si>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</si>
  <si>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</si>
  <si>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</si>
  <si>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</si>
  <si>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</si>
  <si>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</si>
  <si>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</si>
  <si>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</si>
  <si>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</si>
  <si>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</si>
  <si>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</si>
  <si>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</si>
  <si>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</si>
  <si>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</si>
  <si>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</si>
  <si>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</si>
  <si>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</si>
  <si>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</si>
  <si>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</si>
  <si>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</si>
  <si>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</si>
  <si>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</si>
  <si>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</si>
  <si>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</si>
  <si>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</si>
  <si>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</si>
  <si>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</si>
  <si>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</si>
  <si>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</si>
  <si>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</si>
  <si>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</si>
  <si>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</si>
  <si>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</si>
  <si>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</si>
  <si>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</si>
  <si>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</si>
  <si>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</si>
  <si>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</si>
  <si>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</si>
  <si>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</si>
  <si>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</si>
  <si>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</si>
  <si>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</si>
  <si>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</si>
  <si>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</si>
  <si>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</si>
  <si>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</si>
  <si>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</si>
  <si>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</si>
  <si>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</si>
  <si>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</si>
  <si>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</si>
  <si>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</si>
  <si>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</si>
  <si>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</si>
  <si>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</si>
  <si>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</si>
  <si>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</si>
  <si>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</si>
  <si>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</si>
  <si>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</si>
  <si>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</si>
  <si>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</si>
  <si>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</si>
  <si>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</si>
  <si>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</si>
  <si>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</si>
  <si>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</si>
  <si>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</si>
  <si>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</si>
  <si>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</si>
  <si>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</si>
  <si>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</si>
  <si>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</si>
  <si>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</si>
  <si>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</si>
  <si>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</si>
  <si>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</si>
  <si>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</si>
  <si>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</si>
  <si>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</si>
  <si>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</si>
  <si>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</si>
  <si>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</si>
  <si>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</si>
  <si>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</si>
  <si>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</si>
  <si>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</si>
  <si>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</si>
  <si>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</si>
  <si>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</si>
  <si>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</si>
  <si>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</si>
  <si>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</si>
  <si>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</si>
  <si>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</si>
  <si>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</si>
  <si>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</si>
  <si>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</si>
  <si>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</si>
  <si>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</si>
  <si>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</si>
  <si>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</si>
  <si>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</si>
  <si>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</si>
  <si>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</si>
  <si>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</si>
  <si>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</si>
  <si>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</si>
  <si>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</si>
  <si>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</si>
  <si>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</si>
  <si>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</si>
  <si>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</si>
  <si>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</si>
  <si>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</si>
  <si>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</si>
  <si>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</si>
  <si>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</si>
  <si>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</si>
  <si>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</si>
  <si>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</si>
  <si>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</si>
  <si>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</si>
  <si>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</si>
  <si>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</si>
  <si>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</si>
  <si>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</si>
  <si>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</si>
  <si>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</si>
  <si>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</si>
  <si>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</si>
  <si>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</si>
  <si>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</si>
  <si>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</si>
  <si>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</si>
  <si>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</si>
  <si>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</si>
  <si>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</si>
  <si>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</si>
  <si>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</si>
  <si>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</si>
  <si>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</si>
  <si>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</si>
  <si>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</si>
  <si>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</si>
  <si>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</si>
  <si>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</si>
  <si>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</si>
  <si>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</si>
  <si>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</si>
  <si>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</si>
  <si>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</si>
  <si>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</si>
  <si>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</si>
  <si>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</si>
  <si>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</si>
  <si>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</si>
  <si>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</si>
  <si>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</si>
  <si>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</si>
  <si>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</si>
  <si>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</si>
  <si>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</si>
  <si>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</si>
  <si>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</si>
  <si>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</si>
  <si>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</si>
  <si>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</si>
  <si>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</si>
  <si>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</si>
  <si>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</si>
  <si>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</si>
  <si>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</si>
  <si>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</si>
  <si>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</si>
  <si>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</si>
  <si>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</si>
  <si>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</si>
  <si>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</si>
  <si>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</si>
  <si>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</si>
  <si>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</si>
  <si>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</si>
  <si>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</si>
  <si>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</si>
  <si>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</si>
  <si>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</si>
  <si>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</si>
  <si>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</si>
  <si>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</si>
  <si>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</si>
  <si>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</si>
  <si>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</si>
  <si>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</si>
  <si>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</si>
  <si>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</si>
  <si>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</si>
  <si>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</si>
  <si>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</si>
  <si>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</si>
  <si>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</si>
  <si>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</si>
  <si>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</si>
  <si>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</si>
  <si>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</si>
  <si>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</si>
  <si>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</si>
  <si>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</si>
  <si>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</si>
  <si>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</si>
  <si>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</si>
  <si>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</si>
  <si>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</si>
  <si>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</si>
  <si>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</si>
  <si>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</si>
  <si>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</si>
  <si>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</si>
  <si>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</si>
  <si>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</si>
  <si>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</si>
  <si>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</si>
  <si>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</si>
  <si>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</si>
  <si>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</si>
  <si>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</si>
  <si>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</si>
  <si>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</si>
  <si>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</si>
  <si>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</si>
  <si>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</si>
  <si>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</si>
  <si>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</si>
  <si>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</si>
  <si>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</si>
  <si>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</si>
  <si>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</si>
  <si>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</si>
  <si>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</si>
  <si>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</si>
  <si>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</si>
  <si>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</si>
  <si>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</si>
  <si>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</si>
  <si>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</si>
  <si>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</si>
  <si>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</si>
  <si>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</si>
  <si>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</si>
  <si>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</si>
  <si>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</si>
  <si>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</si>
  <si>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</si>
  <si>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</si>
  <si>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</si>
  <si>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</si>
  <si>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</si>
  <si>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</si>
  <si>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</si>
  <si>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</si>
  <si>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</si>
  <si>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</si>
  <si>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</si>
  <si>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</si>
  <si>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</si>
  <si>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</si>
  <si>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</si>
  <si>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</si>
  <si>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</si>
  <si>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</si>
  <si>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</si>
  <si>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</si>
  <si>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</si>
  <si>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</si>
  <si>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</si>
  <si>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</si>
  <si>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</si>
  <si>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</si>
  <si>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</si>
  <si>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</si>
  <si>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</si>
  <si>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</si>
  <si>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</si>
  <si>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</si>
  <si>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</si>
  <si>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</si>
  <si>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</si>
  <si>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</si>
  <si>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</si>
  <si>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</si>
  <si>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</si>
  <si>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</si>
  <si>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</si>
  <si>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</si>
  <si>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</si>
  <si>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</si>
  <si>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</si>
  <si>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</si>
  <si>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</si>
  <si>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</si>
  <si>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</si>
  <si>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</si>
  <si>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</si>
  <si>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</si>
  <si>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</si>
  <si>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</si>
  <si>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</si>
  <si>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</si>
  <si>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</si>
  <si>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</si>
  <si>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</si>
  <si>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</si>
  <si>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</si>
  <si>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</si>
  <si>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</si>
  <si>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</si>
  <si>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</si>
  <si>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</si>
  <si>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</si>
  <si>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</si>
  <si>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</si>
  <si>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</si>
  <si>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</si>
  <si>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</si>
  <si>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</si>
  <si>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</si>
  <si>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</si>
  <si>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</si>
  <si>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</si>
  <si>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</si>
  <si>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</si>
  <si>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</si>
  <si>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</si>
  <si>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</si>
  <si>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</si>
  <si>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</si>
  <si>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</si>
  <si>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</si>
  <si>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</si>
  <si>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</si>
  <si>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</si>
  <si>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</si>
  <si>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</si>
  <si>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</si>
  <si>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</si>
  <si>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</si>
  <si>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</si>
  <si>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</si>
  <si>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</si>
  <si>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</si>
  <si>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</si>
  <si>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</si>
  <si>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</si>
  <si>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</si>
  <si>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</si>
  <si>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700-710</t>
  </si>
  <si>
    <t>655-675</t>
  </si>
  <si>
    <t>1150-1200</t>
  </si>
  <si>
    <t>COLPAL JULY FUT</t>
  </si>
  <si>
    <t>2200-2300</t>
  </si>
  <si>
    <t>AMBIKCO</t>
  </si>
  <si>
    <t>1700-1800</t>
  </si>
  <si>
    <t>Part profit of Rs.175/-</t>
  </si>
  <si>
    <t>PIDILITIND JULY FUT</t>
  </si>
  <si>
    <t>2200-2240</t>
  </si>
  <si>
    <t>Part profit of Rs.40/-</t>
  </si>
  <si>
    <t>JETMALL</t>
  </si>
  <si>
    <t>TAAZAINT</t>
  </si>
  <si>
    <t>980-990</t>
  </si>
  <si>
    <t>1100-1150</t>
  </si>
  <si>
    <t>MOONGIPASEC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</si>
  <si>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</si>
  <si>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</si>
  <si>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</si>
  <si>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</si>
  <si>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</si>
  <si>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</si>
  <si>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</si>
  <si>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</si>
  <si>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</si>
  <si>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</si>
  <si>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</si>
  <si>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</si>
  <si>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</si>
  <si>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</si>
  <si>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</si>
  <si>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</si>
  <si>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</si>
  <si>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</si>
  <si>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</si>
  <si>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</si>
  <si>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</si>
  <si>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</si>
  <si>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</si>
  <si>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</si>
  <si>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</si>
  <si>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</si>
  <si>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</si>
  <si>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</si>
  <si>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</si>
  <si>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</si>
  <si>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</si>
  <si>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</si>
  <si>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</si>
  <si>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MANISH MISHRA</t>
  </si>
  <si>
    <t>PANTH</t>
  </si>
  <si>
    <t>RIIL</t>
  </si>
  <si>
    <t>Reliance Indl Infra Ltd</t>
  </si>
  <si>
    <t>HRTI PRIVATE LIMITED</t>
  </si>
  <si>
    <t>GRAVITON RESEARCH CAPITAL LLP</t>
  </si>
  <si>
    <t>BCLENTERPR</t>
  </si>
  <si>
    <t>APOLLOHOSP JULY FUT</t>
  </si>
  <si>
    <t>3850-3900</t>
  </si>
  <si>
    <t>1530-1560</t>
  </si>
  <si>
    <t xml:space="preserve">CARBORUNIV </t>
  </si>
  <si>
    <t>730-750</t>
  </si>
  <si>
    <t>770-780</t>
  </si>
  <si>
    <t>830-850</t>
  </si>
  <si>
    <t>12000-12500</t>
  </si>
  <si>
    <t>2450-2470</t>
  </si>
  <si>
    <t>INFY 1480 CE JUL</t>
  </si>
  <si>
    <t>60-70</t>
  </si>
  <si>
    <t>Profit of Rs.24/-</t>
  </si>
  <si>
    <t>Retail Research Technical Calls &amp; Fundamental Performance Report for the month of July-2022</t>
  </si>
  <si>
    <t>JATIN MANUBHAI SHAH</t>
  </si>
  <si>
    <t>Profit of Rs.125/-</t>
  </si>
  <si>
    <t>Profit of Rs.131/-</t>
  </si>
  <si>
    <t>Profit of Rs.37/-</t>
  </si>
  <si>
    <t>228-230</t>
  </si>
  <si>
    <t>240-245</t>
  </si>
  <si>
    <t>193-194</t>
  </si>
  <si>
    <t>205-210</t>
  </si>
  <si>
    <t>Profit of Rs.52.25/-</t>
  </si>
  <si>
    <t>ACE</t>
  </si>
  <si>
    <t>Profit of Rs.17/-</t>
  </si>
  <si>
    <t>ASCENSIVE</t>
  </si>
  <si>
    <t>VANRAJ DADBHAI KAHOR</t>
  </si>
  <si>
    <t>BFLAFL</t>
  </si>
  <si>
    <t>HARSHITA SINGHAL</t>
  </si>
  <si>
    <t>ROSEMER</t>
  </si>
  <si>
    <t>BP COMTRADE PRIVATE LIMITED</t>
  </si>
  <si>
    <t>VCU</t>
  </si>
  <si>
    <t>SIEMENS JULY FUT</t>
  </si>
  <si>
    <t>2250-2300</t>
  </si>
  <si>
    <t>Loss of Rs.75/-</t>
  </si>
  <si>
    <t>755-770</t>
  </si>
  <si>
    <t>Profit of Rs.16/-</t>
  </si>
  <si>
    <t>Part profit of Rs.415/-</t>
  </si>
  <si>
    <t>NIFTY 16000 PE 07-JUL</t>
  </si>
  <si>
    <t>150-180</t>
  </si>
  <si>
    <t>NIFTY 15900 CE 07-JUL</t>
  </si>
  <si>
    <t>130-150</t>
  </si>
  <si>
    <t>Loss of Rs.30/-</t>
  </si>
  <si>
    <t>AXISBANK JULY FUT</t>
  </si>
  <si>
    <t>652-654</t>
  </si>
  <si>
    <t>665-675</t>
  </si>
  <si>
    <t>2220-2240</t>
  </si>
  <si>
    <t>SARTHAK GUPTA</t>
  </si>
  <si>
    <t>ABDULLAH JATUYA</t>
  </si>
  <si>
    <t>TOPGAIN FINANCE PRIVATE LIMITED</t>
  </si>
  <si>
    <t>PATEL SANKET</t>
  </si>
  <si>
    <t>B.W.TRADERS</t>
  </si>
  <si>
    <t>ESSENTIA</t>
  </si>
  <si>
    <t>SAROJ GUPTA</t>
  </si>
  <si>
    <t>YOSHI ENVIROTECH PRIVATE LIMITED</t>
  </si>
  <si>
    <t>FRASER</t>
  </si>
  <si>
    <t>GAURAV INDERCHAND NAHTA</t>
  </si>
  <si>
    <t>GOURISHANKERGUPTA</t>
  </si>
  <si>
    <t>IMCAP</t>
  </si>
  <si>
    <t>NIPPON TUBES LIMITED</t>
  </si>
  <si>
    <t>SUBHLAXMI INVESTMENT ADVISORY PRIVATE LIMITED</t>
  </si>
  <si>
    <t>JANUSCORP</t>
  </si>
  <si>
    <t>RIPALBEN DHARMIKKUMAR PARIKH</t>
  </si>
  <si>
    <t>LEMON MANAGEMENT CONSULTANCY PRIVATE LIMITED</t>
  </si>
  <si>
    <t>BHARAT KUMAR PUKHRAJJI</t>
  </si>
  <si>
    <t>SHAGUN BARTER PRIVATE LIMITED</t>
  </si>
  <si>
    <t>LESHAIND</t>
  </si>
  <si>
    <t>KCP RETAIL PRIVATE LIMITED</t>
  </si>
  <si>
    <t>INFINITI INFRASTEEL LLP .</t>
  </si>
  <si>
    <t>LLFICL</t>
  </si>
  <si>
    <t>TOUCHLINE SECURITIES PRIVATE LIMITED</t>
  </si>
  <si>
    <t>PRACHI HITESH RUPARELIYA</t>
  </si>
  <si>
    <t>KUNTAL JITENDRA TRIVEDI</t>
  </si>
  <si>
    <t>MIL</t>
  </si>
  <si>
    <t>DIXIT PRAKASHBHAI SHAH</t>
  </si>
  <si>
    <t>MILEFUR</t>
  </si>
  <si>
    <t>DIVYA DIGAMBAR SONGHARE</t>
  </si>
  <si>
    <t>MNIL</t>
  </si>
  <si>
    <t>MENIKA.</t>
  </si>
  <si>
    <t>SITA RAM</t>
  </si>
  <si>
    <t>SANJAY GARG</t>
  </si>
  <si>
    <t>ANSHU MISHRA</t>
  </si>
  <si>
    <t>TALIB ZAFAR</t>
  </si>
  <si>
    <t>SHALPRO</t>
  </si>
  <si>
    <t>STARHFL</t>
  </si>
  <si>
    <t>SUMALYAKHANDERAOKALE</t>
  </si>
  <si>
    <t>P V RAVI</t>
  </si>
  <si>
    <t>KISHORE KARUKOLA</t>
  </si>
  <si>
    <t>SANJAYKUMARBAGADI</t>
  </si>
  <si>
    <t>TRICOMFRU</t>
  </si>
  <si>
    <t>PRADIP MEHTA</t>
  </si>
  <si>
    <t>STARPOINT COMMERCE PVT LTD</t>
  </si>
  <si>
    <t>MANHARLAL CHIMANLA PARIKH HUF</t>
  </si>
  <si>
    <t>HELI JATIN SHAH</t>
  </si>
  <si>
    <t>DIPAK DWIWEDI</t>
  </si>
  <si>
    <t>AAATECH</t>
  </si>
  <si>
    <t>AAA Technologies Limited</t>
  </si>
  <si>
    <t>NNM SECURITIES PVT LTD</t>
  </si>
  <si>
    <t>BTML</t>
  </si>
  <si>
    <t>Bodhi Tree Multimedia Ltd</t>
  </si>
  <si>
    <t>COMPANY SHIVAAY TRADING</t>
  </si>
  <si>
    <t>NARESH SINGHAL</t>
  </si>
  <si>
    <t>SMART EQUITY BROKERS PVT LTD</t>
  </si>
  <si>
    <t>DYNPROPP</t>
  </si>
  <si>
    <t>Dymic Pro Ltd Rs.5 ppd up</t>
  </si>
  <si>
    <t>RUN CONSULTANTS LLP</t>
  </si>
  <si>
    <t>GLOBE</t>
  </si>
  <si>
    <t>Globe Textiles (I) Ltd.</t>
  </si>
  <si>
    <t>ANUSTUP TRADING  PRIVATE LIMITED</t>
  </si>
  <si>
    <t>HILTON</t>
  </si>
  <si>
    <t>Hilton Metal Forging Limi</t>
  </si>
  <si>
    <t>SKSE SECURITIES LTD</t>
  </si>
  <si>
    <t>MADHAV</t>
  </si>
  <si>
    <t>Madhav Marbles and Granit</t>
  </si>
  <si>
    <t>AMRITA JAIN</t>
  </si>
  <si>
    <t>SHASHANK PRAVINCHANDRA DOSHI</t>
  </si>
  <si>
    <t>GRETEX CORPORATE SERVICES PRIVATE LIMITED</t>
  </si>
  <si>
    <t>NAYNA DILIP CHHEDA</t>
  </si>
  <si>
    <t>VISHAKHA ACCOUNTING SERVICES PRIVATE LIMITED</t>
  </si>
  <si>
    <t>GSS</t>
  </si>
  <si>
    <t>GSS Infotech Limited</t>
  </si>
  <si>
    <t>KARTIKBHAI J PATEL HUF</t>
  </si>
  <si>
    <t>INNOVATIVE</t>
  </si>
  <si>
    <t>Innovative Tyres &amp; Tubes</t>
  </si>
  <si>
    <t>CHINMAYAKUMARSWAIN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</si>
</sst>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4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165" fontId="4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4" xfId="0" applyFont="1" applyFill="1" applyBorder="1" applyAlignment="1">
      <alignment horizontal="center" vertical="center"/>
    </xf>
    <xf numFmtId="165" fontId="31" fillId="17" borderId="24" xfId="0" applyNumberFormat="1" applyFont="1" applyFill="1" applyBorder="1" applyAlignment="1">
      <alignment horizontal="center" vertical="center"/>
    </xf>
    <xf numFmtId="15" fontId="31" fillId="17" borderId="24" xfId="0" applyNumberFormat="1" applyFont="1" applyFill="1" applyBorder="1" applyAlignment="1">
      <alignment horizontal="center" vertical="center"/>
    </xf>
    <xf numFmtId="0" fontId="32" fillId="17" borderId="24" xfId="0" applyFont="1" applyFill="1" applyBorder="1"/>
    <xf numFmtId="43" fontId="31" fillId="17" borderId="24" xfId="0" applyNumberFormat="1" applyFont="1" applyFill="1" applyBorder="1" applyAlignment="1">
      <alignment horizontal="center" vertical="top"/>
    </xf>
    <xf numFmtId="0" fontId="31" fillId="17" borderId="24" xfId="0" applyFont="1" applyFill="1" applyBorder="1" applyAlignment="1">
      <alignment horizontal="center" vertical="top"/>
    </xf>
    <xf numFmtId="1" fontId="41" fillId="22" borderId="24" xfId="0" applyNumberFormat="1" applyFont="1" applyFill="1" applyBorder="1" applyAlignment="1">
      <alignment horizontal="center" vertical="center"/>
    </xf>
    <xf numFmtId="165" fontId="41" fillId="22" borderId="24" xfId="0" applyNumberFormat="1" applyFont="1" applyFill="1" applyBorder="1" applyAlignment="1">
      <alignment horizontal="center" vertical="center"/>
    </xf>
    <xf numFmtId="16" fontId="41" fillId="22" borderId="24" xfId="0" applyNumberFormat="1" applyFont="1" applyFill="1" applyBorder="1" applyAlignment="1">
      <alignment horizontal="center" vertical="center"/>
    </xf>
    <xf numFmtId="0" fontId="41" fillId="22" borderId="24" xfId="0" applyFont="1" applyFill="1" applyBorder="1" applyAlignment="1">
      <alignment horizontal="left"/>
    </xf>
    <xf numFmtId="0" fontId="41" fillId="22" borderId="24" xfId="0" applyFont="1" applyFill="1" applyBorder="1" applyAlignment="1">
      <alignment horizontal="center" vertical="center"/>
    </xf>
    <xf numFmtId="0" fontId="41" fillId="23" borderId="21" xfId="0" applyFont="1" applyFill="1" applyBorder="1" applyAlignment="1">
      <alignment horizontal="center" vertical="center"/>
    </xf>
    <xf numFmtId="2" fontId="41" fillId="23" borderId="21" xfId="0" applyNumberFormat="1" applyFont="1" applyFill="1" applyBorder="1" applyAlignment="1">
      <alignment horizontal="center" vertical="center"/>
    </xf>
    <xf numFmtId="10" fontId="41" fillId="23" borderId="21" xfId="0" applyNumberFormat="1" applyFont="1" applyFill="1" applyBorder="1" applyAlignment="1">
      <alignment horizontal="center" vertical="center" wrapText="1"/>
    </xf>
    <xf numFmtId="16" fontId="41" fillId="23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0" fontId="41" fillId="11" borderId="21" xfId="0" applyFont="1" applyFill="1" applyBorder="1"/>
    <xf numFmtId="0" fontId="41" fillId="22" borderId="21" xfId="0" applyFont="1" applyFill="1" applyBorder="1" applyAlignment="1">
      <alignment horizontal="center" vertical="center"/>
    </xf>
    <xf numFmtId="165" fontId="41" fillId="22" borderId="21" xfId="0" applyNumberFormat="1" applyFont="1" applyFill="1" applyBorder="1" applyAlignment="1">
      <alignment horizontal="center" vertical="center"/>
    </xf>
    <xf numFmtId="0" fontId="41" fillId="22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2" fontId="32" fillId="22" borderId="21" xfId="0" applyNumberFormat="1" applyFont="1" applyFill="1" applyBorder="1" applyAlignment="1">
      <alignment horizontal="center" vertical="center"/>
    </xf>
    <xf numFmtId="166" fontId="32" fillId="2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44748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J19" sqref="J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44748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4" t="s">
        <v>16</v>
      </c>
      <c r="B9" s="436" t="s">
        <v>17</v>
      </c>
      <c r="C9" s="436" t="s">
        <v>18</v>
      </c>
      <c r="D9" s="436" t="s">
        <v>19</v>
      </c>
      <c r="E9" s="23" t="s">
        <v>20</v>
      </c>
      <c r="F9" s="23" t="s">
        <v>21</v>
      </c>
      <c r="G9" s="431" t="s">
        <v>22</v>
      </c>
      <c r="H9" s="432"/>
      <c r="I9" s="433"/>
      <c r="J9" s="431" t="s">
        <v>23</v>
      </c>
      <c r="K9" s="432"/>
      <c r="L9" s="433"/>
      <c r="M9" s="23"/>
      <c r="N9" s="24"/>
      <c r="O9" s="24"/>
      <c r="P9" s="24"/>
    </row>
    <row r="10" spans="1:16" ht="59.25" customHeight="1">
      <c r="A10" s="435"/>
      <c r="B10" s="437"/>
      <c r="C10" s="437"/>
      <c r="D10" s="43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15776.05</v>
      </c>
      <c r="F11" s="32">
        <v>15847.716666666667</v>
      </c>
      <c r="G11" s="33">
        <v>15680.833333333334</v>
      </c>
      <c r="H11" s="33">
        <v>15585.616666666667</v>
      </c>
      <c r="I11" s="33">
        <v>15418.733333333334</v>
      </c>
      <c r="J11" s="33">
        <v>15942.933333333334</v>
      </c>
      <c r="K11" s="33">
        <v>16109.816666666666</v>
      </c>
      <c r="L11" s="33">
        <v>16205.033333333335</v>
      </c>
      <c r="M11" s="34">
        <v>16014.6</v>
      </c>
      <c r="N11" s="34">
        <v>15752.5</v>
      </c>
      <c r="O11" s="35">
        <v>14134800</v>
      </c>
      <c r="P11" s="36">
        <v>2.2564006105809924E-2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33827.15</v>
      </c>
      <c r="F12" s="37">
        <v>33996.566666666666</v>
      </c>
      <c r="G12" s="38">
        <v>33593.283333333333</v>
      </c>
      <c r="H12" s="38">
        <v>33359.416666666664</v>
      </c>
      <c r="I12" s="38">
        <v>32956.133333333331</v>
      </c>
      <c r="J12" s="38">
        <v>34230.433333333334</v>
      </c>
      <c r="K12" s="38">
        <v>34633.71666666666</v>
      </c>
      <c r="L12" s="38">
        <v>34867.583333333336</v>
      </c>
      <c r="M12" s="28">
        <v>34399.85</v>
      </c>
      <c r="N12" s="28">
        <v>33762.699999999997</v>
      </c>
      <c r="O12" s="39">
        <v>2506100</v>
      </c>
      <c r="P12" s="40">
        <v>-9.8338685159700304E-2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15744.35</v>
      </c>
      <c r="F13" s="37">
        <v>15810.433333333334</v>
      </c>
      <c r="G13" s="38">
        <v>15643.916666666668</v>
      </c>
      <c r="H13" s="38">
        <v>15543.483333333334</v>
      </c>
      <c r="I13" s="38">
        <v>15376.966666666667</v>
      </c>
      <c r="J13" s="38">
        <v>15910.866666666669</v>
      </c>
      <c r="K13" s="38">
        <v>16077.383333333335</v>
      </c>
      <c r="L13" s="38">
        <v>16177.816666666669</v>
      </c>
      <c r="M13" s="28">
        <v>15976.95</v>
      </c>
      <c r="N13" s="28">
        <v>15710</v>
      </c>
      <c r="O13" s="39">
        <v>3320</v>
      </c>
      <c r="P13" s="40">
        <v>0.84444444444444444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44768</v>
      </c>
      <c r="E14" s="37">
        <v>6399.95</v>
      </c>
      <c r="F14" s="37">
        <v>6474.9333333333334</v>
      </c>
      <c r="G14" s="38">
        <v>6304.9666666666672</v>
      </c>
      <c r="H14" s="38">
        <v>6209.9833333333336</v>
      </c>
      <c r="I14" s="38">
        <v>6040.0166666666673</v>
      </c>
      <c r="J14" s="38">
        <v>6569.916666666667</v>
      </c>
      <c r="K14" s="38">
        <v>6739.8833333333323</v>
      </c>
      <c r="L14" s="38">
        <v>6834.8666666666668</v>
      </c>
      <c r="M14" s="28">
        <v>6644.9</v>
      </c>
      <c r="N14" s="28">
        <v>6379.95</v>
      </c>
      <c r="O14" s="39">
        <v>1125</v>
      </c>
      <c r="P14" s="40">
        <v>0.25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686.05</v>
      </c>
      <c r="F15" s="37">
        <v>692.66666666666663</v>
      </c>
      <c r="G15" s="38">
        <v>676.5333333333333</v>
      </c>
      <c r="H15" s="38">
        <v>667.01666666666665</v>
      </c>
      <c r="I15" s="38">
        <v>650.88333333333333</v>
      </c>
      <c r="J15" s="38">
        <v>702.18333333333328</v>
      </c>
      <c r="K15" s="38">
        <v>718.31666666666672</v>
      </c>
      <c r="L15" s="38">
        <v>727.83333333333326</v>
      </c>
      <c r="M15" s="28">
        <v>708.8</v>
      </c>
      <c r="N15" s="28">
        <v>683.15</v>
      </c>
      <c r="O15" s="39">
        <v>3388950</v>
      </c>
      <c r="P15" s="40">
        <v>7.4084051724137928E-2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2358.35</v>
      </c>
      <c r="F16" s="37">
        <v>2370.9833333333336</v>
      </c>
      <c r="G16" s="38">
        <v>2330.9666666666672</v>
      </c>
      <c r="H16" s="38">
        <v>2303.5833333333335</v>
      </c>
      <c r="I16" s="38">
        <v>2263.5666666666671</v>
      </c>
      <c r="J16" s="38">
        <v>2398.3666666666672</v>
      </c>
      <c r="K16" s="38">
        <v>2438.3833333333337</v>
      </c>
      <c r="L16" s="38">
        <v>2465.7666666666673</v>
      </c>
      <c r="M16" s="28">
        <v>2411</v>
      </c>
      <c r="N16" s="28">
        <v>2343.6</v>
      </c>
      <c r="O16" s="39">
        <v>514500</v>
      </c>
      <c r="P16" s="40">
        <v>-3.1073446327683617E-2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18689.349999999999</v>
      </c>
      <c r="F17" s="37">
        <v>18836.599999999999</v>
      </c>
      <c r="G17" s="38">
        <v>18512.849999999999</v>
      </c>
      <c r="H17" s="38">
        <v>18336.349999999999</v>
      </c>
      <c r="I17" s="38">
        <v>18012.599999999999</v>
      </c>
      <c r="J17" s="38">
        <v>19013.099999999999</v>
      </c>
      <c r="K17" s="38">
        <v>19336.849999999999</v>
      </c>
      <c r="L17" s="38">
        <v>19513.349999999999</v>
      </c>
      <c r="M17" s="28">
        <v>19160.349999999999</v>
      </c>
      <c r="N17" s="28">
        <v>18660.099999999999</v>
      </c>
      <c r="O17" s="39">
        <v>41240</v>
      </c>
      <c r="P17" s="40">
        <v>9.7087378640776695E-4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90.05</v>
      </c>
      <c r="F18" s="37">
        <v>90.899999999999991</v>
      </c>
      <c r="G18" s="38">
        <v>88.899999999999977</v>
      </c>
      <c r="H18" s="38">
        <v>87.749999999999986</v>
      </c>
      <c r="I18" s="38">
        <v>85.749999999999972</v>
      </c>
      <c r="J18" s="38">
        <v>92.049999999999983</v>
      </c>
      <c r="K18" s="38">
        <v>94.050000000000011</v>
      </c>
      <c r="L18" s="38">
        <v>95.199999999999989</v>
      </c>
      <c r="M18" s="28">
        <v>92.9</v>
      </c>
      <c r="N18" s="28">
        <v>89.75</v>
      </c>
      <c r="O18" s="39">
        <v>18154800</v>
      </c>
      <c r="P18" s="40">
        <v>-8.915304606240713E-4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242.4</v>
      </c>
      <c r="F19" s="37">
        <v>244.38333333333335</v>
      </c>
      <c r="G19" s="38">
        <v>239.06666666666672</v>
      </c>
      <c r="H19" s="38">
        <v>235.73333333333338</v>
      </c>
      <c r="I19" s="38">
        <v>230.41666666666674</v>
      </c>
      <c r="J19" s="38">
        <v>247.7166666666667</v>
      </c>
      <c r="K19" s="38">
        <v>253.03333333333336</v>
      </c>
      <c r="L19" s="38">
        <v>256.36666666666667</v>
      </c>
      <c r="M19" s="28">
        <v>249.7</v>
      </c>
      <c r="N19" s="28">
        <v>241.05</v>
      </c>
      <c r="O19" s="39">
        <v>9942400</v>
      </c>
      <c r="P19" s="40">
        <v>2.3006955591225255E-2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2155.1</v>
      </c>
      <c r="F20" s="37">
        <v>2163.65</v>
      </c>
      <c r="G20" s="38">
        <v>2144.4500000000003</v>
      </c>
      <c r="H20" s="38">
        <v>2133.8000000000002</v>
      </c>
      <c r="I20" s="38">
        <v>2114.6000000000004</v>
      </c>
      <c r="J20" s="38">
        <v>2174.3000000000002</v>
      </c>
      <c r="K20" s="38">
        <v>2193.5</v>
      </c>
      <c r="L20" s="38">
        <v>2204.15</v>
      </c>
      <c r="M20" s="28">
        <v>2182.85</v>
      </c>
      <c r="N20" s="28">
        <v>2153</v>
      </c>
      <c r="O20" s="39">
        <v>2717500</v>
      </c>
      <c r="P20" s="40">
        <v>-2.4412134266738467E-2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2249.1</v>
      </c>
      <c r="F21" s="37">
        <v>2262.7000000000003</v>
      </c>
      <c r="G21" s="38">
        <v>2228.4000000000005</v>
      </c>
      <c r="H21" s="38">
        <v>2207.7000000000003</v>
      </c>
      <c r="I21" s="38">
        <v>2173.4000000000005</v>
      </c>
      <c r="J21" s="38">
        <v>2283.4000000000005</v>
      </c>
      <c r="K21" s="38">
        <v>2317.7000000000007</v>
      </c>
      <c r="L21" s="38">
        <v>2338.4000000000005</v>
      </c>
      <c r="M21" s="28">
        <v>2297</v>
      </c>
      <c r="N21" s="28">
        <v>2242</v>
      </c>
      <c r="O21" s="39">
        <v>22459000</v>
      </c>
      <c r="P21" s="40">
        <v>-1.2007471315485191E-3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675.8</v>
      </c>
      <c r="F22" s="37">
        <v>680.30000000000007</v>
      </c>
      <c r="G22" s="38">
        <v>669.60000000000014</v>
      </c>
      <c r="H22" s="38">
        <v>663.40000000000009</v>
      </c>
      <c r="I22" s="38">
        <v>652.70000000000016</v>
      </c>
      <c r="J22" s="38">
        <v>686.50000000000011</v>
      </c>
      <c r="K22" s="38">
        <v>697.20000000000016</v>
      </c>
      <c r="L22" s="38">
        <v>703.40000000000009</v>
      </c>
      <c r="M22" s="28">
        <v>691</v>
      </c>
      <c r="N22" s="28">
        <v>674.1</v>
      </c>
      <c r="O22" s="39">
        <v>79428750</v>
      </c>
      <c r="P22" s="40">
        <v>-3.3252293937730375E-3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3049.8</v>
      </c>
      <c r="F23" s="37">
        <v>3054.6333333333337</v>
      </c>
      <c r="G23" s="38">
        <v>3022.2166666666672</v>
      </c>
      <c r="H23" s="38">
        <v>2994.6333333333337</v>
      </c>
      <c r="I23" s="38">
        <v>2962.2166666666672</v>
      </c>
      <c r="J23" s="38">
        <v>3082.2166666666672</v>
      </c>
      <c r="K23" s="38">
        <v>3114.6333333333341</v>
      </c>
      <c r="L23" s="38">
        <v>3142.2166666666672</v>
      </c>
      <c r="M23" s="28">
        <v>3087.05</v>
      </c>
      <c r="N23" s="28">
        <v>3027.05</v>
      </c>
      <c r="O23" s="39">
        <v>224000</v>
      </c>
      <c r="P23" s="40">
        <v>-5.6444818871103621E-2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460.4</v>
      </c>
      <c r="F24" s="37">
        <v>464.84999999999997</v>
      </c>
      <c r="G24" s="38">
        <v>454.69999999999993</v>
      </c>
      <c r="H24" s="38">
        <v>448.99999999999994</v>
      </c>
      <c r="I24" s="38">
        <v>438.84999999999991</v>
      </c>
      <c r="J24" s="38">
        <v>470.54999999999995</v>
      </c>
      <c r="K24" s="38">
        <v>480.69999999999993</v>
      </c>
      <c r="L24" s="38">
        <v>486.4</v>
      </c>
      <c r="M24" s="28">
        <v>475</v>
      </c>
      <c r="N24" s="28">
        <v>459.15</v>
      </c>
      <c r="O24" s="39">
        <v>6490000</v>
      </c>
      <c r="P24" s="40">
        <v>2.6411513522062311E-2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367.3</v>
      </c>
      <c r="F25" s="37">
        <v>368.61666666666673</v>
      </c>
      <c r="G25" s="38">
        <v>365.63333333333344</v>
      </c>
      <c r="H25" s="38">
        <v>363.9666666666667</v>
      </c>
      <c r="I25" s="38">
        <v>360.98333333333341</v>
      </c>
      <c r="J25" s="38">
        <v>370.28333333333347</v>
      </c>
      <c r="K25" s="38">
        <v>373.26666666666671</v>
      </c>
      <c r="L25" s="38">
        <v>374.93333333333351</v>
      </c>
      <c r="M25" s="28">
        <v>371.6</v>
      </c>
      <c r="N25" s="28">
        <v>366.95</v>
      </c>
      <c r="O25" s="39">
        <v>46269000</v>
      </c>
      <c r="P25" s="40">
        <v>-6.5316533972327433E-3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3817.55</v>
      </c>
      <c r="F26" s="37">
        <v>3826.9833333333336</v>
      </c>
      <c r="G26" s="38">
        <v>3773.0666666666671</v>
      </c>
      <c r="H26" s="38">
        <v>3728.5833333333335</v>
      </c>
      <c r="I26" s="38">
        <v>3674.666666666667</v>
      </c>
      <c r="J26" s="38">
        <v>3871.4666666666672</v>
      </c>
      <c r="K26" s="38">
        <v>3925.3833333333332</v>
      </c>
      <c r="L26" s="38">
        <v>3969.8666666666672</v>
      </c>
      <c r="M26" s="28">
        <v>3880.9</v>
      </c>
      <c r="N26" s="28">
        <v>3782.5</v>
      </c>
      <c r="O26" s="39">
        <v>1842875</v>
      </c>
      <c r="P26" s="40">
        <v>3.0616410395972243E-3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185.9</v>
      </c>
      <c r="F27" s="37">
        <v>187.61666666666667</v>
      </c>
      <c r="G27" s="38">
        <v>183.78333333333336</v>
      </c>
      <c r="H27" s="38">
        <v>181.66666666666669</v>
      </c>
      <c r="I27" s="38">
        <v>177.83333333333337</v>
      </c>
      <c r="J27" s="38">
        <v>189.73333333333335</v>
      </c>
      <c r="K27" s="38">
        <v>193.56666666666666</v>
      </c>
      <c r="L27" s="38">
        <v>195.68333333333334</v>
      </c>
      <c r="M27" s="28">
        <v>191.45</v>
      </c>
      <c r="N27" s="28">
        <v>185.5</v>
      </c>
      <c r="O27" s="39">
        <v>14189000</v>
      </c>
      <c r="P27" s="40">
        <v>4.4598612487611496E-3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144.05000000000001</v>
      </c>
      <c r="F28" s="37">
        <v>144.91666666666666</v>
      </c>
      <c r="G28" s="38">
        <v>142.63333333333333</v>
      </c>
      <c r="H28" s="38">
        <v>141.21666666666667</v>
      </c>
      <c r="I28" s="38">
        <v>138.93333333333334</v>
      </c>
      <c r="J28" s="38">
        <v>146.33333333333331</v>
      </c>
      <c r="K28" s="38">
        <v>148.61666666666667</v>
      </c>
      <c r="L28" s="38">
        <v>150.0333333333333</v>
      </c>
      <c r="M28" s="28">
        <v>147.19999999999999</v>
      </c>
      <c r="N28" s="28">
        <v>143.5</v>
      </c>
      <c r="O28" s="39">
        <v>41910000</v>
      </c>
      <c r="P28" s="40">
        <v>-5.457997152349312E-3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2775.8</v>
      </c>
      <c r="F29" s="37">
        <v>2787.7833333333328</v>
      </c>
      <c r="G29" s="38">
        <v>2755.4666666666658</v>
      </c>
      <c r="H29" s="38">
        <v>2735.1333333333328</v>
      </c>
      <c r="I29" s="38">
        <v>2702.8166666666657</v>
      </c>
      <c r="J29" s="38">
        <v>2808.1166666666659</v>
      </c>
      <c r="K29" s="38">
        <v>2840.4333333333334</v>
      </c>
      <c r="L29" s="38">
        <v>2860.766666666666</v>
      </c>
      <c r="M29" s="28">
        <v>2820.1</v>
      </c>
      <c r="N29" s="28">
        <v>2767.45</v>
      </c>
      <c r="O29" s="39">
        <v>6752000</v>
      </c>
      <c r="P29" s="40">
        <v>2.0401994861719813E-2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1682.6</v>
      </c>
      <c r="F30" s="37">
        <v>1699.3</v>
      </c>
      <c r="G30" s="38">
        <v>1658.75</v>
      </c>
      <c r="H30" s="38">
        <v>1634.9</v>
      </c>
      <c r="I30" s="38">
        <v>1594.3500000000001</v>
      </c>
      <c r="J30" s="38">
        <v>1723.1499999999999</v>
      </c>
      <c r="K30" s="38">
        <v>1763.6999999999996</v>
      </c>
      <c r="L30" s="38">
        <v>1787.5499999999997</v>
      </c>
      <c r="M30" s="28">
        <v>1739.85</v>
      </c>
      <c r="N30" s="28">
        <v>1675.45</v>
      </c>
      <c r="O30" s="39">
        <v>536800</v>
      </c>
      <c r="P30" s="40">
        <v>-2.6433915211970076E-2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8034.1</v>
      </c>
      <c r="F31" s="37">
        <v>8090.6833333333343</v>
      </c>
      <c r="G31" s="38">
        <v>7947.4166666666679</v>
      </c>
      <c r="H31" s="38">
        <v>7860.7333333333336</v>
      </c>
      <c r="I31" s="38">
        <v>7717.4666666666672</v>
      </c>
      <c r="J31" s="38">
        <v>8177.3666666666686</v>
      </c>
      <c r="K31" s="38">
        <v>8320.633333333335</v>
      </c>
      <c r="L31" s="38">
        <v>8407.3166666666693</v>
      </c>
      <c r="M31" s="28">
        <v>8233.9500000000007</v>
      </c>
      <c r="N31" s="28">
        <v>8004</v>
      </c>
      <c r="O31" s="39">
        <v>108750</v>
      </c>
      <c r="P31" s="40">
        <v>2.4011299435028249E-2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557.4</v>
      </c>
      <c r="F32" s="37">
        <v>562.1</v>
      </c>
      <c r="G32" s="38">
        <v>550.5</v>
      </c>
      <c r="H32" s="38">
        <v>543.6</v>
      </c>
      <c r="I32" s="38">
        <v>532</v>
      </c>
      <c r="J32" s="38">
        <v>569</v>
      </c>
      <c r="K32" s="38">
        <v>580.60000000000014</v>
      </c>
      <c r="L32" s="38">
        <v>587.5</v>
      </c>
      <c r="M32" s="28">
        <v>573.70000000000005</v>
      </c>
      <c r="N32" s="28">
        <v>555.20000000000005</v>
      </c>
      <c r="O32" s="39">
        <v>6657000</v>
      </c>
      <c r="P32" s="40">
        <v>-2.2466960352422908E-2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534.95000000000005</v>
      </c>
      <c r="F33" s="37">
        <v>537.38333333333333</v>
      </c>
      <c r="G33" s="38">
        <v>527.56666666666661</v>
      </c>
      <c r="H33" s="38">
        <v>520.18333333333328</v>
      </c>
      <c r="I33" s="38">
        <v>510.36666666666656</v>
      </c>
      <c r="J33" s="38">
        <v>544.76666666666665</v>
      </c>
      <c r="K33" s="38">
        <v>554.58333333333348</v>
      </c>
      <c r="L33" s="38">
        <v>561.9666666666667</v>
      </c>
      <c r="M33" s="28">
        <v>547.20000000000005</v>
      </c>
      <c r="N33" s="28">
        <v>530</v>
      </c>
      <c r="O33" s="39">
        <v>14009000</v>
      </c>
      <c r="P33" s="40">
        <v>-3.4855598235879926E-3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647.70000000000005</v>
      </c>
      <c r="F34" s="37">
        <v>651.13333333333333</v>
      </c>
      <c r="G34" s="38">
        <v>642.61666666666667</v>
      </c>
      <c r="H34" s="38">
        <v>637.5333333333333</v>
      </c>
      <c r="I34" s="38">
        <v>629.01666666666665</v>
      </c>
      <c r="J34" s="38">
        <v>656.2166666666667</v>
      </c>
      <c r="K34" s="38">
        <v>664.73333333333335</v>
      </c>
      <c r="L34" s="38">
        <v>669.81666666666672</v>
      </c>
      <c r="M34" s="28">
        <v>659.65</v>
      </c>
      <c r="N34" s="28">
        <v>646.04999999999995</v>
      </c>
      <c r="O34" s="39">
        <v>62864400</v>
      </c>
      <c r="P34" s="40">
        <v>-5.3730776533130811E-3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3668.75</v>
      </c>
      <c r="F35" s="37">
        <v>3672</v>
      </c>
      <c r="G35" s="38">
        <v>3653.75</v>
      </c>
      <c r="H35" s="38">
        <v>3638.75</v>
      </c>
      <c r="I35" s="38">
        <v>3620.5</v>
      </c>
      <c r="J35" s="38">
        <v>3687</v>
      </c>
      <c r="K35" s="38">
        <v>3705.25</v>
      </c>
      <c r="L35" s="38">
        <v>3720.25</v>
      </c>
      <c r="M35" s="28">
        <v>3690.25</v>
      </c>
      <c r="N35" s="28">
        <v>3657</v>
      </c>
      <c r="O35" s="39">
        <v>2377250</v>
      </c>
      <c r="P35" s="40">
        <v>1.809421841541756E-2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11527</v>
      </c>
      <c r="F36" s="37">
        <v>11579.016666666668</v>
      </c>
      <c r="G36" s="38">
        <v>11374.233333333337</v>
      </c>
      <c r="H36" s="38">
        <v>11221.466666666669</v>
      </c>
      <c r="I36" s="38">
        <v>11016.683333333338</v>
      </c>
      <c r="J36" s="38">
        <v>11731.783333333336</v>
      </c>
      <c r="K36" s="38">
        <v>11936.566666666666</v>
      </c>
      <c r="L36" s="38">
        <v>12089.333333333336</v>
      </c>
      <c r="M36" s="28">
        <v>11783.8</v>
      </c>
      <c r="N36" s="28">
        <v>11426.25</v>
      </c>
      <c r="O36" s="39">
        <v>1344150</v>
      </c>
      <c r="P36" s="40">
        <v>-1.3504091592969066E-2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5662.9</v>
      </c>
      <c r="F37" s="37">
        <v>5690.2</v>
      </c>
      <c r="G37" s="38">
        <v>5613.65</v>
      </c>
      <c r="H37" s="38">
        <v>5564.4</v>
      </c>
      <c r="I37" s="38">
        <v>5487.8499999999995</v>
      </c>
      <c r="J37" s="38">
        <v>5739.45</v>
      </c>
      <c r="K37" s="38">
        <v>5816.0000000000009</v>
      </c>
      <c r="L37" s="38">
        <v>5865.25</v>
      </c>
      <c r="M37" s="28">
        <v>5766.75</v>
      </c>
      <c r="N37" s="28">
        <v>5640.95</v>
      </c>
      <c r="O37" s="39">
        <v>6009125</v>
      </c>
      <c r="P37" s="40">
        <v>-6.448279425441769E-3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2193.5500000000002</v>
      </c>
      <c r="F38" s="37">
        <v>2195.0500000000002</v>
      </c>
      <c r="G38" s="38">
        <v>2180.7000000000003</v>
      </c>
      <c r="H38" s="38">
        <v>2167.85</v>
      </c>
      <c r="I38" s="38">
        <v>2153.5</v>
      </c>
      <c r="J38" s="38">
        <v>2207.9000000000005</v>
      </c>
      <c r="K38" s="38">
        <v>2222.2500000000009</v>
      </c>
      <c r="L38" s="38">
        <v>2235.1000000000008</v>
      </c>
      <c r="M38" s="28">
        <v>2209.4</v>
      </c>
      <c r="N38" s="28">
        <v>2182.1999999999998</v>
      </c>
      <c r="O38" s="39">
        <v>1309800</v>
      </c>
      <c r="P38" s="40">
        <v>1.2758060774762237E-2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362.4</v>
      </c>
      <c r="F39" s="37">
        <v>365.9666666666667</v>
      </c>
      <c r="G39" s="38">
        <v>357.93333333333339</v>
      </c>
      <c r="H39" s="38">
        <v>353.4666666666667</v>
      </c>
      <c r="I39" s="38">
        <v>345.43333333333339</v>
      </c>
      <c r="J39" s="38">
        <v>370.43333333333339</v>
      </c>
      <c r="K39" s="38">
        <v>378.4666666666667</v>
      </c>
      <c r="L39" s="38">
        <v>382.93333333333339</v>
      </c>
      <c r="M39" s="28">
        <v>374</v>
      </c>
      <c r="N39" s="28">
        <v>361.5</v>
      </c>
      <c r="O39" s="39">
        <v>6268800</v>
      </c>
      <c r="P39" s="40">
        <v>2.8616434759779468E-2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273.35000000000002</v>
      </c>
      <c r="F40" s="37">
        <v>273.26666666666671</v>
      </c>
      <c r="G40" s="38">
        <v>268.93333333333339</v>
      </c>
      <c r="H40" s="38">
        <v>264.51666666666671</v>
      </c>
      <c r="I40" s="38">
        <v>260.18333333333339</v>
      </c>
      <c r="J40" s="38">
        <v>277.68333333333339</v>
      </c>
      <c r="K40" s="38">
        <v>282.01666666666677</v>
      </c>
      <c r="L40" s="38">
        <v>286.43333333333339</v>
      </c>
      <c r="M40" s="28">
        <v>277.60000000000002</v>
      </c>
      <c r="N40" s="28">
        <v>268.85000000000002</v>
      </c>
      <c r="O40" s="39">
        <v>31888800</v>
      </c>
      <c r="P40" s="40">
        <v>1.4894592117323557E-2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98.65</v>
      </c>
      <c r="F41" s="37">
        <v>99.350000000000009</v>
      </c>
      <c r="G41" s="38">
        <v>97.750000000000014</v>
      </c>
      <c r="H41" s="38">
        <v>96.850000000000009</v>
      </c>
      <c r="I41" s="38">
        <v>95.250000000000014</v>
      </c>
      <c r="J41" s="38">
        <v>100.25000000000001</v>
      </c>
      <c r="K41" s="38">
        <v>101.85000000000001</v>
      </c>
      <c r="L41" s="38">
        <v>102.75000000000001</v>
      </c>
      <c r="M41" s="28">
        <v>100.95</v>
      </c>
      <c r="N41" s="28">
        <v>98.45</v>
      </c>
      <c r="O41" s="39">
        <v>108201600</v>
      </c>
      <c r="P41" s="40">
        <v>-2.2048326547877122E-2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1726.85</v>
      </c>
      <c r="F42" s="37">
        <v>1733.2</v>
      </c>
      <c r="G42" s="38">
        <v>1715.7</v>
      </c>
      <c r="H42" s="38">
        <v>1704.55</v>
      </c>
      <c r="I42" s="38">
        <v>1687.05</v>
      </c>
      <c r="J42" s="38">
        <v>1744.3500000000001</v>
      </c>
      <c r="K42" s="38">
        <v>1761.8500000000001</v>
      </c>
      <c r="L42" s="38">
        <v>1773.0000000000002</v>
      </c>
      <c r="M42" s="28">
        <v>1750.7</v>
      </c>
      <c r="N42" s="28">
        <v>1722.05</v>
      </c>
      <c r="O42" s="39">
        <v>1602975</v>
      </c>
      <c r="P42" s="40">
        <v>-9.5157179269328811E-3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229.8</v>
      </c>
      <c r="F43" s="37">
        <v>231.4</v>
      </c>
      <c r="G43" s="38">
        <v>227.5</v>
      </c>
      <c r="H43" s="38">
        <v>225.2</v>
      </c>
      <c r="I43" s="38">
        <v>221.29999999999998</v>
      </c>
      <c r="J43" s="38">
        <v>233.70000000000002</v>
      </c>
      <c r="K43" s="38">
        <v>237.60000000000005</v>
      </c>
      <c r="L43" s="38">
        <v>239.90000000000003</v>
      </c>
      <c r="M43" s="28">
        <v>235.3</v>
      </c>
      <c r="N43" s="28">
        <v>229.1</v>
      </c>
      <c r="O43" s="39">
        <v>26265600</v>
      </c>
      <c r="P43" s="40">
        <v>5.9671081356425558E-3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576.65</v>
      </c>
      <c r="F44" s="37">
        <v>580.55000000000007</v>
      </c>
      <c r="G44" s="38">
        <v>570.60000000000014</v>
      </c>
      <c r="H44" s="38">
        <v>564.55000000000007</v>
      </c>
      <c r="I44" s="38">
        <v>554.60000000000014</v>
      </c>
      <c r="J44" s="38">
        <v>586.60000000000014</v>
      </c>
      <c r="K44" s="38">
        <v>596.55000000000018</v>
      </c>
      <c r="L44" s="38">
        <v>602.60000000000014</v>
      </c>
      <c r="M44" s="28">
        <v>590.5</v>
      </c>
      <c r="N44" s="28">
        <v>574.5</v>
      </c>
      <c r="O44" s="39">
        <v>5331700</v>
      </c>
      <c r="P44" s="40">
        <v>2.4519129148171635E-2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639.15</v>
      </c>
      <c r="F45" s="37">
        <v>641.58333333333326</v>
      </c>
      <c r="G45" s="38">
        <v>632.36666666666656</v>
      </c>
      <c r="H45" s="38">
        <v>625.58333333333326</v>
      </c>
      <c r="I45" s="38">
        <v>616.36666666666656</v>
      </c>
      <c r="J45" s="38">
        <v>648.36666666666656</v>
      </c>
      <c r="K45" s="38">
        <v>657.58333333333326</v>
      </c>
      <c r="L45" s="38">
        <v>664.36666666666656</v>
      </c>
      <c r="M45" s="28">
        <v>650.79999999999995</v>
      </c>
      <c r="N45" s="28">
        <v>634.79999999999995</v>
      </c>
      <c r="O45" s="39">
        <v>7739000</v>
      </c>
      <c r="P45" s="40">
        <v>-7.9476990129470574E-3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683.7</v>
      </c>
      <c r="F46" s="37">
        <v>684.41666666666663</v>
      </c>
      <c r="G46" s="38">
        <v>679.83333333333326</v>
      </c>
      <c r="H46" s="38">
        <v>675.96666666666658</v>
      </c>
      <c r="I46" s="38">
        <v>671.38333333333321</v>
      </c>
      <c r="J46" s="38">
        <v>688.2833333333333</v>
      </c>
      <c r="K46" s="38">
        <v>692.86666666666656</v>
      </c>
      <c r="L46" s="38">
        <v>696.73333333333335</v>
      </c>
      <c r="M46" s="28">
        <v>689</v>
      </c>
      <c r="N46" s="28">
        <v>680.55</v>
      </c>
      <c r="O46" s="39">
        <v>50278750</v>
      </c>
      <c r="P46" s="40">
        <v>-9.8222637979420019E-3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45.25</v>
      </c>
      <c r="F47" s="37">
        <v>45.6</v>
      </c>
      <c r="G47" s="38">
        <v>44.650000000000006</v>
      </c>
      <c r="H47" s="38">
        <v>44.050000000000004</v>
      </c>
      <c r="I47" s="38">
        <v>43.100000000000009</v>
      </c>
      <c r="J47" s="38">
        <v>46.2</v>
      </c>
      <c r="K47" s="38">
        <v>47.150000000000006</v>
      </c>
      <c r="L47" s="38">
        <v>47.75</v>
      </c>
      <c r="M47" s="28">
        <v>46.55</v>
      </c>
      <c r="N47" s="28">
        <v>45</v>
      </c>
      <c r="O47" s="39">
        <v>94762500</v>
      </c>
      <c r="P47" s="40">
        <v>9.6207629488757138E-3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313.64999999999998</v>
      </c>
      <c r="F48" s="37">
        <v>314.3</v>
      </c>
      <c r="G48" s="38">
        <v>311.25</v>
      </c>
      <c r="H48" s="38">
        <v>308.84999999999997</v>
      </c>
      <c r="I48" s="38">
        <v>305.79999999999995</v>
      </c>
      <c r="J48" s="38">
        <v>316.70000000000005</v>
      </c>
      <c r="K48" s="38">
        <v>319.75000000000011</v>
      </c>
      <c r="L48" s="38">
        <v>322.15000000000009</v>
      </c>
      <c r="M48" s="28">
        <v>317.35000000000002</v>
      </c>
      <c r="N48" s="28">
        <v>311.89999999999998</v>
      </c>
      <c r="O48" s="39">
        <v>14381900</v>
      </c>
      <c r="P48" s="40">
        <v>2.5653358986692321E-3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15419.55</v>
      </c>
      <c r="F49" s="37">
        <v>15532.083333333334</v>
      </c>
      <c r="G49" s="38">
        <v>15267.516666666668</v>
      </c>
      <c r="H49" s="38">
        <v>15115.483333333334</v>
      </c>
      <c r="I49" s="38">
        <v>14850.916666666668</v>
      </c>
      <c r="J49" s="38">
        <v>15684.116666666669</v>
      </c>
      <c r="K49" s="38">
        <v>15948.683333333334</v>
      </c>
      <c r="L49" s="38">
        <v>16100.716666666669</v>
      </c>
      <c r="M49" s="28">
        <v>15796.65</v>
      </c>
      <c r="N49" s="28">
        <v>15380.05</v>
      </c>
      <c r="O49" s="39">
        <v>88950</v>
      </c>
      <c r="P49" s="40">
        <v>-4.8663101604278072E-2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314.05</v>
      </c>
      <c r="F50" s="37">
        <v>316.51666666666671</v>
      </c>
      <c r="G50" s="38">
        <v>310.63333333333344</v>
      </c>
      <c r="H50" s="38">
        <v>307.21666666666675</v>
      </c>
      <c r="I50" s="38">
        <v>301.33333333333348</v>
      </c>
      <c r="J50" s="38">
        <v>319.93333333333339</v>
      </c>
      <c r="K50" s="38">
        <v>325.81666666666672</v>
      </c>
      <c r="L50" s="38">
        <v>329.23333333333335</v>
      </c>
      <c r="M50" s="28">
        <v>322.39999999999998</v>
      </c>
      <c r="N50" s="28">
        <v>313.10000000000002</v>
      </c>
      <c r="O50" s="39">
        <v>12909600</v>
      </c>
      <c r="P50" s="40">
        <v>2.4425082131124126E-2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3657.3</v>
      </c>
      <c r="F51" s="37">
        <v>3668.5</v>
      </c>
      <c r="G51" s="38">
        <v>3628.95</v>
      </c>
      <c r="H51" s="38">
        <v>3600.6</v>
      </c>
      <c r="I51" s="38">
        <v>3561.0499999999997</v>
      </c>
      <c r="J51" s="38">
        <v>3696.85</v>
      </c>
      <c r="K51" s="38">
        <v>3736.4</v>
      </c>
      <c r="L51" s="38">
        <v>3764.75</v>
      </c>
      <c r="M51" s="28">
        <v>3708.05</v>
      </c>
      <c r="N51" s="28">
        <v>3640.15</v>
      </c>
      <c r="O51" s="39">
        <v>1892000</v>
      </c>
      <c r="P51" s="40">
        <v>-6.0575968222442898E-2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334.5</v>
      </c>
      <c r="F52" s="37">
        <v>336.7166666666667</v>
      </c>
      <c r="G52" s="38">
        <v>330.83333333333337</v>
      </c>
      <c r="H52" s="38">
        <v>327.16666666666669</v>
      </c>
      <c r="I52" s="38">
        <v>321.28333333333336</v>
      </c>
      <c r="J52" s="38">
        <v>340.38333333333338</v>
      </c>
      <c r="K52" s="38">
        <v>346.26666666666671</v>
      </c>
      <c r="L52" s="38">
        <v>349.93333333333339</v>
      </c>
      <c r="M52" s="28">
        <v>342.6</v>
      </c>
      <c r="N52" s="28">
        <v>333.05</v>
      </c>
      <c r="O52" s="39">
        <v>3311100</v>
      </c>
      <c r="P52" s="40">
        <v>-2.6748184944593044E-2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189.3</v>
      </c>
      <c r="F53" s="37">
        <v>190.15</v>
      </c>
      <c r="G53" s="38">
        <v>187.9</v>
      </c>
      <c r="H53" s="38">
        <v>186.5</v>
      </c>
      <c r="I53" s="38">
        <v>184.25</v>
      </c>
      <c r="J53" s="38">
        <v>191.55</v>
      </c>
      <c r="K53" s="38">
        <v>193.8</v>
      </c>
      <c r="L53" s="38">
        <v>195.20000000000002</v>
      </c>
      <c r="M53" s="28">
        <v>192.4</v>
      </c>
      <c r="N53" s="28">
        <v>188.75</v>
      </c>
      <c r="O53" s="39">
        <v>41852700</v>
      </c>
      <c r="P53" s="40">
        <v>3.8722168441432723E-4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447.2</v>
      </c>
      <c r="F54" s="37">
        <v>447.91666666666669</v>
      </c>
      <c r="G54" s="38">
        <v>444.13333333333338</v>
      </c>
      <c r="H54" s="38">
        <v>441.06666666666672</v>
      </c>
      <c r="I54" s="38">
        <v>437.28333333333342</v>
      </c>
      <c r="J54" s="38">
        <v>450.98333333333335</v>
      </c>
      <c r="K54" s="38">
        <v>454.76666666666665</v>
      </c>
      <c r="L54" s="38">
        <v>457.83333333333331</v>
      </c>
      <c r="M54" s="28">
        <v>451.7</v>
      </c>
      <c r="N54" s="28">
        <v>444.85</v>
      </c>
      <c r="O54" s="39">
        <v>3147300</v>
      </c>
      <c r="P54" s="40">
        <v>-1.2376237623762376E-3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279.60000000000002</v>
      </c>
      <c r="F55" s="37">
        <v>279.51666666666665</v>
      </c>
      <c r="G55" s="38">
        <v>274.88333333333333</v>
      </c>
      <c r="H55" s="38">
        <v>270.16666666666669</v>
      </c>
      <c r="I55" s="38">
        <v>265.53333333333336</v>
      </c>
      <c r="J55" s="38">
        <v>284.23333333333329</v>
      </c>
      <c r="K55" s="38">
        <v>288.86666666666662</v>
      </c>
      <c r="L55" s="38">
        <v>293.58333333333326</v>
      </c>
      <c r="M55" s="28">
        <v>284.14999999999998</v>
      </c>
      <c r="N55" s="28">
        <v>274.8</v>
      </c>
      <c r="O55" s="39">
        <v>4017000</v>
      </c>
      <c r="P55" s="40">
        <v>-9.6186297671279106E-2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644.75</v>
      </c>
      <c r="F56" s="37">
        <v>648.63333333333333</v>
      </c>
      <c r="G56" s="38">
        <v>638.9666666666667</v>
      </c>
      <c r="H56" s="38">
        <v>633.18333333333339</v>
      </c>
      <c r="I56" s="38">
        <v>623.51666666666677</v>
      </c>
      <c r="J56" s="38">
        <v>654.41666666666663</v>
      </c>
      <c r="K56" s="38">
        <v>664.08333333333337</v>
      </c>
      <c r="L56" s="38">
        <v>669.86666666666656</v>
      </c>
      <c r="M56" s="28">
        <v>658.3</v>
      </c>
      <c r="N56" s="28">
        <v>642.85</v>
      </c>
      <c r="O56" s="39">
        <v>9471250</v>
      </c>
      <c r="P56" s="40">
        <v>4.3232823901968885E-2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940.8</v>
      </c>
      <c r="F57" s="37">
        <v>941.51666666666677</v>
      </c>
      <c r="G57" s="38">
        <v>930.83333333333348</v>
      </c>
      <c r="H57" s="38">
        <v>920.86666666666667</v>
      </c>
      <c r="I57" s="38">
        <v>910.18333333333339</v>
      </c>
      <c r="J57" s="38">
        <v>951.48333333333358</v>
      </c>
      <c r="K57" s="38">
        <v>962.16666666666674</v>
      </c>
      <c r="L57" s="38">
        <v>972.13333333333367</v>
      </c>
      <c r="M57" s="28">
        <v>952.2</v>
      </c>
      <c r="N57" s="28">
        <v>931.55</v>
      </c>
      <c r="O57" s="39">
        <v>8470150</v>
      </c>
      <c r="P57" s="40">
        <v>5.4629329880220137E-2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182.65</v>
      </c>
      <c r="F58" s="37">
        <v>183.33333333333334</v>
      </c>
      <c r="G58" s="38">
        <v>181.16666666666669</v>
      </c>
      <c r="H58" s="38">
        <v>179.68333333333334</v>
      </c>
      <c r="I58" s="38">
        <v>177.51666666666668</v>
      </c>
      <c r="J58" s="38">
        <v>184.81666666666669</v>
      </c>
      <c r="K58" s="38">
        <v>186.98333333333338</v>
      </c>
      <c r="L58" s="38">
        <v>188.4666666666667</v>
      </c>
      <c r="M58" s="28">
        <v>185.5</v>
      </c>
      <c r="N58" s="28">
        <v>181.85</v>
      </c>
      <c r="O58" s="39">
        <v>34708800</v>
      </c>
      <c r="P58" s="40">
        <v>3.7653346289323454E-3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3526.8</v>
      </c>
      <c r="F59" s="37">
        <v>3529.5499999999997</v>
      </c>
      <c r="G59" s="38">
        <v>3485.0999999999995</v>
      </c>
      <c r="H59" s="38">
        <v>3443.3999999999996</v>
      </c>
      <c r="I59" s="38">
        <v>3398.9499999999994</v>
      </c>
      <c r="J59" s="38">
        <v>3571.2499999999995</v>
      </c>
      <c r="K59" s="38">
        <v>3615.6999999999994</v>
      </c>
      <c r="L59" s="38">
        <v>3657.3999999999996</v>
      </c>
      <c r="M59" s="28">
        <v>3574</v>
      </c>
      <c r="N59" s="28">
        <v>3487.85</v>
      </c>
      <c r="O59" s="39">
        <v>462900</v>
      </c>
      <c r="P59" s="40">
        <v>-0.10809248554913295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1534.65</v>
      </c>
      <c r="F60" s="37">
        <v>1534.5</v>
      </c>
      <c r="G60" s="38">
        <v>1527</v>
      </c>
      <c r="H60" s="38">
        <v>1519.35</v>
      </c>
      <c r="I60" s="38">
        <v>1511.85</v>
      </c>
      <c r="J60" s="38">
        <v>1542.15</v>
      </c>
      <c r="K60" s="38">
        <v>1549.65</v>
      </c>
      <c r="L60" s="38">
        <v>1557.3000000000002</v>
      </c>
      <c r="M60" s="28">
        <v>1542</v>
      </c>
      <c r="N60" s="28">
        <v>1526.85</v>
      </c>
      <c r="O60" s="39">
        <v>2602600</v>
      </c>
      <c r="P60" s="40">
        <v>-3.0835232604906823E-3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625.25</v>
      </c>
      <c r="F61" s="37">
        <v>625.56666666666672</v>
      </c>
      <c r="G61" s="38">
        <v>618.63333333333344</v>
      </c>
      <c r="H61" s="38">
        <v>612.01666666666677</v>
      </c>
      <c r="I61" s="38">
        <v>605.08333333333348</v>
      </c>
      <c r="J61" s="38">
        <v>632.18333333333339</v>
      </c>
      <c r="K61" s="38">
        <v>639.11666666666656</v>
      </c>
      <c r="L61" s="38">
        <v>645.73333333333335</v>
      </c>
      <c r="M61" s="28">
        <v>632.5</v>
      </c>
      <c r="N61" s="28">
        <v>618.95000000000005</v>
      </c>
      <c r="O61" s="39">
        <v>6805000</v>
      </c>
      <c r="P61" s="40">
        <v>6.5079130306167727E-3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945.95</v>
      </c>
      <c r="F62" s="37">
        <v>960.7166666666667</v>
      </c>
      <c r="G62" s="38">
        <v>927.43333333333339</v>
      </c>
      <c r="H62" s="38">
        <v>908.91666666666674</v>
      </c>
      <c r="I62" s="38">
        <v>875.63333333333344</v>
      </c>
      <c r="J62" s="38">
        <v>979.23333333333335</v>
      </c>
      <c r="K62" s="38">
        <v>1012.5166666666667</v>
      </c>
      <c r="L62" s="38">
        <v>1031.0333333333333</v>
      </c>
      <c r="M62" s="28">
        <v>994</v>
      </c>
      <c r="N62" s="28">
        <v>942.2</v>
      </c>
      <c r="O62" s="39">
        <v>1582700</v>
      </c>
      <c r="P62" s="40">
        <v>-3.3347584437793926E-2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354.3</v>
      </c>
      <c r="F63" s="37">
        <v>351.66666666666669</v>
      </c>
      <c r="G63" s="38">
        <v>345.53333333333336</v>
      </c>
      <c r="H63" s="38">
        <v>336.76666666666665</v>
      </c>
      <c r="I63" s="38">
        <v>330.63333333333333</v>
      </c>
      <c r="J63" s="38">
        <v>360.43333333333339</v>
      </c>
      <c r="K63" s="38">
        <v>366.56666666666672</v>
      </c>
      <c r="L63" s="38">
        <v>375.33333333333343</v>
      </c>
      <c r="M63" s="28">
        <v>357.8</v>
      </c>
      <c r="N63" s="28">
        <v>342.9</v>
      </c>
      <c r="O63" s="39">
        <v>4333500</v>
      </c>
      <c r="P63" s="40">
        <v>0.12983965584669535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140</v>
      </c>
      <c r="F64" s="37">
        <v>140.68333333333331</v>
      </c>
      <c r="G64" s="38">
        <v>138.46666666666661</v>
      </c>
      <c r="H64" s="38">
        <v>136.93333333333331</v>
      </c>
      <c r="I64" s="38">
        <v>134.71666666666661</v>
      </c>
      <c r="J64" s="38">
        <v>142.21666666666661</v>
      </c>
      <c r="K64" s="38">
        <v>144.43333333333331</v>
      </c>
      <c r="L64" s="38">
        <v>145.96666666666661</v>
      </c>
      <c r="M64" s="28">
        <v>142.9</v>
      </c>
      <c r="N64" s="28">
        <v>139.15</v>
      </c>
      <c r="O64" s="39">
        <v>9940000</v>
      </c>
      <c r="P64" s="40">
        <v>-8.1330868761552683E-2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1058.7</v>
      </c>
      <c r="F65" s="37">
        <v>1060.5166666666667</v>
      </c>
      <c r="G65" s="38">
        <v>1044.0333333333333</v>
      </c>
      <c r="H65" s="38">
        <v>1029.3666666666666</v>
      </c>
      <c r="I65" s="38">
        <v>1012.8833333333332</v>
      </c>
      <c r="J65" s="38">
        <v>1075.1833333333334</v>
      </c>
      <c r="K65" s="38">
        <v>1091.6666666666665</v>
      </c>
      <c r="L65" s="38">
        <v>1106.3333333333335</v>
      </c>
      <c r="M65" s="28">
        <v>1077</v>
      </c>
      <c r="N65" s="28">
        <v>1045.8499999999999</v>
      </c>
      <c r="O65" s="39">
        <v>1765200</v>
      </c>
      <c r="P65" s="40">
        <v>5.3347654851414253E-2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528.54999999999995</v>
      </c>
      <c r="F66" s="37">
        <v>527.73333333333335</v>
      </c>
      <c r="G66" s="38">
        <v>524.76666666666665</v>
      </c>
      <c r="H66" s="38">
        <v>520.98333333333335</v>
      </c>
      <c r="I66" s="38">
        <v>518.01666666666665</v>
      </c>
      <c r="J66" s="38">
        <v>531.51666666666665</v>
      </c>
      <c r="K66" s="38">
        <v>534.48333333333335</v>
      </c>
      <c r="L66" s="38">
        <v>538.26666666666665</v>
      </c>
      <c r="M66" s="28">
        <v>530.70000000000005</v>
      </c>
      <c r="N66" s="28">
        <v>523.95000000000005</v>
      </c>
      <c r="O66" s="39">
        <v>12845000</v>
      </c>
      <c r="P66" s="40">
        <v>-3.12058074856227E-2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1305.25</v>
      </c>
      <c r="F67" s="37">
        <v>1314.0333333333335</v>
      </c>
      <c r="G67" s="38">
        <v>1293.7666666666671</v>
      </c>
      <c r="H67" s="38">
        <v>1282.2833333333335</v>
      </c>
      <c r="I67" s="38">
        <v>1262.0166666666671</v>
      </c>
      <c r="J67" s="38">
        <v>1325.5166666666671</v>
      </c>
      <c r="K67" s="38">
        <v>1345.7833333333335</v>
      </c>
      <c r="L67" s="38">
        <v>1357.2666666666671</v>
      </c>
      <c r="M67" s="28">
        <v>1334.3</v>
      </c>
      <c r="N67" s="28">
        <v>1302.55</v>
      </c>
      <c r="O67" s="39">
        <v>1257000</v>
      </c>
      <c r="P67" s="40">
        <v>2.1535960991466884E-2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1719.4</v>
      </c>
      <c r="F68" s="37">
        <v>1733.9000000000003</v>
      </c>
      <c r="G68" s="38">
        <v>1697.9000000000005</v>
      </c>
      <c r="H68" s="38">
        <v>1676.4000000000003</v>
      </c>
      <c r="I68" s="38">
        <v>1640.4000000000005</v>
      </c>
      <c r="J68" s="38">
        <v>1755.4000000000005</v>
      </c>
      <c r="K68" s="38">
        <v>1791.4</v>
      </c>
      <c r="L68" s="38">
        <v>1812.9000000000005</v>
      </c>
      <c r="M68" s="28">
        <v>1769.9</v>
      </c>
      <c r="N68" s="28">
        <v>1712.4</v>
      </c>
      <c r="O68" s="39">
        <v>1685250</v>
      </c>
      <c r="P68" s="40">
        <v>5.3691275167785232E-3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168.95</v>
      </c>
      <c r="F69" s="37">
        <v>170.86666666666667</v>
      </c>
      <c r="G69" s="38">
        <v>166.58333333333334</v>
      </c>
      <c r="H69" s="38">
        <v>164.21666666666667</v>
      </c>
      <c r="I69" s="38">
        <v>159.93333333333334</v>
      </c>
      <c r="J69" s="38">
        <v>173.23333333333335</v>
      </c>
      <c r="K69" s="38">
        <v>177.51666666666665</v>
      </c>
      <c r="L69" s="38">
        <v>179.88333333333335</v>
      </c>
      <c r="M69" s="28">
        <v>175.15</v>
      </c>
      <c r="N69" s="28">
        <v>168.5</v>
      </c>
      <c r="O69" s="39">
        <v>15610100</v>
      </c>
      <c r="P69" s="40">
        <v>-2.7916544225683221E-3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3621.75</v>
      </c>
      <c r="F70" s="37">
        <v>3642.2666666666664</v>
      </c>
      <c r="G70" s="38">
        <v>3595.7333333333327</v>
      </c>
      <c r="H70" s="38">
        <v>3569.7166666666662</v>
      </c>
      <c r="I70" s="38">
        <v>3523.1833333333325</v>
      </c>
      <c r="J70" s="38">
        <v>3668.2833333333328</v>
      </c>
      <c r="K70" s="38">
        <v>3714.8166666666666</v>
      </c>
      <c r="L70" s="38">
        <v>3740.833333333333</v>
      </c>
      <c r="M70" s="28">
        <v>3688.8</v>
      </c>
      <c r="N70" s="28">
        <v>3616.25</v>
      </c>
      <c r="O70" s="39">
        <v>2641200</v>
      </c>
      <c r="P70" s="40">
        <v>1.0270239256411727E-2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3511.5</v>
      </c>
      <c r="F71" s="37">
        <v>3539.1666666666665</v>
      </c>
      <c r="G71" s="38">
        <v>3472.333333333333</v>
      </c>
      <c r="H71" s="38">
        <v>3433.1666666666665</v>
      </c>
      <c r="I71" s="38">
        <v>3366.333333333333</v>
      </c>
      <c r="J71" s="38">
        <v>3578.333333333333</v>
      </c>
      <c r="K71" s="38">
        <v>3645.1666666666661</v>
      </c>
      <c r="L71" s="38">
        <v>3684.333333333333</v>
      </c>
      <c r="M71" s="28">
        <v>3606</v>
      </c>
      <c r="N71" s="28">
        <v>3500</v>
      </c>
      <c r="O71" s="39">
        <v>617000</v>
      </c>
      <c r="P71" s="40">
        <v>4.6206019499788045E-2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322.89999999999998</v>
      </c>
      <c r="F72" s="37">
        <v>324.88333333333333</v>
      </c>
      <c r="G72" s="38">
        <v>319.41666666666663</v>
      </c>
      <c r="H72" s="38">
        <v>315.93333333333328</v>
      </c>
      <c r="I72" s="38">
        <v>310.46666666666658</v>
      </c>
      <c r="J72" s="38">
        <v>328.36666666666667</v>
      </c>
      <c r="K72" s="38">
        <v>333.83333333333337</v>
      </c>
      <c r="L72" s="38">
        <v>337.31666666666672</v>
      </c>
      <c r="M72" s="28">
        <v>330.35</v>
      </c>
      <c r="N72" s="28">
        <v>321.39999999999998</v>
      </c>
      <c r="O72" s="39">
        <v>41294550</v>
      </c>
      <c r="P72" s="40">
        <v>-3.9004975124378111E-3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4359.95</v>
      </c>
      <c r="F73" s="37">
        <v>4378.9833333333336</v>
      </c>
      <c r="G73" s="38">
        <v>4310.9666666666672</v>
      </c>
      <c r="H73" s="38">
        <v>4261.9833333333336</v>
      </c>
      <c r="I73" s="38">
        <v>4193.9666666666672</v>
      </c>
      <c r="J73" s="38">
        <v>4427.9666666666672</v>
      </c>
      <c r="K73" s="38">
        <v>4495.9833333333336</v>
      </c>
      <c r="L73" s="38">
        <v>4544.9666666666672</v>
      </c>
      <c r="M73" s="28">
        <v>4447</v>
      </c>
      <c r="N73" s="28">
        <v>4330</v>
      </c>
      <c r="O73" s="39">
        <v>1837375</v>
      </c>
      <c r="P73" s="40">
        <v>5.8548178021028373E-2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2791.55</v>
      </c>
      <c r="F74" s="37">
        <v>2807.3666666666668</v>
      </c>
      <c r="G74" s="38">
        <v>2769.8333333333335</v>
      </c>
      <c r="H74" s="38">
        <v>2748.1166666666668</v>
      </c>
      <c r="I74" s="38">
        <v>2710.5833333333335</v>
      </c>
      <c r="J74" s="38">
        <v>2829.0833333333335</v>
      </c>
      <c r="K74" s="38">
        <v>2866.6166666666663</v>
      </c>
      <c r="L74" s="38">
        <v>2888.3333333333335</v>
      </c>
      <c r="M74" s="28">
        <v>2844.9</v>
      </c>
      <c r="N74" s="28">
        <v>2785.65</v>
      </c>
      <c r="O74" s="39">
        <v>3223850</v>
      </c>
      <c r="P74" s="40">
        <v>-2.4568463412051256E-2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1502.3</v>
      </c>
      <c r="F75" s="37">
        <v>1512.5833333333333</v>
      </c>
      <c r="G75" s="38">
        <v>1485.6666666666665</v>
      </c>
      <c r="H75" s="38">
        <v>1469.0333333333333</v>
      </c>
      <c r="I75" s="38">
        <v>1442.1166666666666</v>
      </c>
      <c r="J75" s="38">
        <v>1529.2166666666665</v>
      </c>
      <c r="K75" s="38">
        <v>1556.133333333333</v>
      </c>
      <c r="L75" s="38">
        <v>1572.7666666666664</v>
      </c>
      <c r="M75" s="28">
        <v>1539.5</v>
      </c>
      <c r="N75" s="28">
        <v>1495.95</v>
      </c>
      <c r="O75" s="39">
        <v>2244550</v>
      </c>
      <c r="P75" s="40">
        <v>-1.5202702702702704E-2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140.9</v>
      </c>
      <c r="F76" s="37">
        <v>142.25</v>
      </c>
      <c r="G76" s="38">
        <v>139.25</v>
      </c>
      <c r="H76" s="38">
        <v>137.6</v>
      </c>
      <c r="I76" s="38">
        <v>134.6</v>
      </c>
      <c r="J76" s="38">
        <v>143.9</v>
      </c>
      <c r="K76" s="38">
        <v>146.9</v>
      </c>
      <c r="L76" s="38">
        <v>148.55000000000001</v>
      </c>
      <c r="M76" s="28">
        <v>145.25</v>
      </c>
      <c r="N76" s="28">
        <v>140.6</v>
      </c>
      <c r="O76" s="39">
        <v>20649600</v>
      </c>
      <c r="P76" s="40">
        <v>-5.3754118259060173E-3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93.05</v>
      </c>
      <c r="F77" s="37">
        <v>93.34999999999998</v>
      </c>
      <c r="G77" s="38">
        <v>92.349999999999966</v>
      </c>
      <c r="H77" s="38">
        <v>91.649999999999991</v>
      </c>
      <c r="I77" s="38">
        <v>90.649999999999977</v>
      </c>
      <c r="J77" s="38">
        <v>94.049999999999955</v>
      </c>
      <c r="K77" s="38">
        <v>95.049999999999983</v>
      </c>
      <c r="L77" s="38">
        <v>95.749999999999943</v>
      </c>
      <c r="M77" s="28">
        <v>94.35</v>
      </c>
      <c r="N77" s="28">
        <v>92.65</v>
      </c>
      <c r="O77" s="39">
        <v>74360000</v>
      </c>
      <c r="P77" s="40">
        <v>-2.3890784982935155E-2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101.1</v>
      </c>
      <c r="F78" s="37">
        <v>101.84999999999998</v>
      </c>
      <c r="G78" s="38">
        <v>99.899999999999963</v>
      </c>
      <c r="H78" s="38">
        <v>98.699999999999989</v>
      </c>
      <c r="I78" s="38">
        <v>96.749999999999972</v>
      </c>
      <c r="J78" s="38">
        <v>103.04999999999995</v>
      </c>
      <c r="K78" s="38">
        <v>104.99999999999997</v>
      </c>
      <c r="L78" s="38">
        <v>106.19999999999995</v>
      </c>
      <c r="M78" s="28">
        <v>103.8</v>
      </c>
      <c r="N78" s="28">
        <v>100.65</v>
      </c>
      <c r="O78" s="39">
        <v>11887200</v>
      </c>
      <c r="P78" s="40">
        <v>-3.0527692978630614E-3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134.15</v>
      </c>
      <c r="F79" s="37">
        <v>134.66666666666666</v>
      </c>
      <c r="G79" s="38">
        <v>133.08333333333331</v>
      </c>
      <c r="H79" s="38">
        <v>132.01666666666665</v>
      </c>
      <c r="I79" s="38">
        <v>130.43333333333331</v>
      </c>
      <c r="J79" s="38">
        <v>135.73333333333332</v>
      </c>
      <c r="K79" s="38">
        <v>137.31666666666663</v>
      </c>
      <c r="L79" s="38">
        <v>138.38333333333333</v>
      </c>
      <c r="M79" s="28">
        <v>136.25</v>
      </c>
      <c r="N79" s="28">
        <v>133.6</v>
      </c>
      <c r="O79" s="39">
        <v>26101900</v>
      </c>
      <c r="P79" s="40">
        <v>1.4041656915516031E-3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381.65</v>
      </c>
      <c r="F80" s="37">
        <v>384.40000000000003</v>
      </c>
      <c r="G80" s="38">
        <v>377.95000000000005</v>
      </c>
      <c r="H80" s="38">
        <v>374.25</v>
      </c>
      <c r="I80" s="38">
        <v>367.8</v>
      </c>
      <c r="J80" s="38">
        <v>388.10000000000008</v>
      </c>
      <c r="K80" s="38">
        <v>394.55</v>
      </c>
      <c r="L80" s="38">
        <v>398.25000000000011</v>
      </c>
      <c r="M80" s="28">
        <v>390.85</v>
      </c>
      <c r="N80" s="28">
        <v>380.7</v>
      </c>
      <c r="O80" s="39">
        <v>6084650</v>
      </c>
      <c r="P80" s="40">
        <v>-8.9904476493725422E-3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33.65</v>
      </c>
      <c r="F81" s="37">
        <v>33.883333333333333</v>
      </c>
      <c r="G81" s="38">
        <v>33.316666666666663</v>
      </c>
      <c r="H81" s="38">
        <v>32.983333333333327</v>
      </c>
      <c r="I81" s="38">
        <v>32.416666666666657</v>
      </c>
      <c r="J81" s="38">
        <v>34.216666666666669</v>
      </c>
      <c r="K81" s="38">
        <v>34.783333333333346</v>
      </c>
      <c r="L81" s="38">
        <v>35.116666666666674</v>
      </c>
      <c r="M81" s="28">
        <v>34.450000000000003</v>
      </c>
      <c r="N81" s="28">
        <v>33.549999999999997</v>
      </c>
      <c r="O81" s="39">
        <v>101677500</v>
      </c>
      <c r="P81" s="40">
        <v>2.0781567653038176E-2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599.29999999999995</v>
      </c>
      <c r="F82" s="37">
        <v>603.4</v>
      </c>
      <c r="G82" s="38">
        <v>593.4</v>
      </c>
      <c r="H82" s="38">
        <v>587.5</v>
      </c>
      <c r="I82" s="38">
        <v>577.5</v>
      </c>
      <c r="J82" s="38">
        <v>609.29999999999995</v>
      </c>
      <c r="K82" s="38">
        <v>619.29999999999995</v>
      </c>
      <c r="L82" s="38">
        <v>625.19999999999993</v>
      </c>
      <c r="M82" s="28">
        <v>613.4</v>
      </c>
      <c r="N82" s="28">
        <v>597.5</v>
      </c>
      <c r="O82" s="39">
        <v>3307200</v>
      </c>
      <c r="P82" s="40">
        <v>-1.2038834951456311E-2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832.75</v>
      </c>
      <c r="F83" s="37">
        <v>828.73333333333323</v>
      </c>
      <c r="G83" s="38">
        <v>820.41666666666652</v>
      </c>
      <c r="H83" s="38">
        <v>808.08333333333326</v>
      </c>
      <c r="I83" s="38">
        <v>799.76666666666654</v>
      </c>
      <c r="J83" s="38">
        <v>841.06666666666649</v>
      </c>
      <c r="K83" s="38">
        <v>849.38333333333333</v>
      </c>
      <c r="L83" s="38">
        <v>861.71666666666647</v>
      </c>
      <c r="M83" s="28">
        <v>837.05</v>
      </c>
      <c r="N83" s="28">
        <v>816.4</v>
      </c>
      <c r="O83" s="39">
        <v>8392000</v>
      </c>
      <c r="P83" s="40">
        <v>-6.1612434306161243E-2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1233.8499999999999</v>
      </c>
      <c r="F84" s="37">
        <v>1241.6166666666666</v>
      </c>
      <c r="G84" s="38">
        <v>1221.2333333333331</v>
      </c>
      <c r="H84" s="38">
        <v>1208.6166666666666</v>
      </c>
      <c r="I84" s="38">
        <v>1188.2333333333331</v>
      </c>
      <c r="J84" s="38">
        <v>1254.2333333333331</v>
      </c>
      <c r="K84" s="38">
        <v>1274.6166666666668</v>
      </c>
      <c r="L84" s="38">
        <v>1287.2333333333331</v>
      </c>
      <c r="M84" s="28">
        <v>1262</v>
      </c>
      <c r="N84" s="28">
        <v>1229</v>
      </c>
      <c r="O84" s="39">
        <v>4232475</v>
      </c>
      <c r="P84" s="40">
        <v>-1.2211771844660194E-2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276.39999999999998</v>
      </c>
      <c r="F85" s="37">
        <v>278.40000000000003</v>
      </c>
      <c r="G85" s="38">
        <v>272.00000000000006</v>
      </c>
      <c r="H85" s="38">
        <v>267.60000000000002</v>
      </c>
      <c r="I85" s="38">
        <v>261.20000000000005</v>
      </c>
      <c r="J85" s="38">
        <v>282.80000000000007</v>
      </c>
      <c r="K85" s="38">
        <v>289.20000000000005</v>
      </c>
      <c r="L85" s="38">
        <v>293.60000000000008</v>
      </c>
      <c r="M85" s="28">
        <v>284.8</v>
      </c>
      <c r="N85" s="28">
        <v>274</v>
      </c>
      <c r="O85" s="39">
        <v>8138000</v>
      </c>
      <c r="P85" s="40">
        <v>-1.5246853823814134E-2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1353.25</v>
      </c>
      <c r="F86" s="37">
        <v>1361.8999999999999</v>
      </c>
      <c r="G86" s="38">
        <v>1341.4499999999998</v>
      </c>
      <c r="H86" s="38">
        <v>1329.6499999999999</v>
      </c>
      <c r="I86" s="38">
        <v>1309.1999999999998</v>
      </c>
      <c r="J86" s="38">
        <v>1373.6999999999998</v>
      </c>
      <c r="K86" s="38">
        <v>1394.15</v>
      </c>
      <c r="L86" s="38">
        <v>1405.9499999999998</v>
      </c>
      <c r="M86" s="28">
        <v>1382.35</v>
      </c>
      <c r="N86" s="28">
        <v>1350.1</v>
      </c>
      <c r="O86" s="39">
        <v>14677500</v>
      </c>
      <c r="P86" s="40">
        <v>9.8699261389633315E-3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226.2</v>
      </c>
      <c r="F87" s="37">
        <v>226.15</v>
      </c>
      <c r="G87" s="38">
        <v>223</v>
      </c>
      <c r="H87" s="38">
        <v>219.79999999999998</v>
      </c>
      <c r="I87" s="38">
        <v>216.64999999999998</v>
      </c>
      <c r="J87" s="38">
        <v>229.35000000000002</v>
      </c>
      <c r="K87" s="38">
        <v>232.50000000000006</v>
      </c>
      <c r="L87" s="38">
        <v>235.70000000000005</v>
      </c>
      <c r="M87" s="28">
        <v>229.3</v>
      </c>
      <c r="N87" s="28">
        <v>222.95</v>
      </c>
      <c r="O87" s="39">
        <v>2975000</v>
      </c>
      <c r="P87" s="40">
        <v>-8.2498072474942175E-2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431.05</v>
      </c>
      <c r="F88" s="37">
        <v>434.43333333333334</v>
      </c>
      <c r="G88" s="38">
        <v>426.06666666666666</v>
      </c>
      <c r="H88" s="38">
        <v>421.08333333333331</v>
      </c>
      <c r="I88" s="38">
        <v>412.71666666666664</v>
      </c>
      <c r="J88" s="38">
        <v>439.41666666666669</v>
      </c>
      <c r="K88" s="38">
        <v>447.78333333333336</v>
      </c>
      <c r="L88" s="38">
        <v>452.76666666666671</v>
      </c>
      <c r="M88" s="28">
        <v>442.8</v>
      </c>
      <c r="N88" s="28">
        <v>429.45</v>
      </c>
      <c r="O88" s="39">
        <v>3532500</v>
      </c>
      <c r="P88" s="40">
        <v>-6.3618290258449298E-2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1762.95</v>
      </c>
      <c r="F89" s="37">
        <v>1774.8833333333334</v>
      </c>
      <c r="G89" s="38">
        <v>1740.8666666666668</v>
      </c>
      <c r="H89" s="38">
        <v>1718.7833333333333</v>
      </c>
      <c r="I89" s="38">
        <v>1684.7666666666667</v>
      </c>
      <c r="J89" s="38">
        <v>1796.9666666666669</v>
      </c>
      <c r="K89" s="38">
        <v>1830.9833333333338</v>
      </c>
      <c r="L89" s="38">
        <v>1853.0666666666671</v>
      </c>
      <c r="M89" s="28">
        <v>1808.9</v>
      </c>
      <c r="N89" s="28">
        <v>1752.8</v>
      </c>
      <c r="O89" s="39">
        <v>1424525</v>
      </c>
      <c r="P89" s="40">
        <v>2.3395721925133688E-3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1156.8499999999999</v>
      </c>
      <c r="F90" s="37">
        <v>1153.1166666666666</v>
      </c>
      <c r="G90" s="38">
        <v>1141.9833333333331</v>
      </c>
      <c r="H90" s="38">
        <v>1127.1166666666666</v>
      </c>
      <c r="I90" s="38">
        <v>1115.9833333333331</v>
      </c>
      <c r="J90" s="38">
        <v>1167.9833333333331</v>
      </c>
      <c r="K90" s="38">
        <v>1179.1166666666668</v>
      </c>
      <c r="L90" s="38">
        <v>1193.9833333333331</v>
      </c>
      <c r="M90" s="28">
        <v>1164.25</v>
      </c>
      <c r="N90" s="28">
        <v>1138.25</v>
      </c>
      <c r="O90" s="39">
        <v>6620500</v>
      </c>
      <c r="P90" s="40">
        <v>-5.2251091546775465E-2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970.2</v>
      </c>
      <c r="F91" s="37">
        <v>976.13333333333321</v>
      </c>
      <c r="G91" s="38">
        <v>961.11666666666645</v>
      </c>
      <c r="H91" s="38">
        <v>952.03333333333319</v>
      </c>
      <c r="I91" s="38">
        <v>937.01666666666642</v>
      </c>
      <c r="J91" s="38">
        <v>985.21666666666647</v>
      </c>
      <c r="K91" s="38">
        <v>1000.2333333333333</v>
      </c>
      <c r="L91" s="38">
        <v>1009.3166666666665</v>
      </c>
      <c r="M91" s="28">
        <v>991.15</v>
      </c>
      <c r="N91" s="28">
        <v>967.05</v>
      </c>
      <c r="O91" s="39">
        <v>20253100</v>
      </c>
      <c r="P91" s="40">
        <v>-1.1648561863769898E-2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2203.85</v>
      </c>
      <c r="F92" s="37">
        <v>2216.4166666666665</v>
      </c>
      <c r="G92" s="38">
        <v>2185.6333333333332</v>
      </c>
      <c r="H92" s="38">
        <v>2167.4166666666665</v>
      </c>
      <c r="I92" s="38">
        <v>2136.6333333333332</v>
      </c>
      <c r="J92" s="38">
        <v>2234.6333333333332</v>
      </c>
      <c r="K92" s="38">
        <v>2265.416666666667</v>
      </c>
      <c r="L92" s="38">
        <v>2283.6333333333332</v>
      </c>
      <c r="M92" s="28">
        <v>2247.1999999999998</v>
      </c>
      <c r="N92" s="28">
        <v>2198.1999999999998</v>
      </c>
      <c r="O92" s="39">
        <v>24197700</v>
      </c>
      <c r="P92" s="40">
        <v>-2.3132168247162979E-2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1863.55</v>
      </c>
      <c r="F93" s="37">
        <v>1872.7333333333333</v>
      </c>
      <c r="G93" s="38">
        <v>1849.1166666666668</v>
      </c>
      <c r="H93" s="38">
        <v>1834.6833333333334</v>
      </c>
      <c r="I93" s="38">
        <v>1811.0666666666668</v>
      </c>
      <c r="J93" s="38">
        <v>1887.1666666666667</v>
      </c>
      <c r="K93" s="38">
        <v>1910.7833333333331</v>
      </c>
      <c r="L93" s="38">
        <v>1925.2166666666667</v>
      </c>
      <c r="M93" s="28">
        <v>1896.35</v>
      </c>
      <c r="N93" s="28">
        <v>1858.3</v>
      </c>
      <c r="O93" s="39">
        <v>3120000</v>
      </c>
      <c r="P93" s="40">
        <v>-9.0519294902334443E-3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1354.5</v>
      </c>
      <c r="F94" s="37">
        <v>1361.9166666666667</v>
      </c>
      <c r="G94" s="38">
        <v>1343.3333333333335</v>
      </c>
      <c r="H94" s="38">
        <v>1332.1666666666667</v>
      </c>
      <c r="I94" s="38">
        <v>1313.5833333333335</v>
      </c>
      <c r="J94" s="38">
        <v>1373.0833333333335</v>
      </c>
      <c r="K94" s="38">
        <v>1391.666666666667</v>
      </c>
      <c r="L94" s="38">
        <v>1402.8333333333335</v>
      </c>
      <c r="M94" s="28">
        <v>1380.5</v>
      </c>
      <c r="N94" s="28">
        <v>1350.75</v>
      </c>
      <c r="O94" s="39">
        <v>61535100</v>
      </c>
      <c r="P94" s="40">
        <v>1.1812080536912752E-3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566.65</v>
      </c>
      <c r="F95" s="37">
        <v>570.63333333333333</v>
      </c>
      <c r="G95" s="38">
        <v>561.26666666666665</v>
      </c>
      <c r="H95" s="38">
        <v>555.88333333333333</v>
      </c>
      <c r="I95" s="38">
        <v>546.51666666666665</v>
      </c>
      <c r="J95" s="38">
        <v>576.01666666666665</v>
      </c>
      <c r="K95" s="38">
        <v>585.38333333333321</v>
      </c>
      <c r="L95" s="38">
        <v>590.76666666666665</v>
      </c>
      <c r="M95" s="28">
        <v>580</v>
      </c>
      <c r="N95" s="28">
        <v>565.25</v>
      </c>
      <c r="O95" s="39">
        <v>21443400</v>
      </c>
      <c r="P95" s="40">
        <v>1.9187535943953574E-2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2703.8</v>
      </c>
      <c r="F96" s="37">
        <v>2714.4</v>
      </c>
      <c r="G96" s="38">
        <v>2685.65</v>
      </c>
      <c r="H96" s="38">
        <v>2667.5</v>
      </c>
      <c r="I96" s="38">
        <v>2638.75</v>
      </c>
      <c r="J96" s="38">
        <v>2732.55</v>
      </c>
      <c r="K96" s="38">
        <v>2761.3</v>
      </c>
      <c r="L96" s="38">
        <v>2779.4500000000003</v>
      </c>
      <c r="M96" s="28">
        <v>2743.15</v>
      </c>
      <c r="N96" s="28">
        <v>2696.25</v>
      </c>
      <c r="O96" s="39">
        <v>3579300</v>
      </c>
      <c r="P96" s="40">
        <v>-1.1352336758369242E-2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345.2</v>
      </c>
      <c r="F97" s="37">
        <v>348.2</v>
      </c>
      <c r="G97" s="38">
        <v>339.29999999999995</v>
      </c>
      <c r="H97" s="38">
        <v>333.4</v>
      </c>
      <c r="I97" s="38">
        <v>324.49999999999994</v>
      </c>
      <c r="J97" s="38">
        <v>354.09999999999997</v>
      </c>
      <c r="K97" s="38">
        <v>362.99999999999994</v>
      </c>
      <c r="L97" s="38">
        <v>368.9</v>
      </c>
      <c r="M97" s="28">
        <v>357.1</v>
      </c>
      <c r="N97" s="28">
        <v>342.3</v>
      </c>
      <c r="O97" s="39">
        <v>42706525</v>
      </c>
      <c r="P97" s="40">
        <v>-2.3642753569760869E-2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86.7</v>
      </c>
      <c r="F98" s="37">
        <v>87.416666666666671</v>
      </c>
      <c r="G98" s="38">
        <v>85.583333333333343</v>
      </c>
      <c r="H98" s="38">
        <v>84.466666666666669</v>
      </c>
      <c r="I98" s="38">
        <v>82.63333333333334</v>
      </c>
      <c r="J98" s="38">
        <v>88.533333333333346</v>
      </c>
      <c r="K98" s="38">
        <v>90.366666666666688</v>
      </c>
      <c r="L98" s="38">
        <v>91.483333333333348</v>
      </c>
      <c r="M98" s="28">
        <v>89.25</v>
      </c>
      <c r="N98" s="28">
        <v>86.3</v>
      </c>
      <c r="O98" s="39">
        <v>12586100</v>
      </c>
      <c r="P98" s="40">
        <v>7.9201101928374658E-3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227</v>
      </c>
      <c r="F99" s="37">
        <v>226.88333333333333</v>
      </c>
      <c r="G99" s="38">
        <v>223.81666666666666</v>
      </c>
      <c r="H99" s="38">
        <v>220.63333333333333</v>
      </c>
      <c r="I99" s="38">
        <v>217.56666666666666</v>
      </c>
      <c r="J99" s="38">
        <v>230.06666666666666</v>
      </c>
      <c r="K99" s="38">
        <v>233.13333333333333</v>
      </c>
      <c r="L99" s="38">
        <v>236.31666666666666</v>
      </c>
      <c r="M99" s="28">
        <v>229.95</v>
      </c>
      <c r="N99" s="28">
        <v>223.7</v>
      </c>
      <c r="O99" s="39">
        <v>21991500</v>
      </c>
      <c r="P99" s="40">
        <v>1.647323099962561E-2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2402.15</v>
      </c>
      <c r="F100" s="37">
        <v>2396.4</v>
      </c>
      <c r="G100" s="38">
        <v>2378.9</v>
      </c>
      <c r="H100" s="38">
        <v>2355.65</v>
      </c>
      <c r="I100" s="38">
        <v>2338.15</v>
      </c>
      <c r="J100" s="38">
        <v>2419.65</v>
      </c>
      <c r="K100" s="38">
        <v>2437.15</v>
      </c>
      <c r="L100" s="38">
        <v>2460.4</v>
      </c>
      <c r="M100" s="28">
        <v>2413.9</v>
      </c>
      <c r="N100" s="28">
        <v>2373.15</v>
      </c>
      <c r="O100" s="39">
        <v>13216500</v>
      </c>
      <c r="P100" s="40">
        <v>2.1896963651968176E-2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32656.400000000001</v>
      </c>
      <c r="F101" s="37">
        <v>32888.783333333333</v>
      </c>
      <c r="G101" s="38">
        <v>32267.566666666666</v>
      </c>
      <c r="H101" s="38">
        <v>31878.733333333334</v>
      </c>
      <c r="I101" s="38">
        <v>31257.516666666666</v>
      </c>
      <c r="J101" s="38">
        <v>33277.616666666669</v>
      </c>
      <c r="K101" s="38">
        <v>33898.833333333328</v>
      </c>
      <c r="L101" s="38">
        <v>34287.666666666664</v>
      </c>
      <c r="M101" s="28">
        <v>33510</v>
      </c>
      <c r="N101" s="28">
        <v>32499.95</v>
      </c>
      <c r="O101" s="39">
        <v>15840</v>
      </c>
      <c r="P101" s="40">
        <v>-2.8328611898016999E-3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91.9</v>
      </c>
      <c r="F102" s="37">
        <v>93.316666666666677</v>
      </c>
      <c r="G102" s="38">
        <v>88.933333333333351</v>
      </c>
      <c r="H102" s="38">
        <v>85.966666666666669</v>
      </c>
      <c r="I102" s="38">
        <v>81.583333333333343</v>
      </c>
      <c r="J102" s="38">
        <v>96.28333333333336</v>
      </c>
      <c r="K102" s="38">
        <v>100.66666666666669</v>
      </c>
      <c r="L102" s="38">
        <v>103.63333333333337</v>
      </c>
      <c r="M102" s="28">
        <v>97.7</v>
      </c>
      <c r="N102" s="28">
        <v>90.35</v>
      </c>
      <c r="O102" s="39">
        <v>36604000</v>
      </c>
      <c r="P102" s="40">
        <v>1.9042316258351892E-2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719.85</v>
      </c>
      <c r="F103" s="37">
        <v>723.65000000000009</v>
      </c>
      <c r="G103" s="38">
        <v>714.60000000000014</v>
      </c>
      <c r="H103" s="38">
        <v>709.35</v>
      </c>
      <c r="I103" s="38">
        <v>700.30000000000007</v>
      </c>
      <c r="J103" s="38">
        <v>728.9000000000002</v>
      </c>
      <c r="K103" s="38">
        <v>737.95000000000016</v>
      </c>
      <c r="L103" s="38">
        <v>743.20000000000027</v>
      </c>
      <c r="M103" s="28">
        <v>732.7</v>
      </c>
      <c r="N103" s="28">
        <v>718.4</v>
      </c>
      <c r="O103" s="39">
        <v>90255000</v>
      </c>
      <c r="P103" s="40">
        <v>1.5643132339971222E-2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1183.3499999999999</v>
      </c>
      <c r="F104" s="37">
        <v>1179.9166666666667</v>
      </c>
      <c r="G104" s="38">
        <v>1167.8333333333335</v>
      </c>
      <c r="H104" s="38">
        <v>1152.3166666666668</v>
      </c>
      <c r="I104" s="38">
        <v>1140.2333333333336</v>
      </c>
      <c r="J104" s="38">
        <v>1195.4333333333334</v>
      </c>
      <c r="K104" s="38">
        <v>1207.5166666666669</v>
      </c>
      <c r="L104" s="38">
        <v>1223.0333333333333</v>
      </c>
      <c r="M104" s="28">
        <v>1192</v>
      </c>
      <c r="N104" s="28">
        <v>1164.4000000000001</v>
      </c>
      <c r="O104" s="39">
        <v>2926125</v>
      </c>
      <c r="P104" s="40">
        <v>-6.5300027151778448E-2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500.55</v>
      </c>
      <c r="F105" s="37">
        <v>506.28333333333336</v>
      </c>
      <c r="G105" s="38">
        <v>493.2166666666667</v>
      </c>
      <c r="H105" s="38">
        <v>485.88333333333333</v>
      </c>
      <c r="I105" s="38">
        <v>472.81666666666666</v>
      </c>
      <c r="J105" s="38">
        <v>513.61666666666679</v>
      </c>
      <c r="K105" s="38">
        <v>526.68333333333339</v>
      </c>
      <c r="L105" s="38">
        <v>534.01666666666677</v>
      </c>
      <c r="M105" s="28">
        <v>519.35</v>
      </c>
      <c r="N105" s="28">
        <v>498.95</v>
      </c>
      <c r="O105" s="39">
        <v>6448500</v>
      </c>
      <c r="P105" s="40">
        <v>4.649464459591042E-2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8.35</v>
      </c>
      <c r="F106" s="37">
        <v>8.4</v>
      </c>
      <c r="G106" s="38">
        <v>8.25</v>
      </c>
      <c r="H106" s="38">
        <v>8.15</v>
      </c>
      <c r="I106" s="38">
        <v>8</v>
      </c>
      <c r="J106" s="38">
        <v>8.5</v>
      </c>
      <c r="K106" s="38">
        <v>8.6500000000000021</v>
      </c>
      <c r="L106" s="38">
        <v>8.75</v>
      </c>
      <c r="M106" s="28">
        <v>8.5500000000000007</v>
      </c>
      <c r="N106" s="28">
        <v>8.3000000000000007</v>
      </c>
      <c r="O106" s="39">
        <v>604380000</v>
      </c>
      <c r="P106" s="40">
        <v>6.880466472303207E-3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53.45</v>
      </c>
      <c r="F107" s="37">
        <v>53.516666666666673</v>
      </c>
      <c r="G107" s="38">
        <v>52.583333333333343</v>
      </c>
      <c r="H107" s="38">
        <v>51.716666666666669</v>
      </c>
      <c r="I107" s="38">
        <v>50.783333333333339</v>
      </c>
      <c r="J107" s="38">
        <v>54.383333333333347</v>
      </c>
      <c r="K107" s="38">
        <v>55.31666666666667</v>
      </c>
      <c r="L107" s="38">
        <v>56.183333333333351</v>
      </c>
      <c r="M107" s="28">
        <v>54.45</v>
      </c>
      <c r="N107" s="28">
        <v>52.65</v>
      </c>
      <c r="O107" s="39">
        <v>104810000</v>
      </c>
      <c r="P107" s="40">
        <v>7.6915681184501492E-3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33.450000000000003</v>
      </c>
      <c r="F108" s="37">
        <v>33.716666666666661</v>
      </c>
      <c r="G108" s="38">
        <v>33.033333333333324</v>
      </c>
      <c r="H108" s="38">
        <v>32.61666666666666</v>
      </c>
      <c r="I108" s="38">
        <v>31.933333333333323</v>
      </c>
      <c r="J108" s="38">
        <v>34.133333333333326</v>
      </c>
      <c r="K108" s="38">
        <v>34.816666666666663</v>
      </c>
      <c r="L108" s="38">
        <v>35.233333333333327</v>
      </c>
      <c r="M108" s="28">
        <v>34.4</v>
      </c>
      <c r="N108" s="28">
        <v>33.299999999999997</v>
      </c>
      <c r="O108" s="39">
        <v>265725000</v>
      </c>
      <c r="P108" s="40">
        <v>-8.2297615048706751E-3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155</v>
      </c>
      <c r="F109" s="37">
        <v>157.38333333333333</v>
      </c>
      <c r="G109" s="38">
        <v>151.61666666666665</v>
      </c>
      <c r="H109" s="38">
        <v>148.23333333333332</v>
      </c>
      <c r="I109" s="38">
        <v>142.46666666666664</v>
      </c>
      <c r="J109" s="38">
        <v>160.76666666666665</v>
      </c>
      <c r="K109" s="38">
        <v>166.5333333333333</v>
      </c>
      <c r="L109" s="38">
        <v>169.91666666666666</v>
      </c>
      <c r="M109" s="28">
        <v>163.15</v>
      </c>
      <c r="N109" s="28">
        <v>154</v>
      </c>
      <c r="O109" s="39">
        <v>53827500</v>
      </c>
      <c r="P109" s="40">
        <v>5.4820693709582598E-2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361.7</v>
      </c>
      <c r="F110" s="37">
        <v>363.08333333333331</v>
      </c>
      <c r="G110" s="38">
        <v>359.31666666666661</v>
      </c>
      <c r="H110" s="38">
        <v>356.93333333333328</v>
      </c>
      <c r="I110" s="38">
        <v>353.16666666666657</v>
      </c>
      <c r="J110" s="38">
        <v>365.46666666666664</v>
      </c>
      <c r="K110" s="38">
        <v>369.23333333333341</v>
      </c>
      <c r="L110" s="38">
        <v>371.61666666666667</v>
      </c>
      <c r="M110" s="28">
        <v>366.85</v>
      </c>
      <c r="N110" s="28">
        <v>360.7</v>
      </c>
      <c r="O110" s="39">
        <v>10814375</v>
      </c>
      <c r="P110" s="40">
        <v>0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236.6</v>
      </c>
      <c r="F111" s="37">
        <v>235.86666666666667</v>
      </c>
      <c r="G111" s="38">
        <v>233.23333333333335</v>
      </c>
      <c r="H111" s="38">
        <v>229.86666666666667</v>
      </c>
      <c r="I111" s="38">
        <v>227.23333333333335</v>
      </c>
      <c r="J111" s="38">
        <v>239.23333333333335</v>
      </c>
      <c r="K111" s="38">
        <v>241.86666666666667</v>
      </c>
      <c r="L111" s="38">
        <v>245.23333333333335</v>
      </c>
      <c r="M111" s="28">
        <v>238.5</v>
      </c>
      <c r="N111" s="28">
        <v>232.5</v>
      </c>
      <c r="O111" s="39">
        <v>19587140</v>
      </c>
      <c r="P111" s="40">
        <v>-1.0363747205852468E-2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158.85</v>
      </c>
      <c r="F112" s="37">
        <v>160.36666666666667</v>
      </c>
      <c r="G112" s="38">
        <v>156.63333333333335</v>
      </c>
      <c r="H112" s="38">
        <v>154.41666666666669</v>
      </c>
      <c r="I112" s="38">
        <v>150.68333333333337</v>
      </c>
      <c r="J112" s="38">
        <v>162.58333333333334</v>
      </c>
      <c r="K112" s="38">
        <v>166.31666666666669</v>
      </c>
      <c r="L112" s="38">
        <v>168.53333333333333</v>
      </c>
      <c r="M112" s="28">
        <v>164.1</v>
      </c>
      <c r="N112" s="28">
        <v>158.15</v>
      </c>
      <c r="O112" s="39">
        <v>10097800</v>
      </c>
      <c r="P112" s="40">
        <v>-2.5780578630764826E-3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3695.1</v>
      </c>
      <c r="F113" s="37">
        <v>3735.0166666666664</v>
      </c>
      <c r="G113" s="38">
        <v>3645.083333333333</v>
      </c>
      <c r="H113" s="38">
        <v>3595.0666666666666</v>
      </c>
      <c r="I113" s="38">
        <v>3505.1333333333332</v>
      </c>
      <c r="J113" s="38">
        <v>3785.0333333333328</v>
      </c>
      <c r="K113" s="38">
        <v>3874.9666666666662</v>
      </c>
      <c r="L113" s="38">
        <v>3924.9833333333327</v>
      </c>
      <c r="M113" s="28">
        <v>3824.95</v>
      </c>
      <c r="N113" s="28">
        <v>3685</v>
      </c>
      <c r="O113" s="39">
        <v>265350</v>
      </c>
      <c r="P113" s="40">
        <v>2.72938443670151E-2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1631.7</v>
      </c>
      <c r="F114" s="37">
        <v>1644.2</v>
      </c>
      <c r="G114" s="38">
        <v>1614.3000000000002</v>
      </c>
      <c r="H114" s="38">
        <v>1596.9</v>
      </c>
      <c r="I114" s="38">
        <v>1567.0000000000002</v>
      </c>
      <c r="J114" s="38">
        <v>1661.6000000000001</v>
      </c>
      <c r="K114" s="38">
        <v>1691.5000000000002</v>
      </c>
      <c r="L114" s="38">
        <v>1708.9</v>
      </c>
      <c r="M114" s="28">
        <v>1674.1</v>
      </c>
      <c r="N114" s="28">
        <v>1626.8</v>
      </c>
      <c r="O114" s="39">
        <v>3336000</v>
      </c>
      <c r="P114" s="40">
        <v>-2.6971140879259191E-4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821.35</v>
      </c>
      <c r="F115" s="37">
        <v>826.63333333333321</v>
      </c>
      <c r="G115" s="38">
        <v>813.26666666666642</v>
      </c>
      <c r="H115" s="38">
        <v>805.18333333333317</v>
      </c>
      <c r="I115" s="38">
        <v>791.81666666666638</v>
      </c>
      <c r="J115" s="38">
        <v>834.71666666666647</v>
      </c>
      <c r="K115" s="38">
        <v>848.08333333333326</v>
      </c>
      <c r="L115" s="38">
        <v>856.16666666666652</v>
      </c>
      <c r="M115" s="28">
        <v>840</v>
      </c>
      <c r="N115" s="28">
        <v>818.55</v>
      </c>
      <c r="O115" s="39">
        <v>26515800</v>
      </c>
      <c r="P115" s="40">
        <v>-6.1058344640434192E-4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208.9</v>
      </c>
      <c r="F116" s="37">
        <v>210.01666666666665</v>
      </c>
      <c r="G116" s="38">
        <v>207.08333333333331</v>
      </c>
      <c r="H116" s="38">
        <v>205.26666666666665</v>
      </c>
      <c r="I116" s="38">
        <v>202.33333333333331</v>
      </c>
      <c r="J116" s="38">
        <v>211.83333333333331</v>
      </c>
      <c r="K116" s="38">
        <v>214.76666666666665</v>
      </c>
      <c r="L116" s="38">
        <v>216.58333333333331</v>
      </c>
      <c r="M116" s="28">
        <v>212.95</v>
      </c>
      <c r="N116" s="28">
        <v>208.2</v>
      </c>
      <c r="O116" s="39">
        <v>15139600</v>
      </c>
      <c r="P116" s="40">
        <v>-1.1084426380934787E-3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1476.35</v>
      </c>
      <c r="F117" s="37">
        <v>1486.6166666666668</v>
      </c>
      <c r="G117" s="38">
        <v>1462.4833333333336</v>
      </c>
      <c r="H117" s="38">
        <v>1448.6166666666668</v>
      </c>
      <c r="I117" s="38">
        <v>1424.4833333333336</v>
      </c>
      <c r="J117" s="38">
        <v>1500.4833333333336</v>
      </c>
      <c r="K117" s="38">
        <v>1524.6166666666668</v>
      </c>
      <c r="L117" s="38">
        <v>1538.4833333333336</v>
      </c>
      <c r="M117" s="28">
        <v>1510.75</v>
      </c>
      <c r="N117" s="28">
        <v>1472.75</v>
      </c>
      <c r="O117" s="39">
        <v>39467700</v>
      </c>
      <c r="P117" s="40">
        <v>2.0019073168084232E-2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643.15</v>
      </c>
      <c r="F118" s="37">
        <v>652.95000000000005</v>
      </c>
      <c r="G118" s="38">
        <v>631.90000000000009</v>
      </c>
      <c r="H118" s="38">
        <v>620.65000000000009</v>
      </c>
      <c r="I118" s="38">
        <v>599.60000000000014</v>
      </c>
      <c r="J118" s="38">
        <v>664.2</v>
      </c>
      <c r="K118" s="38">
        <v>685.25</v>
      </c>
      <c r="L118" s="38">
        <v>696.5</v>
      </c>
      <c r="M118" s="28">
        <v>674</v>
      </c>
      <c r="N118" s="28">
        <v>641.70000000000005</v>
      </c>
      <c r="O118" s="39">
        <v>792750</v>
      </c>
      <c r="P118" s="40">
        <v>2.3233301064859633E-2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73.650000000000006</v>
      </c>
      <c r="F119" s="37">
        <v>73.983333333333334</v>
      </c>
      <c r="G119" s="38">
        <v>73.166666666666671</v>
      </c>
      <c r="H119" s="38">
        <v>72.683333333333337</v>
      </c>
      <c r="I119" s="38">
        <v>71.866666666666674</v>
      </c>
      <c r="J119" s="38">
        <v>74.466666666666669</v>
      </c>
      <c r="K119" s="38">
        <v>75.283333333333331</v>
      </c>
      <c r="L119" s="38">
        <v>75.766666666666666</v>
      </c>
      <c r="M119" s="28">
        <v>74.8</v>
      </c>
      <c r="N119" s="28">
        <v>73.5</v>
      </c>
      <c r="O119" s="39">
        <v>71253000</v>
      </c>
      <c r="P119" s="40">
        <v>6.1592097617664147E-2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927.25</v>
      </c>
      <c r="F120" s="37">
        <v>925.98333333333323</v>
      </c>
      <c r="G120" s="38">
        <v>922.51666666666642</v>
      </c>
      <c r="H120" s="38">
        <v>917.78333333333319</v>
      </c>
      <c r="I120" s="38">
        <v>914.31666666666638</v>
      </c>
      <c r="J120" s="38">
        <v>930.71666666666647</v>
      </c>
      <c r="K120" s="38">
        <v>934.18333333333339</v>
      </c>
      <c r="L120" s="38">
        <v>938.91666666666652</v>
      </c>
      <c r="M120" s="28">
        <v>929.45</v>
      </c>
      <c r="N120" s="28">
        <v>921.25</v>
      </c>
      <c r="O120" s="39">
        <v>757250</v>
      </c>
      <c r="P120" s="40">
        <v>-7.6660988074957409E-3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565.1</v>
      </c>
      <c r="F121" s="37">
        <v>569.4666666666667</v>
      </c>
      <c r="G121" s="38">
        <v>558.63333333333344</v>
      </c>
      <c r="H121" s="38">
        <v>552.16666666666674</v>
      </c>
      <c r="I121" s="38">
        <v>541.33333333333348</v>
      </c>
      <c r="J121" s="38">
        <v>575.93333333333339</v>
      </c>
      <c r="K121" s="38">
        <v>586.76666666666665</v>
      </c>
      <c r="L121" s="38">
        <v>593.23333333333335</v>
      </c>
      <c r="M121" s="28">
        <v>580.29999999999995</v>
      </c>
      <c r="N121" s="28">
        <v>563</v>
      </c>
      <c r="O121" s="39">
        <v>12523000</v>
      </c>
      <c r="P121" s="40">
        <v>3.0084928746221391E-2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286.75</v>
      </c>
      <c r="F122" s="37">
        <v>288.31666666666666</v>
      </c>
      <c r="G122" s="38">
        <v>284.58333333333331</v>
      </c>
      <c r="H122" s="38">
        <v>282.41666666666663</v>
      </c>
      <c r="I122" s="38">
        <v>278.68333333333328</v>
      </c>
      <c r="J122" s="38">
        <v>290.48333333333335</v>
      </c>
      <c r="K122" s="38">
        <v>294.2166666666667</v>
      </c>
      <c r="L122" s="38">
        <v>296.38333333333338</v>
      </c>
      <c r="M122" s="28">
        <v>292.05</v>
      </c>
      <c r="N122" s="28">
        <v>286.14999999999998</v>
      </c>
      <c r="O122" s="39">
        <v>91504000</v>
      </c>
      <c r="P122" s="40">
        <v>-3.044790289221171E-2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330.5</v>
      </c>
      <c r="F123" s="37">
        <v>333.26666666666665</v>
      </c>
      <c r="G123" s="38">
        <v>326.18333333333328</v>
      </c>
      <c r="H123" s="38">
        <v>321.86666666666662</v>
      </c>
      <c r="I123" s="38">
        <v>314.78333333333325</v>
      </c>
      <c r="J123" s="38">
        <v>337.58333333333331</v>
      </c>
      <c r="K123" s="38">
        <v>344.66666666666669</v>
      </c>
      <c r="L123" s="38">
        <v>348.98333333333335</v>
      </c>
      <c r="M123" s="28">
        <v>340.35</v>
      </c>
      <c r="N123" s="28">
        <v>328.95</v>
      </c>
      <c r="O123" s="39">
        <v>35883750</v>
      </c>
      <c r="P123" s="40">
        <v>-7.3651452282157675E-3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2174.8000000000002</v>
      </c>
      <c r="F124" s="37">
        <v>2187.0666666666671</v>
      </c>
      <c r="G124" s="38">
        <v>2144.1333333333341</v>
      </c>
      <c r="H124" s="38">
        <v>2113.4666666666672</v>
      </c>
      <c r="I124" s="38">
        <v>2070.5333333333342</v>
      </c>
      <c r="J124" s="38">
        <v>2217.733333333334</v>
      </c>
      <c r="K124" s="38">
        <v>2260.6666666666674</v>
      </c>
      <c r="L124" s="38">
        <v>2291.3333333333339</v>
      </c>
      <c r="M124" s="28">
        <v>2230</v>
      </c>
      <c r="N124" s="28">
        <v>2156.4</v>
      </c>
      <c r="O124" s="39">
        <v>398000</v>
      </c>
      <c r="P124" s="40">
        <v>-4.784688995215311E-2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553.04999999999995</v>
      </c>
      <c r="F125" s="37">
        <v>556.7166666666667</v>
      </c>
      <c r="G125" s="38">
        <v>548.43333333333339</v>
      </c>
      <c r="H125" s="38">
        <v>543.81666666666672</v>
      </c>
      <c r="I125" s="38">
        <v>535.53333333333342</v>
      </c>
      <c r="J125" s="38">
        <v>561.33333333333337</v>
      </c>
      <c r="K125" s="38">
        <v>569.61666666666667</v>
      </c>
      <c r="L125" s="38">
        <v>574.23333333333335</v>
      </c>
      <c r="M125" s="28">
        <v>565</v>
      </c>
      <c r="N125" s="28">
        <v>552.1</v>
      </c>
      <c r="O125" s="39">
        <v>50116050</v>
      </c>
      <c r="P125" s="40">
        <v>-1.0686493977187933E-2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554</v>
      </c>
      <c r="F126" s="37">
        <v>554.35</v>
      </c>
      <c r="G126" s="38">
        <v>545.65000000000009</v>
      </c>
      <c r="H126" s="38">
        <v>537.30000000000007</v>
      </c>
      <c r="I126" s="38">
        <v>528.60000000000014</v>
      </c>
      <c r="J126" s="38">
        <v>562.70000000000005</v>
      </c>
      <c r="K126" s="38">
        <v>571.40000000000009</v>
      </c>
      <c r="L126" s="38">
        <v>579.75</v>
      </c>
      <c r="M126" s="28">
        <v>563.04999999999995</v>
      </c>
      <c r="N126" s="28">
        <v>546</v>
      </c>
      <c r="O126" s="39">
        <v>9781250</v>
      </c>
      <c r="P126" s="40">
        <v>-3.3712027661150903E-2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1663.25</v>
      </c>
      <c r="F127" s="37">
        <v>1673.1166666666668</v>
      </c>
      <c r="G127" s="38">
        <v>1650.3833333333337</v>
      </c>
      <c r="H127" s="38">
        <v>1637.5166666666669</v>
      </c>
      <c r="I127" s="38">
        <v>1614.7833333333338</v>
      </c>
      <c r="J127" s="38">
        <v>1685.9833333333336</v>
      </c>
      <c r="K127" s="38">
        <v>1708.7166666666667</v>
      </c>
      <c r="L127" s="38">
        <v>1721.5833333333335</v>
      </c>
      <c r="M127" s="28">
        <v>1695.85</v>
      </c>
      <c r="N127" s="28">
        <v>1660.25</v>
      </c>
      <c r="O127" s="39">
        <v>17173600</v>
      </c>
      <c r="P127" s="40">
        <v>9.7603424351466409E-3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68.349999999999994</v>
      </c>
      <c r="F128" s="37">
        <v>68.816666666666677</v>
      </c>
      <c r="G128" s="38">
        <v>67.683333333333351</v>
      </c>
      <c r="H128" s="38">
        <v>67.01666666666668</v>
      </c>
      <c r="I128" s="38">
        <v>65.883333333333354</v>
      </c>
      <c r="J128" s="38">
        <v>69.483333333333348</v>
      </c>
      <c r="K128" s="38">
        <v>70.616666666666674</v>
      </c>
      <c r="L128" s="38">
        <v>71.283333333333346</v>
      </c>
      <c r="M128" s="28">
        <v>69.95</v>
      </c>
      <c r="N128" s="28">
        <v>68.150000000000006</v>
      </c>
      <c r="O128" s="39">
        <v>52026920</v>
      </c>
      <c r="P128" s="40">
        <v>9.8735492811363249E-3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2120.25</v>
      </c>
      <c r="F129" s="37">
        <v>2123.0166666666669</v>
      </c>
      <c r="G129" s="38">
        <v>2099.7833333333338</v>
      </c>
      <c r="H129" s="38">
        <v>2079.3166666666671</v>
      </c>
      <c r="I129" s="38">
        <v>2056.0833333333339</v>
      </c>
      <c r="J129" s="38">
        <v>2143.4833333333336</v>
      </c>
      <c r="K129" s="38">
        <v>2166.7166666666662</v>
      </c>
      <c r="L129" s="38">
        <v>2187.1833333333334</v>
      </c>
      <c r="M129" s="28">
        <v>2146.25</v>
      </c>
      <c r="N129" s="28">
        <v>2102.5500000000002</v>
      </c>
      <c r="O129" s="39">
        <v>1166750</v>
      </c>
      <c r="P129" s="40">
        <v>-1.7112299465240641E-3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463.85</v>
      </c>
      <c r="F130" s="37">
        <v>466.76666666666665</v>
      </c>
      <c r="G130" s="38">
        <v>459.5333333333333</v>
      </c>
      <c r="H130" s="38">
        <v>455.21666666666664</v>
      </c>
      <c r="I130" s="38">
        <v>447.98333333333329</v>
      </c>
      <c r="J130" s="38">
        <v>471.08333333333331</v>
      </c>
      <c r="K130" s="38">
        <v>478.31666666666666</v>
      </c>
      <c r="L130" s="38">
        <v>482.63333333333333</v>
      </c>
      <c r="M130" s="28">
        <v>474</v>
      </c>
      <c r="N130" s="28">
        <v>462.45</v>
      </c>
      <c r="O130" s="39">
        <v>6055200</v>
      </c>
      <c r="P130" s="40">
        <v>1.2338248570568764E-2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338.05</v>
      </c>
      <c r="F131" s="37">
        <v>339.65000000000003</v>
      </c>
      <c r="G131" s="38">
        <v>335.45000000000005</v>
      </c>
      <c r="H131" s="38">
        <v>332.85</v>
      </c>
      <c r="I131" s="38">
        <v>328.65000000000003</v>
      </c>
      <c r="J131" s="38">
        <v>342.25000000000006</v>
      </c>
      <c r="K131" s="38">
        <v>346.45</v>
      </c>
      <c r="L131" s="38">
        <v>349.05000000000007</v>
      </c>
      <c r="M131" s="28">
        <v>343.85</v>
      </c>
      <c r="N131" s="28">
        <v>337.05</v>
      </c>
      <c r="O131" s="39">
        <v>17336000</v>
      </c>
      <c r="P131" s="40">
        <v>4.4032444959443799E-3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1544</v>
      </c>
      <c r="F132" s="37">
        <v>1553.6833333333334</v>
      </c>
      <c r="G132" s="38">
        <v>1531.3166666666668</v>
      </c>
      <c r="H132" s="38">
        <v>1518.6333333333334</v>
      </c>
      <c r="I132" s="38">
        <v>1496.2666666666669</v>
      </c>
      <c r="J132" s="38">
        <v>1566.3666666666668</v>
      </c>
      <c r="K132" s="38">
        <v>1588.7333333333336</v>
      </c>
      <c r="L132" s="38">
        <v>1601.4166666666667</v>
      </c>
      <c r="M132" s="28">
        <v>1576.05</v>
      </c>
      <c r="N132" s="28">
        <v>1541</v>
      </c>
      <c r="O132" s="39">
        <v>11736600</v>
      </c>
      <c r="P132" s="40">
        <v>3.977724741447892E-3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3959.55</v>
      </c>
      <c r="F133" s="37">
        <v>3988.4333333333338</v>
      </c>
      <c r="G133" s="38">
        <v>3922.2166666666676</v>
      </c>
      <c r="H133" s="38">
        <v>3884.8833333333337</v>
      </c>
      <c r="I133" s="38">
        <v>3818.6666666666674</v>
      </c>
      <c r="J133" s="38">
        <v>4025.7666666666678</v>
      </c>
      <c r="K133" s="38">
        <v>4091.983333333334</v>
      </c>
      <c r="L133" s="38">
        <v>4129.3166666666675</v>
      </c>
      <c r="M133" s="28">
        <v>4054.65</v>
      </c>
      <c r="N133" s="28">
        <v>3951.1</v>
      </c>
      <c r="O133" s="39">
        <v>1461600</v>
      </c>
      <c r="P133" s="40">
        <v>6.5075921908893707E-3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2947.4</v>
      </c>
      <c r="F134" s="37">
        <v>2972.7833333333328</v>
      </c>
      <c r="G134" s="38">
        <v>2915.5666666666657</v>
      </c>
      <c r="H134" s="38">
        <v>2883.7333333333327</v>
      </c>
      <c r="I134" s="38">
        <v>2826.5166666666655</v>
      </c>
      <c r="J134" s="38">
        <v>3004.6166666666659</v>
      </c>
      <c r="K134" s="38">
        <v>3061.833333333333</v>
      </c>
      <c r="L134" s="38">
        <v>3093.6666666666661</v>
      </c>
      <c r="M134" s="28">
        <v>3030</v>
      </c>
      <c r="N134" s="28">
        <v>2940.95</v>
      </c>
      <c r="O134" s="39">
        <v>1589800</v>
      </c>
      <c r="P134" s="40">
        <v>-3.510091513100163E-3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625.5</v>
      </c>
      <c r="F135" s="37">
        <v>628.86666666666667</v>
      </c>
      <c r="G135" s="38">
        <v>620.2833333333333</v>
      </c>
      <c r="H135" s="38">
        <v>615.06666666666661</v>
      </c>
      <c r="I135" s="38">
        <v>606.48333333333323</v>
      </c>
      <c r="J135" s="38">
        <v>634.08333333333337</v>
      </c>
      <c r="K135" s="38">
        <v>642.66666666666663</v>
      </c>
      <c r="L135" s="38">
        <v>647.88333333333344</v>
      </c>
      <c r="M135" s="28">
        <v>637.45000000000005</v>
      </c>
      <c r="N135" s="28">
        <v>623.65</v>
      </c>
      <c r="O135" s="39">
        <v>8114950</v>
      </c>
      <c r="P135" s="40">
        <v>2.7442961687473094E-2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1067.95</v>
      </c>
      <c r="F136" s="37">
        <v>1073.95</v>
      </c>
      <c r="G136" s="38">
        <v>1058.2</v>
      </c>
      <c r="H136" s="38">
        <v>1048.45</v>
      </c>
      <c r="I136" s="38">
        <v>1032.7</v>
      </c>
      <c r="J136" s="38">
        <v>1083.7</v>
      </c>
      <c r="K136" s="38">
        <v>1099.45</v>
      </c>
      <c r="L136" s="38">
        <v>1109.2</v>
      </c>
      <c r="M136" s="28">
        <v>1089.7</v>
      </c>
      <c r="N136" s="28">
        <v>1064.2</v>
      </c>
      <c r="O136" s="39">
        <v>13771100</v>
      </c>
      <c r="P136" s="40">
        <v>-3.3790088895437359E-2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179.3</v>
      </c>
      <c r="F137" s="37">
        <v>178.98333333333335</v>
      </c>
      <c r="G137" s="38">
        <v>176.56666666666669</v>
      </c>
      <c r="H137" s="38">
        <v>173.83333333333334</v>
      </c>
      <c r="I137" s="38">
        <v>171.41666666666669</v>
      </c>
      <c r="J137" s="38">
        <v>181.7166666666667</v>
      </c>
      <c r="K137" s="38">
        <v>184.13333333333333</v>
      </c>
      <c r="L137" s="38">
        <v>186.8666666666667</v>
      </c>
      <c r="M137" s="28">
        <v>181.4</v>
      </c>
      <c r="N137" s="28">
        <v>176.25</v>
      </c>
      <c r="O137" s="39">
        <v>22840000</v>
      </c>
      <c r="P137" s="40">
        <v>1.5652792600498042E-2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89.9</v>
      </c>
      <c r="F138" s="37">
        <v>90.433333333333337</v>
      </c>
      <c r="G138" s="38">
        <v>88.916666666666671</v>
      </c>
      <c r="H138" s="38">
        <v>87.933333333333337</v>
      </c>
      <c r="I138" s="38">
        <v>86.416666666666671</v>
      </c>
      <c r="J138" s="38">
        <v>91.416666666666671</v>
      </c>
      <c r="K138" s="38">
        <v>92.933333333333323</v>
      </c>
      <c r="L138" s="38">
        <v>93.916666666666671</v>
      </c>
      <c r="M138" s="28">
        <v>91.95</v>
      </c>
      <c r="N138" s="28">
        <v>89.45</v>
      </c>
      <c r="O138" s="39">
        <v>32496000</v>
      </c>
      <c r="P138" s="40">
        <v>-1.2759752096244987E-2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493.4</v>
      </c>
      <c r="F139" s="37">
        <v>496.06666666666666</v>
      </c>
      <c r="G139" s="38">
        <v>489.88333333333333</v>
      </c>
      <c r="H139" s="38">
        <v>486.36666666666667</v>
      </c>
      <c r="I139" s="38">
        <v>480.18333333333334</v>
      </c>
      <c r="J139" s="38">
        <v>499.58333333333331</v>
      </c>
      <c r="K139" s="38">
        <v>505.76666666666659</v>
      </c>
      <c r="L139" s="38">
        <v>509.2833333333333</v>
      </c>
      <c r="M139" s="28">
        <v>502.25</v>
      </c>
      <c r="N139" s="28">
        <v>492.55</v>
      </c>
      <c r="O139" s="39">
        <v>12079200</v>
      </c>
      <c r="P139" s="40">
        <v>3.1986877178593401E-2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8368.4500000000007</v>
      </c>
      <c r="F140" s="37">
        <v>8418.3833333333332</v>
      </c>
      <c r="G140" s="38">
        <v>8306.8166666666657</v>
      </c>
      <c r="H140" s="38">
        <v>8245.1833333333325</v>
      </c>
      <c r="I140" s="38">
        <v>8133.616666666665</v>
      </c>
      <c r="J140" s="38">
        <v>8480.0166666666664</v>
      </c>
      <c r="K140" s="38">
        <v>8591.5833333333358</v>
      </c>
      <c r="L140" s="38">
        <v>8653.2166666666672</v>
      </c>
      <c r="M140" s="28">
        <v>8529.9500000000007</v>
      </c>
      <c r="N140" s="28">
        <v>8356.75</v>
      </c>
      <c r="O140" s="39">
        <v>3967700</v>
      </c>
      <c r="P140" s="40">
        <v>-4.241329117100838E-3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793.65</v>
      </c>
      <c r="F141" s="37">
        <v>796.80000000000007</v>
      </c>
      <c r="G141" s="38">
        <v>787.85000000000014</v>
      </c>
      <c r="H141" s="38">
        <v>782.05000000000007</v>
      </c>
      <c r="I141" s="38">
        <v>773.10000000000014</v>
      </c>
      <c r="J141" s="38">
        <v>802.60000000000014</v>
      </c>
      <c r="K141" s="38">
        <v>811.55000000000018</v>
      </c>
      <c r="L141" s="38">
        <v>817.35000000000014</v>
      </c>
      <c r="M141" s="28">
        <v>805.75</v>
      </c>
      <c r="N141" s="28">
        <v>791</v>
      </c>
      <c r="O141" s="39">
        <v>14418125</v>
      </c>
      <c r="P141" s="40">
        <v>5.4918711589591598E-3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1308.2</v>
      </c>
      <c r="F142" s="37">
        <v>1308.6833333333334</v>
      </c>
      <c r="G142" s="38">
        <v>1292.5166666666669</v>
      </c>
      <c r="H142" s="38">
        <v>1276.8333333333335</v>
      </c>
      <c r="I142" s="38">
        <v>1260.666666666667</v>
      </c>
      <c r="J142" s="38">
        <v>1324.3666666666668</v>
      </c>
      <c r="K142" s="38">
        <v>1340.5333333333333</v>
      </c>
      <c r="L142" s="38">
        <v>1356.2166666666667</v>
      </c>
      <c r="M142" s="28">
        <v>1324.85</v>
      </c>
      <c r="N142" s="28">
        <v>1293</v>
      </c>
      <c r="O142" s="39">
        <v>3312800</v>
      </c>
      <c r="P142" s="40">
        <v>-2.4729156853509186E-2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1447.4</v>
      </c>
      <c r="F143" s="37">
        <v>1449.1333333333332</v>
      </c>
      <c r="G143" s="38">
        <v>1438.2666666666664</v>
      </c>
      <c r="H143" s="38">
        <v>1429.1333333333332</v>
      </c>
      <c r="I143" s="38">
        <v>1418.2666666666664</v>
      </c>
      <c r="J143" s="38">
        <v>1458.2666666666664</v>
      </c>
      <c r="K143" s="38">
        <v>1469.1333333333332</v>
      </c>
      <c r="L143" s="38">
        <v>1478.2666666666664</v>
      </c>
      <c r="M143" s="28">
        <v>1460</v>
      </c>
      <c r="N143" s="28">
        <v>1440</v>
      </c>
      <c r="O143" s="39">
        <v>1014600</v>
      </c>
      <c r="P143" s="40">
        <v>1.4092953523238382E-2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808.95</v>
      </c>
      <c r="F144" s="37">
        <v>811.61666666666679</v>
      </c>
      <c r="G144" s="38">
        <v>799.53333333333353</v>
      </c>
      <c r="H144" s="38">
        <v>790.11666666666679</v>
      </c>
      <c r="I144" s="38">
        <v>778.03333333333353</v>
      </c>
      <c r="J144" s="38">
        <v>821.03333333333353</v>
      </c>
      <c r="K144" s="38">
        <v>833.11666666666679</v>
      </c>
      <c r="L144" s="38">
        <v>842.53333333333353</v>
      </c>
      <c r="M144" s="28">
        <v>823.7</v>
      </c>
      <c r="N144" s="28">
        <v>802.2</v>
      </c>
      <c r="O144" s="39">
        <v>1484600</v>
      </c>
      <c r="P144" s="40">
        <v>-1.9742489270386267E-2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768.3</v>
      </c>
      <c r="F145" s="37">
        <v>774.83333333333337</v>
      </c>
      <c r="G145" s="38">
        <v>759.16666666666674</v>
      </c>
      <c r="H145" s="38">
        <v>750.03333333333342</v>
      </c>
      <c r="I145" s="38">
        <v>734.36666666666679</v>
      </c>
      <c r="J145" s="38">
        <v>783.9666666666667</v>
      </c>
      <c r="K145" s="38">
        <v>799.63333333333344</v>
      </c>
      <c r="L145" s="38">
        <v>808.76666666666665</v>
      </c>
      <c r="M145" s="28">
        <v>790.5</v>
      </c>
      <c r="N145" s="28">
        <v>765.7</v>
      </c>
      <c r="O145" s="39">
        <v>3070400</v>
      </c>
      <c r="P145" s="40">
        <v>-6.4716541548019675E-3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2820.1</v>
      </c>
      <c r="F146" s="37">
        <v>2843.3666666666668</v>
      </c>
      <c r="G146" s="38">
        <v>2787.7333333333336</v>
      </c>
      <c r="H146" s="38">
        <v>2755.3666666666668</v>
      </c>
      <c r="I146" s="38">
        <v>2699.7333333333336</v>
      </c>
      <c r="J146" s="38">
        <v>2875.7333333333336</v>
      </c>
      <c r="K146" s="38">
        <v>2931.3666666666668</v>
      </c>
      <c r="L146" s="38">
        <v>2963.7333333333336</v>
      </c>
      <c r="M146" s="28">
        <v>2899</v>
      </c>
      <c r="N146" s="28">
        <v>2811</v>
      </c>
      <c r="O146" s="39">
        <v>2687200</v>
      </c>
      <c r="P146" s="40">
        <v>2.2215459525258673E-2</v>
      </c>
    </row>
    <row r="147" spans="1:16" ht="12.75" customHeight="1">
      <c r="A147" s="28">
        <v>137</v>
      </c>
      <c r="B147" s="29" t="s">
        <v>49</v>
      </c>
      <c r="C147" s="30" t="s">
        <v>841</v>
      </c>
      <c r="D147" s="31">
        <v>44770</v>
      </c>
      <c r="E147" s="37">
        <v>114.95</v>
      </c>
      <c r="F147" s="37">
        <v>115.88333333333333</v>
      </c>
      <c r="G147" s="38">
        <v>113.26666666666665</v>
      </c>
      <c r="H147" s="38">
        <v>111.58333333333333</v>
      </c>
      <c r="I147" s="38">
        <v>108.96666666666665</v>
      </c>
      <c r="J147" s="38">
        <v>117.56666666666665</v>
      </c>
      <c r="K147" s="38">
        <v>120.18333333333332</v>
      </c>
      <c r="L147" s="38">
        <v>121.86666666666665</v>
      </c>
      <c r="M147" s="28">
        <v>118.5</v>
      </c>
      <c r="N147" s="28">
        <v>114.2</v>
      </c>
      <c r="O147" s="39">
        <v>37575000</v>
      </c>
      <c r="P147" s="40">
        <v>2.1656674415759206E-2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2169.65</v>
      </c>
      <c r="F148" s="37">
        <v>2189.0666666666671</v>
      </c>
      <c r="G148" s="38">
        <v>2145.4333333333343</v>
      </c>
      <c r="H148" s="38">
        <v>2121.2166666666672</v>
      </c>
      <c r="I148" s="38">
        <v>2077.5833333333344</v>
      </c>
      <c r="J148" s="38">
        <v>2213.2833333333342</v>
      </c>
      <c r="K148" s="38">
        <v>2256.9166666666665</v>
      </c>
      <c r="L148" s="38">
        <v>2281.1333333333341</v>
      </c>
      <c r="M148" s="28">
        <v>2232.6999999999998</v>
      </c>
      <c r="N148" s="28">
        <v>2164.85</v>
      </c>
      <c r="O148" s="39">
        <v>2014425</v>
      </c>
      <c r="P148" s="40">
        <v>-1.1082474226804124E-2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70682.649999999994</v>
      </c>
      <c r="F149" s="37">
        <v>70996.133333333331</v>
      </c>
      <c r="G149" s="38">
        <v>70251.166666666657</v>
      </c>
      <c r="H149" s="38">
        <v>69819.68333333332</v>
      </c>
      <c r="I149" s="38">
        <v>69074.716666666645</v>
      </c>
      <c r="J149" s="38">
        <v>71427.616666666669</v>
      </c>
      <c r="K149" s="38">
        <v>72172.583333333343</v>
      </c>
      <c r="L149" s="38">
        <v>72604.06666666668</v>
      </c>
      <c r="M149" s="28">
        <v>71741.100000000006</v>
      </c>
      <c r="N149" s="28">
        <v>70564.649999999994</v>
      </c>
      <c r="O149" s="39">
        <v>95730</v>
      </c>
      <c r="P149" s="40">
        <v>3.0385582564962281E-3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1060.5</v>
      </c>
      <c r="F150" s="37">
        <v>1064.9833333333333</v>
      </c>
      <c r="G150" s="38">
        <v>1053.0166666666667</v>
      </c>
      <c r="H150" s="38">
        <v>1045.5333333333333</v>
      </c>
      <c r="I150" s="38">
        <v>1033.5666666666666</v>
      </c>
      <c r="J150" s="38">
        <v>1072.4666666666667</v>
      </c>
      <c r="K150" s="38">
        <v>1084.4333333333334</v>
      </c>
      <c r="L150" s="38">
        <v>1091.9166666666667</v>
      </c>
      <c r="M150" s="28">
        <v>1076.95</v>
      </c>
      <c r="N150" s="28">
        <v>1057.5</v>
      </c>
      <c r="O150" s="39">
        <v>4208625</v>
      </c>
      <c r="P150" s="40">
        <v>-1.301556591328819E-2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272.35000000000002</v>
      </c>
      <c r="F151" s="37">
        <v>274.33333333333331</v>
      </c>
      <c r="G151" s="38">
        <v>269.56666666666661</v>
      </c>
      <c r="H151" s="38">
        <v>266.7833333333333</v>
      </c>
      <c r="I151" s="38">
        <v>262.01666666666659</v>
      </c>
      <c r="J151" s="38">
        <v>277.11666666666662</v>
      </c>
      <c r="K151" s="38">
        <v>281.88333333333338</v>
      </c>
      <c r="L151" s="38">
        <v>284.66666666666663</v>
      </c>
      <c r="M151" s="28">
        <v>279.10000000000002</v>
      </c>
      <c r="N151" s="28">
        <v>271.55</v>
      </c>
      <c r="O151" s="39">
        <v>2899200</v>
      </c>
      <c r="P151" s="40">
        <v>1.7977528089887642E-2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69.599999999999994</v>
      </c>
      <c r="F152" s="37">
        <v>70.383333333333326</v>
      </c>
      <c r="G152" s="38">
        <v>68.466666666666654</v>
      </c>
      <c r="H152" s="38">
        <v>67.333333333333329</v>
      </c>
      <c r="I152" s="38">
        <v>65.416666666666657</v>
      </c>
      <c r="J152" s="38">
        <v>71.516666666666652</v>
      </c>
      <c r="K152" s="38">
        <v>73.433333333333337</v>
      </c>
      <c r="L152" s="38">
        <v>74.566666666666649</v>
      </c>
      <c r="M152" s="28">
        <v>72.3</v>
      </c>
      <c r="N152" s="28">
        <v>69.25</v>
      </c>
      <c r="O152" s="39">
        <v>61973500</v>
      </c>
      <c r="P152" s="40">
        <v>-1.6324878575283325E-2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3820.8</v>
      </c>
      <c r="F153" s="37">
        <v>3857.1333333333332</v>
      </c>
      <c r="G153" s="38">
        <v>3769.6666666666665</v>
      </c>
      <c r="H153" s="38">
        <v>3718.5333333333333</v>
      </c>
      <c r="I153" s="38">
        <v>3631.0666666666666</v>
      </c>
      <c r="J153" s="38">
        <v>3908.2666666666664</v>
      </c>
      <c r="K153" s="38">
        <v>3995.7333333333336</v>
      </c>
      <c r="L153" s="38">
        <v>4046.8666666666663</v>
      </c>
      <c r="M153" s="28">
        <v>3944.6</v>
      </c>
      <c r="N153" s="28">
        <v>3806</v>
      </c>
      <c r="O153" s="39">
        <v>1455000</v>
      </c>
      <c r="P153" s="40">
        <v>9.4527794640534204E-3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3717.1</v>
      </c>
      <c r="F154" s="37">
        <v>3713.9499999999994</v>
      </c>
      <c r="G154" s="38">
        <v>3664.9499999999989</v>
      </c>
      <c r="H154" s="38">
        <v>3612.7999999999997</v>
      </c>
      <c r="I154" s="38">
        <v>3563.7999999999993</v>
      </c>
      <c r="J154" s="38">
        <v>3766.0999999999985</v>
      </c>
      <c r="K154" s="38">
        <v>3815.0999999999995</v>
      </c>
      <c r="L154" s="38">
        <v>3867.2499999999982</v>
      </c>
      <c r="M154" s="28">
        <v>3762.95</v>
      </c>
      <c r="N154" s="28">
        <v>3661.8</v>
      </c>
      <c r="O154" s="39">
        <v>420975</v>
      </c>
      <c r="P154" s="40">
        <v>1.3542795232936078E-2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28.85</v>
      </c>
      <c r="F155" s="37">
        <v>29.099999999999998</v>
      </c>
      <c r="G155" s="38">
        <v>28.499999999999996</v>
      </c>
      <c r="H155" s="38">
        <v>28.15</v>
      </c>
      <c r="I155" s="38">
        <v>27.549999999999997</v>
      </c>
      <c r="J155" s="38">
        <v>29.449999999999996</v>
      </c>
      <c r="K155" s="38">
        <v>30.049999999999997</v>
      </c>
      <c r="L155" s="38">
        <v>30.399999999999995</v>
      </c>
      <c r="M155" s="28">
        <v>29.7</v>
      </c>
      <c r="N155" s="28">
        <v>28.75</v>
      </c>
      <c r="O155" s="39">
        <v>19605000</v>
      </c>
      <c r="P155" s="40">
        <v>-1.3584905660377358E-2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18003.7</v>
      </c>
      <c r="F156" s="37">
        <v>18033.066666666669</v>
      </c>
      <c r="G156" s="38">
        <v>17889.28333333334</v>
      </c>
      <c r="H156" s="38">
        <v>17774.866666666672</v>
      </c>
      <c r="I156" s="38">
        <v>17631.083333333343</v>
      </c>
      <c r="J156" s="38">
        <v>18147.483333333337</v>
      </c>
      <c r="K156" s="38">
        <v>18291.26666666667</v>
      </c>
      <c r="L156" s="38">
        <v>18405.683333333334</v>
      </c>
      <c r="M156" s="28">
        <v>18176.849999999999</v>
      </c>
      <c r="N156" s="28">
        <v>17918.650000000001</v>
      </c>
      <c r="O156" s="39">
        <v>423960</v>
      </c>
      <c r="P156" s="40">
        <v>5.1209103840682791E-3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108.65</v>
      </c>
      <c r="F157" s="37">
        <v>109.60000000000001</v>
      </c>
      <c r="G157" s="38">
        <v>107.35000000000002</v>
      </c>
      <c r="H157" s="38">
        <v>106.05000000000001</v>
      </c>
      <c r="I157" s="38">
        <v>103.80000000000003</v>
      </c>
      <c r="J157" s="38">
        <v>110.90000000000002</v>
      </c>
      <c r="K157" s="38">
        <v>113.14999999999999</v>
      </c>
      <c r="L157" s="38">
        <v>114.45000000000002</v>
      </c>
      <c r="M157" s="28">
        <v>111.85</v>
      </c>
      <c r="N157" s="28">
        <v>108.3</v>
      </c>
      <c r="O157" s="39">
        <v>54893100</v>
      </c>
      <c r="P157" s="40">
        <v>4.1671773501654611E-3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141.30000000000001</v>
      </c>
      <c r="F158" s="37">
        <v>142.19999999999999</v>
      </c>
      <c r="G158" s="38">
        <v>139.79999999999998</v>
      </c>
      <c r="H158" s="38">
        <v>138.29999999999998</v>
      </c>
      <c r="I158" s="38">
        <v>135.89999999999998</v>
      </c>
      <c r="J158" s="38">
        <v>143.69999999999999</v>
      </c>
      <c r="K158" s="38">
        <v>146.09999999999997</v>
      </c>
      <c r="L158" s="38">
        <v>147.6</v>
      </c>
      <c r="M158" s="28">
        <v>144.6</v>
      </c>
      <c r="N158" s="28">
        <v>140.69999999999999</v>
      </c>
      <c r="O158" s="39">
        <v>72201900</v>
      </c>
      <c r="P158" s="40">
        <v>6.1332216170925852E-2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761.65</v>
      </c>
      <c r="F159" s="37">
        <v>766.4</v>
      </c>
      <c r="G159" s="38">
        <v>753.75</v>
      </c>
      <c r="H159" s="38">
        <v>745.85</v>
      </c>
      <c r="I159" s="38">
        <v>733.2</v>
      </c>
      <c r="J159" s="38">
        <v>774.3</v>
      </c>
      <c r="K159" s="38">
        <v>786.94999999999982</v>
      </c>
      <c r="L159" s="38">
        <v>794.84999999999991</v>
      </c>
      <c r="M159" s="28">
        <v>779.05</v>
      </c>
      <c r="N159" s="28">
        <v>758.5</v>
      </c>
      <c r="O159" s="39">
        <v>4955300</v>
      </c>
      <c r="P159" s="40">
        <v>-2.9076944177753396E-2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3048.3</v>
      </c>
      <c r="F160" s="37">
        <v>3060.7000000000003</v>
      </c>
      <c r="G160" s="38">
        <v>3028.0000000000005</v>
      </c>
      <c r="H160" s="38">
        <v>3007.7000000000003</v>
      </c>
      <c r="I160" s="38">
        <v>2975.0000000000005</v>
      </c>
      <c r="J160" s="38">
        <v>3081.0000000000005</v>
      </c>
      <c r="K160" s="38">
        <v>3113.7000000000003</v>
      </c>
      <c r="L160" s="38">
        <v>3134.0000000000005</v>
      </c>
      <c r="M160" s="28">
        <v>3093.4</v>
      </c>
      <c r="N160" s="28">
        <v>3040.4</v>
      </c>
      <c r="O160" s="39">
        <v>316200</v>
      </c>
      <c r="P160" s="40">
        <v>1.2812299807815503E-2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126.7</v>
      </c>
      <c r="F161" s="37">
        <v>126.66666666666667</v>
      </c>
      <c r="G161" s="38">
        <v>125.28333333333333</v>
      </c>
      <c r="H161" s="38">
        <v>123.86666666666666</v>
      </c>
      <c r="I161" s="38">
        <v>122.48333333333332</v>
      </c>
      <c r="J161" s="38">
        <v>128.08333333333334</v>
      </c>
      <c r="K161" s="38">
        <v>129.4666666666667</v>
      </c>
      <c r="L161" s="38">
        <v>130.88333333333335</v>
      </c>
      <c r="M161" s="28">
        <v>128.05000000000001</v>
      </c>
      <c r="N161" s="28">
        <v>125.25</v>
      </c>
      <c r="O161" s="39">
        <v>83710550</v>
      </c>
      <c r="P161" s="40">
        <v>0.10950655712609073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42343.75</v>
      </c>
      <c r="F162" s="37">
        <v>42264.049999999996</v>
      </c>
      <c r="G162" s="38">
        <v>41957.099999999991</v>
      </c>
      <c r="H162" s="38">
        <v>41570.449999999997</v>
      </c>
      <c r="I162" s="38">
        <v>41263.499999999993</v>
      </c>
      <c r="J162" s="38">
        <v>42650.69999999999</v>
      </c>
      <c r="K162" s="38">
        <v>42957.649999999987</v>
      </c>
      <c r="L162" s="38">
        <v>43344.299999999988</v>
      </c>
      <c r="M162" s="28">
        <v>42571</v>
      </c>
      <c r="N162" s="28">
        <v>41877.4</v>
      </c>
      <c r="O162" s="39">
        <v>107250</v>
      </c>
      <c r="P162" s="40">
        <v>1.9244476122594441E-2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1666.15</v>
      </c>
      <c r="F163" s="37">
        <v>1676.2833333333335</v>
      </c>
      <c r="G163" s="38">
        <v>1649.666666666667</v>
      </c>
      <c r="H163" s="38">
        <v>1633.1833333333334</v>
      </c>
      <c r="I163" s="38">
        <v>1606.5666666666668</v>
      </c>
      <c r="J163" s="38">
        <v>1692.7666666666671</v>
      </c>
      <c r="K163" s="38">
        <v>1719.3833333333334</v>
      </c>
      <c r="L163" s="38">
        <v>1735.8666666666672</v>
      </c>
      <c r="M163" s="28">
        <v>1702.9</v>
      </c>
      <c r="N163" s="28">
        <v>1659.8</v>
      </c>
      <c r="O163" s="39">
        <v>3431450</v>
      </c>
      <c r="P163" s="40">
        <v>1.7034803162441926E-2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3251.7</v>
      </c>
      <c r="F164" s="37">
        <v>3282.1333333333332</v>
      </c>
      <c r="G164" s="38">
        <v>3212.2166666666662</v>
      </c>
      <c r="H164" s="38">
        <v>3172.7333333333331</v>
      </c>
      <c r="I164" s="38">
        <v>3102.8166666666662</v>
      </c>
      <c r="J164" s="38">
        <v>3321.6166666666663</v>
      </c>
      <c r="K164" s="38">
        <v>3391.5333333333333</v>
      </c>
      <c r="L164" s="38">
        <v>3431.0166666666664</v>
      </c>
      <c r="M164" s="28">
        <v>3352.05</v>
      </c>
      <c r="N164" s="28">
        <v>3242.65</v>
      </c>
      <c r="O164" s="39">
        <v>498750</v>
      </c>
      <c r="P164" s="40">
        <v>-2.8629856850715747E-2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217.8</v>
      </c>
      <c r="F165" s="37">
        <v>219</v>
      </c>
      <c r="G165" s="38">
        <v>216.05</v>
      </c>
      <c r="H165" s="38">
        <v>214.3</v>
      </c>
      <c r="I165" s="38">
        <v>211.35000000000002</v>
      </c>
      <c r="J165" s="38">
        <v>220.75</v>
      </c>
      <c r="K165" s="38">
        <v>223.7</v>
      </c>
      <c r="L165" s="38">
        <v>225.45</v>
      </c>
      <c r="M165" s="28">
        <v>221.95</v>
      </c>
      <c r="N165" s="28">
        <v>217.25</v>
      </c>
      <c r="O165" s="39">
        <v>14370000</v>
      </c>
      <c r="P165" s="40">
        <v>-1.5820834189439078E-2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107.3</v>
      </c>
      <c r="F166" s="37">
        <v>107.75</v>
      </c>
      <c r="G166" s="38">
        <v>106.6</v>
      </c>
      <c r="H166" s="38">
        <v>105.89999999999999</v>
      </c>
      <c r="I166" s="38">
        <v>104.74999999999999</v>
      </c>
      <c r="J166" s="38">
        <v>108.45</v>
      </c>
      <c r="K166" s="38">
        <v>109.60000000000001</v>
      </c>
      <c r="L166" s="38">
        <v>110.30000000000001</v>
      </c>
      <c r="M166" s="28">
        <v>108.9</v>
      </c>
      <c r="N166" s="28">
        <v>107.05</v>
      </c>
      <c r="O166" s="39">
        <v>31570400</v>
      </c>
      <c r="P166" s="40">
        <v>-1.9600156801254411E-3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2180.4499999999998</v>
      </c>
      <c r="F167" s="37">
        <v>2192.9166666666665</v>
      </c>
      <c r="G167" s="38">
        <v>2161.6833333333329</v>
      </c>
      <c r="H167" s="38">
        <v>2142.9166666666665</v>
      </c>
      <c r="I167" s="38">
        <v>2111.6833333333329</v>
      </c>
      <c r="J167" s="38">
        <v>2211.6833333333329</v>
      </c>
      <c r="K167" s="38">
        <v>2242.9166666666665</v>
      </c>
      <c r="L167" s="38">
        <v>2261.6833333333329</v>
      </c>
      <c r="M167" s="28">
        <v>2224.15</v>
      </c>
      <c r="N167" s="28">
        <v>2174.15</v>
      </c>
      <c r="O167" s="39">
        <v>3161750</v>
      </c>
      <c r="P167" s="40">
        <v>-5.5318476371107948E-4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2646.85</v>
      </c>
      <c r="F168" s="37">
        <v>2646.4333333333329</v>
      </c>
      <c r="G168" s="38">
        <v>2616.8166666666657</v>
      </c>
      <c r="H168" s="38">
        <v>2586.7833333333328</v>
      </c>
      <c r="I168" s="38">
        <v>2557.1666666666656</v>
      </c>
      <c r="J168" s="38">
        <v>2676.4666666666658</v>
      </c>
      <c r="K168" s="38">
        <v>2706.0833333333335</v>
      </c>
      <c r="L168" s="38">
        <v>2736.1166666666659</v>
      </c>
      <c r="M168" s="28">
        <v>2676.05</v>
      </c>
      <c r="N168" s="28">
        <v>2616.4</v>
      </c>
      <c r="O168" s="39">
        <v>1781500</v>
      </c>
      <c r="P168" s="40">
        <v>-1.5473887814313346E-2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29.8</v>
      </c>
      <c r="F169" s="37">
        <v>30</v>
      </c>
      <c r="G169" s="38">
        <v>29.55</v>
      </c>
      <c r="H169" s="38">
        <v>29.3</v>
      </c>
      <c r="I169" s="38">
        <v>28.85</v>
      </c>
      <c r="J169" s="38">
        <v>30.25</v>
      </c>
      <c r="K169" s="38">
        <v>30.700000000000003</v>
      </c>
      <c r="L169" s="38">
        <v>30.95</v>
      </c>
      <c r="M169" s="28">
        <v>30.45</v>
      </c>
      <c r="N169" s="28">
        <v>29.75</v>
      </c>
      <c r="O169" s="39">
        <v>217232000</v>
      </c>
      <c r="P169" s="40">
        <v>5.5547326322026363E-3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2177.15</v>
      </c>
      <c r="F170" s="37">
        <v>2196.5</v>
      </c>
      <c r="G170" s="38">
        <v>2145.1</v>
      </c>
      <c r="H170" s="38">
        <v>2113.0499999999997</v>
      </c>
      <c r="I170" s="38">
        <v>2061.6499999999996</v>
      </c>
      <c r="J170" s="38">
        <v>2228.5500000000002</v>
      </c>
      <c r="K170" s="38">
        <v>2279.9499999999998</v>
      </c>
      <c r="L170" s="38">
        <v>2312.0000000000005</v>
      </c>
      <c r="M170" s="28">
        <v>2247.9</v>
      </c>
      <c r="N170" s="28">
        <v>2164.4499999999998</v>
      </c>
      <c r="O170" s="39">
        <v>842400</v>
      </c>
      <c r="P170" s="40">
        <v>4.3090638930163447E-2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214.25</v>
      </c>
      <c r="F171" s="37">
        <v>214.1</v>
      </c>
      <c r="G171" s="38">
        <v>211.89999999999998</v>
      </c>
      <c r="H171" s="38">
        <v>209.54999999999998</v>
      </c>
      <c r="I171" s="38">
        <v>207.34999999999997</v>
      </c>
      <c r="J171" s="38">
        <v>216.45</v>
      </c>
      <c r="K171" s="38">
        <v>218.64999999999998</v>
      </c>
      <c r="L171" s="38">
        <v>221</v>
      </c>
      <c r="M171" s="28">
        <v>216.3</v>
      </c>
      <c r="N171" s="28">
        <v>211.75</v>
      </c>
      <c r="O171" s="39">
        <v>57267000</v>
      </c>
      <c r="P171" s="40">
        <v>1.3691515981303999E-3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1883.75</v>
      </c>
      <c r="F172" s="37">
        <v>1895.3333333333333</v>
      </c>
      <c r="G172" s="38">
        <v>1862.9166666666665</v>
      </c>
      <c r="H172" s="38">
        <v>1842.0833333333333</v>
      </c>
      <c r="I172" s="38">
        <v>1809.6666666666665</v>
      </c>
      <c r="J172" s="38">
        <v>1916.1666666666665</v>
      </c>
      <c r="K172" s="38">
        <v>1948.583333333333</v>
      </c>
      <c r="L172" s="38">
        <v>1969.4166666666665</v>
      </c>
      <c r="M172" s="28">
        <v>1927.75</v>
      </c>
      <c r="N172" s="28">
        <v>1874.5</v>
      </c>
      <c r="O172" s="39">
        <v>2002847</v>
      </c>
      <c r="P172" s="40">
        <v>-2.7662517289073305E-2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152.75</v>
      </c>
      <c r="F173" s="37">
        <v>153.76666666666665</v>
      </c>
      <c r="G173" s="38">
        <v>150.83333333333331</v>
      </c>
      <c r="H173" s="38">
        <v>148.91666666666666</v>
      </c>
      <c r="I173" s="38">
        <v>145.98333333333332</v>
      </c>
      <c r="J173" s="38">
        <v>155.68333333333331</v>
      </c>
      <c r="K173" s="38">
        <v>158.61666666666665</v>
      </c>
      <c r="L173" s="38">
        <v>160.5333333333333</v>
      </c>
      <c r="M173" s="28">
        <v>156.69999999999999</v>
      </c>
      <c r="N173" s="28">
        <v>151.85</v>
      </c>
      <c r="O173" s="39">
        <v>7528500</v>
      </c>
      <c r="P173" s="40">
        <v>2.4285714285714285E-2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633.95000000000005</v>
      </c>
      <c r="F174" s="37">
        <v>634.23333333333323</v>
      </c>
      <c r="G174" s="38">
        <v>622.81666666666649</v>
      </c>
      <c r="H174" s="38">
        <v>611.68333333333328</v>
      </c>
      <c r="I174" s="38">
        <v>600.26666666666654</v>
      </c>
      <c r="J174" s="38">
        <v>645.36666666666645</v>
      </c>
      <c r="K174" s="38">
        <v>656.78333333333319</v>
      </c>
      <c r="L174" s="38">
        <v>667.9166666666664</v>
      </c>
      <c r="M174" s="28">
        <v>645.65</v>
      </c>
      <c r="N174" s="28">
        <v>623.1</v>
      </c>
      <c r="O174" s="39">
        <v>4576400</v>
      </c>
      <c r="P174" s="40">
        <v>2.7088897367417018E-2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81.45</v>
      </c>
      <c r="F175" s="37">
        <v>82.983333333333334</v>
      </c>
      <c r="G175" s="38">
        <v>79.266666666666666</v>
      </c>
      <c r="H175" s="38">
        <v>77.083333333333329</v>
      </c>
      <c r="I175" s="38">
        <v>73.36666666666666</v>
      </c>
      <c r="J175" s="38">
        <v>85.166666666666671</v>
      </c>
      <c r="K175" s="38">
        <v>88.88333333333334</v>
      </c>
      <c r="L175" s="38">
        <v>91.066666666666677</v>
      </c>
      <c r="M175" s="28">
        <v>86.7</v>
      </c>
      <c r="N175" s="28">
        <v>80.8</v>
      </c>
      <c r="O175" s="39">
        <v>47475000</v>
      </c>
      <c r="P175" s="40">
        <v>5.5469097376611827E-2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123.35</v>
      </c>
      <c r="F176" s="37">
        <v>124.16666666666667</v>
      </c>
      <c r="G176" s="38">
        <v>121.43333333333334</v>
      </c>
      <c r="H176" s="38">
        <v>119.51666666666667</v>
      </c>
      <c r="I176" s="38">
        <v>116.78333333333333</v>
      </c>
      <c r="J176" s="38">
        <v>126.08333333333334</v>
      </c>
      <c r="K176" s="38">
        <v>128.81666666666666</v>
      </c>
      <c r="L176" s="38">
        <v>130.73333333333335</v>
      </c>
      <c r="M176" s="28">
        <v>126.9</v>
      </c>
      <c r="N176" s="28">
        <v>122.25</v>
      </c>
      <c r="O176" s="39">
        <v>36636000</v>
      </c>
      <c r="P176" s="40">
        <v>-6.3640545928538572E-2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2429</v>
      </c>
      <c r="F177" s="37">
        <v>2437.6333333333332</v>
      </c>
      <c r="G177" s="38">
        <v>2409.2666666666664</v>
      </c>
      <c r="H177" s="38">
        <v>2389.5333333333333</v>
      </c>
      <c r="I177" s="38">
        <v>2361.1666666666665</v>
      </c>
      <c r="J177" s="38">
        <v>2457.3666666666663</v>
      </c>
      <c r="K177" s="38">
        <v>2485.7333333333331</v>
      </c>
      <c r="L177" s="38">
        <v>2505.4666666666662</v>
      </c>
      <c r="M177" s="28">
        <v>2466</v>
      </c>
      <c r="N177" s="28">
        <v>2417.9</v>
      </c>
      <c r="O177" s="39">
        <v>37399000</v>
      </c>
      <c r="P177" s="40">
        <v>-3.6058559719573176E-2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69.75</v>
      </c>
      <c r="F178" s="37">
        <v>70.149999999999991</v>
      </c>
      <c r="G178" s="38">
        <v>68.699999999999989</v>
      </c>
      <c r="H178" s="38">
        <v>67.649999999999991</v>
      </c>
      <c r="I178" s="38">
        <v>66.199999999999989</v>
      </c>
      <c r="J178" s="38">
        <v>71.199999999999989</v>
      </c>
      <c r="K178" s="38">
        <v>72.650000000000006</v>
      </c>
      <c r="L178" s="38">
        <v>73.699999999999989</v>
      </c>
      <c r="M178" s="28">
        <v>71.599999999999994</v>
      </c>
      <c r="N178" s="28">
        <v>69.099999999999994</v>
      </c>
      <c r="O178" s="39">
        <v>102912000</v>
      </c>
      <c r="P178" s="40">
        <v>-1.1810796796681454E-2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816.3</v>
      </c>
      <c r="F179" s="37">
        <v>810.2833333333333</v>
      </c>
      <c r="G179" s="38">
        <v>794.56666666666661</v>
      </c>
      <c r="H179" s="38">
        <v>772.83333333333326</v>
      </c>
      <c r="I179" s="38">
        <v>757.11666666666656</v>
      </c>
      <c r="J179" s="38">
        <v>832.01666666666665</v>
      </c>
      <c r="K179" s="38">
        <v>847.73333333333335</v>
      </c>
      <c r="L179" s="38">
        <v>869.4666666666667</v>
      </c>
      <c r="M179" s="28">
        <v>826</v>
      </c>
      <c r="N179" s="28">
        <v>788.55</v>
      </c>
      <c r="O179" s="39">
        <v>6165600</v>
      </c>
      <c r="P179" s="40">
        <v>-0.13131199278629396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1113.45</v>
      </c>
      <c r="F180" s="37">
        <v>1118.8000000000002</v>
      </c>
      <c r="G180" s="38">
        <v>1105.9500000000003</v>
      </c>
      <c r="H180" s="38">
        <v>1098.45</v>
      </c>
      <c r="I180" s="38">
        <v>1085.6000000000001</v>
      </c>
      <c r="J180" s="38">
        <v>1126.3000000000004</v>
      </c>
      <c r="K180" s="38">
        <v>1139.1500000000003</v>
      </c>
      <c r="L180" s="38">
        <v>1146.6500000000005</v>
      </c>
      <c r="M180" s="28">
        <v>1131.6500000000001</v>
      </c>
      <c r="N180" s="28">
        <v>1111.3</v>
      </c>
      <c r="O180" s="39">
        <v>7668000</v>
      </c>
      <c r="P180" s="40">
        <v>-1.1218568665377175E-2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472.2</v>
      </c>
      <c r="F181" s="37">
        <v>474.7</v>
      </c>
      <c r="G181" s="38">
        <v>468.7</v>
      </c>
      <c r="H181" s="38">
        <v>465.2</v>
      </c>
      <c r="I181" s="38">
        <v>459.2</v>
      </c>
      <c r="J181" s="38">
        <v>478.2</v>
      </c>
      <c r="K181" s="38">
        <v>484.2</v>
      </c>
      <c r="L181" s="38">
        <v>487.7</v>
      </c>
      <c r="M181" s="28">
        <v>480.7</v>
      </c>
      <c r="N181" s="28">
        <v>471.2</v>
      </c>
      <c r="O181" s="39">
        <v>57975000</v>
      </c>
      <c r="P181" s="40">
        <v>-1.8960834581313299E-2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19292</v>
      </c>
      <c r="F182" s="37">
        <v>19255.850000000002</v>
      </c>
      <c r="G182" s="38">
        <v>19036.200000000004</v>
      </c>
      <c r="H182" s="38">
        <v>18780.400000000001</v>
      </c>
      <c r="I182" s="38">
        <v>18560.750000000004</v>
      </c>
      <c r="J182" s="38">
        <v>19511.650000000005</v>
      </c>
      <c r="K182" s="38">
        <v>19731.300000000007</v>
      </c>
      <c r="L182" s="38">
        <v>19987.100000000006</v>
      </c>
      <c r="M182" s="28">
        <v>19475.5</v>
      </c>
      <c r="N182" s="28">
        <v>19000.05</v>
      </c>
      <c r="O182" s="39">
        <v>273500</v>
      </c>
      <c r="P182" s="40">
        <v>-2.1889821233126595E-3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2563.1</v>
      </c>
      <c r="F183" s="37">
        <v>2555.7000000000003</v>
      </c>
      <c r="G183" s="38">
        <v>2527.4000000000005</v>
      </c>
      <c r="H183" s="38">
        <v>2491.7000000000003</v>
      </c>
      <c r="I183" s="38">
        <v>2463.4000000000005</v>
      </c>
      <c r="J183" s="38">
        <v>2591.4000000000005</v>
      </c>
      <c r="K183" s="38">
        <v>2619.7000000000007</v>
      </c>
      <c r="L183" s="38">
        <v>2655.4000000000005</v>
      </c>
      <c r="M183" s="28">
        <v>2584</v>
      </c>
      <c r="N183" s="28">
        <v>2520</v>
      </c>
      <c r="O183" s="39">
        <v>1750375</v>
      </c>
      <c r="P183" s="40">
        <v>1.4181007010834927E-2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2056.1999999999998</v>
      </c>
      <c r="F184" s="37">
        <v>2099.3833333333332</v>
      </c>
      <c r="G184" s="38">
        <v>2000.8166666666666</v>
      </c>
      <c r="H184" s="38">
        <v>1945.4333333333334</v>
      </c>
      <c r="I184" s="38">
        <v>1846.8666666666668</v>
      </c>
      <c r="J184" s="38">
        <v>2154.7666666666664</v>
      </c>
      <c r="K184" s="38">
        <v>2253.333333333333</v>
      </c>
      <c r="L184" s="38">
        <v>2308.7166666666662</v>
      </c>
      <c r="M184" s="28">
        <v>2197.9499999999998</v>
      </c>
      <c r="N184" s="28">
        <v>2044</v>
      </c>
      <c r="O184" s="39">
        <v>3999375</v>
      </c>
      <c r="P184" s="40">
        <v>0.15434570841000109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1250.5</v>
      </c>
      <c r="F185" s="37">
        <v>1256.5</v>
      </c>
      <c r="G185" s="38">
        <v>1229.5999999999999</v>
      </c>
      <c r="H185" s="38">
        <v>1208.6999999999998</v>
      </c>
      <c r="I185" s="38">
        <v>1181.7999999999997</v>
      </c>
      <c r="J185" s="38">
        <v>1277.4000000000001</v>
      </c>
      <c r="K185" s="38">
        <v>1304.3000000000002</v>
      </c>
      <c r="L185" s="38">
        <v>1325.2000000000003</v>
      </c>
      <c r="M185" s="28">
        <v>1283.4000000000001</v>
      </c>
      <c r="N185" s="28">
        <v>1235.5999999999999</v>
      </c>
      <c r="O185" s="39">
        <v>3762600</v>
      </c>
      <c r="P185" s="40">
        <v>0.10191530486733438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837.5</v>
      </c>
      <c r="F186" s="37">
        <v>837.91666666666663</v>
      </c>
      <c r="G186" s="38">
        <v>827.73333333333323</v>
      </c>
      <c r="H186" s="38">
        <v>817.96666666666658</v>
      </c>
      <c r="I186" s="38">
        <v>807.78333333333319</v>
      </c>
      <c r="J186" s="38">
        <v>847.68333333333328</v>
      </c>
      <c r="K186" s="38">
        <v>857.86666666666667</v>
      </c>
      <c r="L186" s="38">
        <v>867.63333333333333</v>
      </c>
      <c r="M186" s="28">
        <v>848.1</v>
      </c>
      <c r="N186" s="28">
        <v>828.15</v>
      </c>
      <c r="O186" s="39">
        <v>21867300</v>
      </c>
      <c r="P186" s="40">
        <v>1.7424439812402291E-2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417.6</v>
      </c>
      <c r="F187" s="37">
        <v>420.48333333333335</v>
      </c>
      <c r="G187" s="38">
        <v>413.2166666666667</v>
      </c>
      <c r="H187" s="38">
        <v>408.83333333333337</v>
      </c>
      <c r="I187" s="38">
        <v>401.56666666666672</v>
      </c>
      <c r="J187" s="38">
        <v>424.86666666666667</v>
      </c>
      <c r="K187" s="38">
        <v>432.13333333333333</v>
      </c>
      <c r="L187" s="38">
        <v>436.51666666666665</v>
      </c>
      <c r="M187" s="28">
        <v>427.75</v>
      </c>
      <c r="N187" s="28">
        <v>416.1</v>
      </c>
      <c r="O187" s="39">
        <v>8185500</v>
      </c>
      <c r="P187" s="40">
        <v>2.5944726452340666E-2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550.65</v>
      </c>
      <c r="F188" s="37">
        <v>553.85</v>
      </c>
      <c r="G188" s="38">
        <v>544.5</v>
      </c>
      <c r="H188" s="38">
        <v>538.35</v>
      </c>
      <c r="I188" s="38">
        <v>529</v>
      </c>
      <c r="J188" s="38">
        <v>560</v>
      </c>
      <c r="K188" s="38">
        <v>569.35000000000014</v>
      </c>
      <c r="L188" s="38">
        <v>575.5</v>
      </c>
      <c r="M188" s="28">
        <v>563.20000000000005</v>
      </c>
      <c r="N188" s="28">
        <v>547.70000000000005</v>
      </c>
      <c r="O188" s="39">
        <v>917000</v>
      </c>
      <c r="P188" s="40">
        <v>0.11421628189550426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803.95</v>
      </c>
      <c r="F189" s="37">
        <v>807.68333333333339</v>
      </c>
      <c r="G189" s="38">
        <v>798.46666666666681</v>
      </c>
      <c r="H189" s="38">
        <v>792.98333333333346</v>
      </c>
      <c r="I189" s="38">
        <v>783.76666666666688</v>
      </c>
      <c r="J189" s="38">
        <v>813.16666666666674</v>
      </c>
      <c r="K189" s="38">
        <v>822.38333333333344</v>
      </c>
      <c r="L189" s="38">
        <v>827.86666666666667</v>
      </c>
      <c r="M189" s="28">
        <v>816.9</v>
      </c>
      <c r="N189" s="28">
        <v>802.2</v>
      </c>
      <c r="O189" s="39">
        <v>5100000</v>
      </c>
      <c r="P189" s="40">
        <v>2.5950512975256489E-2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950.2</v>
      </c>
      <c r="F190" s="37">
        <v>953.15</v>
      </c>
      <c r="G190" s="38">
        <v>939.55</v>
      </c>
      <c r="H190" s="38">
        <v>928.9</v>
      </c>
      <c r="I190" s="38">
        <v>915.3</v>
      </c>
      <c r="J190" s="38">
        <v>963.8</v>
      </c>
      <c r="K190" s="38">
        <v>977.40000000000009</v>
      </c>
      <c r="L190" s="38">
        <v>988.05</v>
      </c>
      <c r="M190" s="28">
        <v>966.75</v>
      </c>
      <c r="N190" s="28">
        <v>942.5</v>
      </c>
      <c r="O190" s="39">
        <v>3165500</v>
      </c>
      <c r="P190" s="40">
        <v>-2.5550253963367707E-2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731.25</v>
      </c>
      <c r="F191" s="37">
        <v>733.9</v>
      </c>
      <c r="G191" s="38">
        <v>726.25</v>
      </c>
      <c r="H191" s="38">
        <v>721.25</v>
      </c>
      <c r="I191" s="38">
        <v>713.6</v>
      </c>
      <c r="J191" s="38">
        <v>738.9</v>
      </c>
      <c r="K191" s="38">
        <v>746.54999999999984</v>
      </c>
      <c r="L191" s="38">
        <v>751.55</v>
      </c>
      <c r="M191" s="28">
        <v>741.55</v>
      </c>
      <c r="N191" s="28">
        <v>728.9</v>
      </c>
      <c r="O191" s="39">
        <v>8199000</v>
      </c>
      <c r="P191" s="40">
        <v>2.0842671447781264E-2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412.2</v>
      </c>
      <c r="F192" s="37">
        <v>413.95</v>
      </c>
      <c r="G192" s="38">
        <v>408.5</v>
      </c>
      <c r="H192" s="38">
        <v>404.8</v>
      </c>
      <c r="I192" s="38">
        <v>399.35</v>
      </c>
      <c r="J192" s="38">
        <v>417.65</v>
      </c>
      <c r="K192" s="38">
        <v>423.09999999999991</v>
      </c>
      <c r="L192" s="38">
        <v>426.79999999999995</v>
      </c>
      <c r="M192" s="28">
        <v>419.4</v>
      </c>
      <c r="N192" s="28">
        <v>410.25</v>
      </c>
      <c r="O192" s="39">
        <v>60211950</v>
      </c>
      <c r="P192" s="40">
        <v>-3.9332484539832666E-2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213.4</v>
      </c>
      <c r="F193" s="37">
        <v>214.6</v>
      </c>
      <c r="G193" s="38">
        <v>211.35</v>
      </c>
      <c r="H193" s="38">
        <v>209.3</v>
      </c>
      <c r="I193" s="38">
        <v>206.05</v>
      </c>
      <c r="J193" s="38">
        <v>216.64999999999998</v>
      </c>
      <c r="K193" s="38">
        <v>219.89999999999998</v>
      </c>
      <c r="L193" s="38">
        <v>221.94999999999996</v>
      </c>
      <c r="M193" s="28">
        <v>217.85</v>
      </c>
      <c r="N193" s="28">
        <v>212.55</v>
      </c>
      <c r="O193" s="39">
        <v>83322000</v>
      </c>
      <c r="P193" s="40">
        <v>-2.4647460503454685E-3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860.65</v>
      </c>
      <c r="F194" s="37">
        <v>866.80000000000007</v>
      </c>
      <c r="G194" s="38">
        <v>851.10000000000014</v>
      </c>
      <c r="H194" s="38">
        <v>841.55000000000007</v>
      </c>
      <c r="I194" s="38">
        <v>825.85000000000014</v>
      </c>
      <c r="J194" s="38">
        <v>876.35000000000014</v>
      </c>
      <c r="K194" s="38">
        <v>892.05000000000018</v>
      </c>
      <c r="L194" s="38">
        <v>901.60000000000014</v>
      </c>
      <c r="M194" s="28">
        <v>882.5</v>
      </c>
      <c r="N194" s="28">
        <v>857.25</v>
      </c>
      <c r="O194" s="39">
        <v>29645875</v>
      </c>
      <c r="P194" s="40">
        <v>3.2793015662979852E-3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3208.15</v>
      </c>
      <c r="F195" s="37">
        <v>3224.25</v>
      </c>
      <c r="G195" s="38">
        <v>3184.1</v>
      </c>
      <c r="H195" s="38">
        <v>3160.0499999999997</v>
      </c>
      <c r="I195" s="38">
        <v>3119.8999999999996</v>
      </c>
      <c r="J195" s="38">
        <v>3248.3</v>
      </c>
      <c r="K195" s="38">
        <v>3288.45</v>
      </c>
      <c r="L195" s="38">
        <v>3312.5000000000005</v>
      </c>
      <c r="M195" s="28">
        <v>3264.4</v>
      </c>
      <c r="N195" s="28">
        <v>3200.2</v>
      </c>
      <c r="O195" s="39">
        <v>12248700</v>
      </c>
      <c r="P195" s="40">
        <v>7.2157191666769455E-3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973.7</v>
      </c>
      <c r="F196" s="37">
        <v>978.93333333333339</v>
      </c>
      <c r="G196" s="38">
        <v>964.51666666666677</v>
      </c>
      <c r="H196" s="38">
        <v>955.33333333333337</v>
      </c>
      <c r="I196" s="38">
        <v>940.91666666666674</v>
      </c>
      <c r="J196" s="38">
        <v>988.11666666666679</v>
      </c>
      <c r="K196" s="38">
        <v>1002.5333333333333</v>
      </c>
      <c r="L196" s="38">
        <v>1011.7166666666668</v>
      </c>
      <c r="M196" s="28">
        <v>993.35</v>
      </c>
      <c r="N196" s="28">
        <v>969.75</v>
      </c>
      <c r="O196" s="39">
        <v>24417600</v>
      </c>
      <c r="P196" s="40">
        <v>-2.7039950271355823E-2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1948.75</v>
      </c>
      <c r="F197" s="37">
        <v>1959.0333333333335</v>
      </c>
      <c r="G197" s="38">
        <v>1928.2666666666671</v>
      </c>
      <c r="H197" s="38">
        <v>1907.7833333333335</v>
      </c>
      <c r="I197" s="38">
        <v>1877.0166666666671</v>
      </c>
      <c r="J197" s="38">
        <v>1979.5166666666671</v>
      </c>
      <c r="K197" s="38">
        <v>2010.2833333333335</v>
      </c>
      <c r="L197" s="38">
        <v>2030.7666666666671</v>
      </c>
      <c r="M197" s="28">
        <v>1989.8</v>
      </c>
      <c r="N197" s="28">
        <v>1938.55</v>
      </c>
      <c r="O197" s="39">
        <v>8552625</v>
      </c>
      <c r="P197" s="40">
        <v>1.4410888226660144E-2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2899.25</v>
      </c>
      <c r="F198" s="37">
        <v>2911.2833333333333</v>
      </c>
      <c r="G198" s="38">
        <v>2880.5666666666666</v>
      </c>
      <c r="H198" s="38">
        <v>2861.8833333333332</v>
      </c>
      <c r="I198" s="38">
        <v>2831.1666666666665</v>
      </c>
      <c r="J198" s="38">
        <v>2929.9666666666667</v>
      </c>
      <c r="K198" s="38">
        <v>2960.6833333333329</v>
      </c>
      <c r="L198" s="38">
        <v>2979.3666666666668</v>
      </c>
      <c r="M198" s="28">
        <v>2942</v>
      </c>
      <c r="N198" s="28">
        <v>2892.6</v>
      </c>
      <c r="O198" s="39">
        <v>959000</v>
      </c>
      <c r="P198" s="40">
        <v>3.4519956850053934E-2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467.45</v>
      </c>
      <c r="F199" s="37">
        <v>467</v>
      </c>
      <c r="G199" s="38">
        <v>462.75</v>
      </c>
      <c r="H199" s="38">
        <v>458.05</v>
      </c>
      <c r="I199" s="38">
        <v>453.8</v>
      </c>
      <c r="J199" s="38">
        <v>471.7</v>
      </c>
      <c r="K199" s="38">
        <v>475.95</v>
      </c>
      <c r="L199" s="38">
        <v>480.65</v>
      </c>
      <c r="M199" s="28">
        <v>471.25</v>
      </c>
      <c r="N199" s="28">
        <v>462.3</v>
      </c>
      <c r="O199" s="39">
        <v>3277500</v>
      </c>
      <c r="P199" s="40">
        <v>-3.6479708162334701E-3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1119.3499999999999</v>
      </c>
      <c r="F200" s="37">
        <v>1122.95</v>
      </c>
      <c r="G200" s="38">
        <v>1109.9000000000001</v>
      </c>
      <c r="H200" s="38">
        <v>1100.45</v>
      </c>
      <c r="I200" s="38">
        <v>1087.4000000000001</v>
      </c>
      <c r="J200" s="38">
        <v>1132.4000000000001</v>
      </c>
      <c r="K200" s="38">
        <v>1145.4499999999998</v>
      </c>
      <c r="L200" s="38">
        <v>1154.9000000000001</v>
      </c>
      <c r="M200" s="28">
        <v>1136</v>
      </c>
      <c r="N200" s="28">
        <v>1113.5</v>
      </c>
      <c r="O200" s="39">
        <v>4642175</v>
      </c>
      <c r="P200" s="40">
        <v>6.1282212445003146E-3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810.3</v>
      </c>
      <c r="F201" s="37">
        <v>815.08333333333337</v>
      </c>
      <c r="G201" s="38">
        <v>804.2166666666667</v>
      </c>
      <c r="H201" s="38">
        <v>798.13333333333333</v>
      </c>
      <c r="I201" s="38">
        <v>787.26666666666665</v>
      </c>
      <c r="J201" s="38">
        <v>821.16666666666674</v>
      </c>
      <c r="K201" s="38">
        <v>832.0333333333333</v>
      </c>
      <c r="L201" s="38">
        <v>838.11666666666679</v>
      </c>
      <c r="M201" s="28">
        <v>825.95</v>
      </c>
      <c r="N201" s="28">
        <v>809</v>
      </c>
      <c r="O201" s="39">
        <v>10465000</v>
      </c>
      <c r="P201" s="40">
        <v>-1.9800681877786521E-2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1571.6</v>
      </c>
      <c r="F202" s="37">
        <v>1561.1333333333332</v>
      </c>
      <c r="G202" s="38">
        <v>1544.5666666666664</v>
      </c>
      <c r="H202" s="38">
        <v>1517.5333333333331</v>
      </c>
      <c r="I202" s="38">
        <v>1500.9666666666662</v>
      </c>
      <c r="J202" s="38">
        <v>1588.1666666666665</v>
      </c>
      <c r="K202" s="38">
        <v>1604.7333333333331</v>
      </c>
      <c r="L202" s="38">
        <v>1631.7666666666667</v>
      </c>
      <c r="M202" s="28">
        <v>1577.7</v>
      </c>
      <c r="N202" s="28">
        <v>1534.1</v>
      </c>
      <c r="O202" s="39">
        <v>1012800</v>
      </c>
      <c r="P202" s="40">
        <v>3.9408866995073892E-2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5696.55</v>
      </c>
      <c r="F203" s="37">
        <v>5705.1833333333343</v>
      </c>
      <c r="G203" s="38">
        <v>5675.0166666666682</v>
      </c>
      <c r="H203" s="38">
        <v>5653.4833333333336</v>
      </c>
      <c r="I203" s="38">
        <v>5623.3166666666675</v>
      </c>
      <c r="J203" s="38">
        <v>5726.716666666669</v>
      </c>
      <c r="K203" s="38">
        <v>5756.883333333335</v>
      </c>
      <c r="L203" s="38">
        <v>5778.4166666666697</v>
      </c>
      <c r="M203" s="28">
        <v>5735.35</v>
      </c>
      <c r="N203" s="28">
        <v>5683.65</v>
      </c>
      <c r="O203" s="39">
        <v>2856700</v>
      </c>
      <c r="P203" s="40">
        <v>-1.831615120274914E-2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647.95000000000005</v>
      </c>
      <c r="F204" s="37">
        <v>652.0333333333333</v>
      </c>
      <c r="G204" s="38">
        <v>641.56666666666661</v>
      </c>
      <c r="H204" s="38">
        <v>635.18333333333328</v>
      </c>
      <c r="I204" s="38">
        <v>624.71666666666658</v>
      </c>
      <c r="J204" s="38">
        <v>658.41666666666663</v>
      </c>
      <c r="K204" s="38">
        <v>668.88333333333333</v>
      </c>
      <c r="L204" s="38">
        <v>675.26666666666665</v>
      </c>
      <c r="M204" s="28">
        <v>662.5</v>
      </c>
      <c r="N204" s="28">
        <v>645.65</v>
      </c>
      <c r="O204" s="39">
        <v>20936500</v>
      </c>
      <c r="P204" s="40">
        <v>-1.0323849320961101E-2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217.15</v>
      </c>
      <c r="F205" s="37">
        <v>219.1</v>
      </c>
      <c r="G205" s="38">
        <v>214.35</v>
      </c>
      <c r="H205" s="38">
        <v>211.55</v>
      </c>
      <c r="I205" s="38">
        <v>206.8</v>
      </c>
      <c r="J205" s="38">
        <v>221.89999999999998</v>
      </c>
      <c r="K205" s="38">
        <v>226.64999999999998</v>
      </c>
      <c r="L205" s="38">
        <v>229.44999999999996</v>
      </c>
      <c r="M205" s="28">
        <v>223.85</v>
      </c>
      <c r="N205" s="28">
        <v>216.3</v>
      </c>
      <c r="O205" s="39">
        <v>59654850</v>
      </c>
      <c r="P205" s="40">
        <v>-3.1188642199063584E-2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951.55</v>
      </c>
      <c r="F206" s="37">
        <v>960.08333333333337</v>
      </c>
      <c r="G206" s="38">
        <v>938.56666666666672</v>
      </c>
      <c r="H206" s="38">
        <v>925.58333333333337</v>
      </c>
      <c r="I206" s="38">
        <v>904.06666666666672</v>
      </c>
      <c r="J206" s="38">
        <v>973.06666666666672</v>
      </c>
      <c r="K206" s="38">
        <v>994.58333333333337</v>
      </c>
      <c r="L206" s="38">
        <v>1007.5666666666667</v>
      </c>
      <c r="M206" s="28">
        <v>981.6</v>
      </c>
      <c r="N206" s="28">
        <v>947.1</v>
      </c>
      <c r="O206" s="39">
        <v>4455000</v>
      </c>
      <c r="P206" s="40">
        <v>6.2231759656652362E-2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1549.7</v>
      </c>
      <c r="F207" s="37">
        <v>1555.75</v>
      </c>
      <c r="G207" s="38">
        <v>1534.05</v>
      </c>
      <c r="H207" s="38">
        <v>1518.3999999999999</v>
      </c>
      <c r="I207" s="38">
        <v>1496.6999999999998</v>
      </c>
      <c r="J207" s="38">
        <v>1571.4</v>
      </c>
      <c r="K207" s="38">
        <v>1593.1</v>
      </c>
      <c r="L207" s="38">
        <v>1608.7500000000002</v>
      </c>
      <c r="M207" s="28">
        <v>1577.45</v>
      </c>
      <c r="N207" s="28">
        <v>1540.1</v>
      </c>
      <c r="O207" s="39">
        <v>575400</v>
      </c>
      <c r="P207" s="40">
        <v>-1.3797240551889621E-2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414.75</v>
      </c>
      <c r="F208" s="37">
        <v>417.43333333333334</v>
      </c>
      <c r="G208" s="38">
        <v>410.81666666666666</v>
      </c>
      <c r="H208" s="38">
        <v>406.88333333333333</v>
      </c>
      <c r="I208" s="38">
        <v>400.26666666666665</v>
      </c>
      <c r="J208" s="38">
        <v>421.36666666666667</v>
      </c>
      <c r="K208" s="38">
        <v>427.98333333333335</v>
      </c>
      <c r="L208" s="38">
        <v>431.91666666666669</v>
      </c>
      <c r="M208" s="28">
        <v>424.05</v>
      </c>
      <c r="N208" s="28">
        <v>413.5</v>
      </c>
      <c r="O208" s="39">
        <v>39266000</v>
      </c>
      <c r="P208" s="40">
        <v>3.8590737165075252E-2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215.4</v>
      </c>
      <c r="F209" s="37">
        <v>217.13333333333335</v>
      </c>
      <c r="G209" s="38">
        <v>212.56666666666672</v>
      </c>
      <c r="H209" s="38">
        <v>209.73333333333338</v>
      </c>
      <c r="I209" s="38">
        <v>205.16666666666674</v>
      </c>
      <c r="J209" s="38">
        <v>219.9666666666667</v>
      </c>
      <c r="K209" s="38">
        <v>224.53333333333336</v>
      </c>
      <c r="L209" s="38">
        <v>227.36666666666667</v>
      </c>
      <c r="M209" s="28">
        <v>221.7</v>
      </c>
      <c r="N209" s="28">
        <v>214.3</v>
      </c>
      <c r="O209" s="39">
        <v>79317000</v>
      </c>
      <c r="P209" s="40">
        <v>6.778112029244888E-3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>
        <v>44770</v>
      </c>
      <c r="E210" s="37">
        <v>360.05</v>
      </c>
      <c r="F210" s="37">
        <v>361.48333333333335</v>
      </c>
      <c r="G210" s="38">
        <v>357.76666666666671</v>
      </c>
      <c r="H210" s="38">
        <v>355.48333333333335</v>
      </c>
      <c r="I210" s="38">
        <v>351.76666666666671</v>
      </c>
      <c r="J210" s="38">
        <v>363.76666666666671</v>
      </c>
      <c r="K210" s="38">
        <v>367.48333333333341</v>
      </c>
      <c r="L210" s="38">
        <v>369.76666666666671</v>
      </c>
      <c r="M210" s="28">
        <v>365.2</v>
      </c>
      <c r="N210" s="28">
        <v>359.2</v>
      </c>
      <c r="O210" s="39">
        <v>11554200</v>
      </c>
      <c r="P210" s="40">
        <v>-8.8017294626312539E-3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I18" sqref="I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34" t="s">
        <v>16</v>
      </c>
      <c r="B8" s="436"/>
      <c r="C8" s="440" t="s">
        <v>20</v>
      </c>
      <c r="D8" s="440" t="s">
        <v>21</v>
      </c>
      <c r="E8" s="431" t="s">
        <v>22</v>
      </c>
      <c r="F8" s="432"/>
      <c r="G8" s="433"/>
      <c r="H8" s="431" t="s">
        <v>23</v>
      </c>
      <c r="I8" s="432"/>
      <c r="J8" s="433"/>
      <c r="K8" s="23"/>
      <c r="L8" s="50"/>
      <c r="M8" s="50"/>
      <c r="N8" s="1"/>
      <c r="O8" s="1"/>
    </row>
    <row r="9" spans="1:15" ht="36" customHeight="1">
      <c r="A9" s="438"/>
      <c r="B9" s="439"/>
      <c r="C9" s="439"/>
      <c r="D9" s="4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15810.85</v>
      </c>
      <c r="D10" s="32">
        <v>15874.016666666668</v>
      </c>
      <c r="E10" s="32">
        <v>15722.283333333336</v>
      </c>
      <c r="F10" s="32">
        <v>15633.716666666669</v>
      </c>
      <c r="G10" s="32">
        <v>15481.983333333337</v>
      </c>
      <c r="H10" s="32">
        <v>15962.583333333336</v>
      </c>
      <c r="I10" s="32">
        <v>16114.316666666669</v>
      </c>
      <c r="J10" s="32">
        <v>16202.883333333335</v>
      </c>
      <c r="K10" s="34">
        <v>16025.75</v>
      </c>
      <c r="L10" s="34">
        <v>15785.45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33815.9</v>
      </c>
      <c r="D11" s="37">
        <v>33977.983333333337</v>
      </c>
      <c r="E11" s="37">
        <v>33594.916666666672</v>
      </c>
      <c r="F11" s="37">
        <v>33373.933333333334</v>
      </c>
      <c r="G11" s="37">
        <v>32990.866666666669</v>
      </c>
      <c r="H11" s="37">
        <v>34198.966666666674</v>
      </c>
      <c r="I11" s="37">
        <v>34582.03333333334</v>
      </c>
      <c r="J11" s="37">
        <v>34803.016666666677</v>
      </c>
      <c r="K11" s="28">
        <v>34361.050000000003</v>
      </c>
      <c r="L11" s="28">
        <v>33757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2348.4499999999998</v>
      </c>
      <c r="D12" s="37">
        <v>2356.4833333333331</v>
      </c>
      <c r="E12" s="37">
        <v>2333.6666666666661</v>
      </c>
      <c r="F12" s="37">
        <v>2318.8833333333328</v>
      </c>
      <c r="G12" s="37">
        <v>2296.0666666666657</v>
      </c>
      <c r="H12" s="37">
        <v>2371.2666666666664</v>
      </c>
      <c r="I12" s="37">
        <v>2394.083333333333</v>
      </c>
      <c r="J12" s="37">
        <v>2408.8666666666668</v>
      </c>
      <c r="K12" s="28">
        <v>2379.3000000000002</v>
      </c>
      <c r="L12" s="28">
        <v>2341.6999999999998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4568.3500000000004</v>
      </c>
      <c r="D13" s="37">
        <v>4583.8</v>
      </c>
      <c r="E13" s="37">
        <v>4545.4500000000007</v>
      </c>
      <c r="F13" s="37">
        <v>4522.55</v>
      </c>
      <c r="G13" s="37">
        <v>4484.2000000000007</v>
      </c>
      <c r="H13" s="37">
        <v>4606.7000000000007</v>
      </c>
      <c r="I13" s="37">
        <v>4645.0500000000011</v>
      </c>
      <c r="J13" s="37">
        <v>4667.9500000000007</v>
      </c>
      <c r="K13" s="28">
        <v>4622.1499999999996</v>
      </c>
      <c r="L13" s="28">
        <v>4560.8999999999996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27695.15</v>
      </c>
      <c r="D14" s="37">
        <v>27856.933333333331</v>
      </c>
      <c r="E14" s="37">
        <v>27480.816666666662</v>
      </c>
      <c r="F14" s="37">
        <v>27266.48333333333</v>
      </c>
      <c r="G14" s="37">
        <v>26890.366666666661</v>
      </c>
      <c r="H14" s="37">
        <v>28071.266666666663</v>
      </c>
      <c r="I14" s="37">
        <v>28447.383333333331</v>
      </c>
      <c r="J14" s="37">
        <v>28661.716666666664</v>
      </c>
      <c r="K14" s="28">
        <v>28233.05</v>
      </c>
      <c r="L14" s="28">
        <v>27642.6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3735.1</v>
      </c>
      <c r="D15" s="37">
        <v>3747.7999999999997</v>
      </c>
      <c r="E15" s="37">
        <v>3712.7999999999993</v>
      </c>
      <c r="F15" s="37">
        <v>3690.4999999999995</v>
      </c>
      <c r="G15" s="37">
        <v>3655.4999999999991</v>
      </c>
      <c r="H15" s="37">
        <v>3770.0999999999995</v>
      </c>
      <c r="I15" s="37">
        <v>3805.1000000000004</v>
      </c>
      <c r="J15" s="37">
        <v>3827.3999999999996</v>
      </c>
      <c r="K15" s="28">
        <v>3782.8</v>
      </c>
      <c r="L15" s="28">
        <v>3725.5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7400.3</v>
      </c>
      <c r="D16" s="37">
        <v>7427.5666666666666</v>
      </c>
      <c r="E16" s="37">
        <v>7360.9833333333336</v>
      </c>
      <c r="F16" s="37">
        <v>7321.666666666667</v>
      </c>
      <c r="G16" s="37">
        <v>7255.0833333333339</v>
      </c>
      <c r="H16" s="37">
        <v>7466.8833333333332</v>
      </c>
      <c r="I16" s="37">
        <v>7533.4666666666672</v>
      </c>
      <c r="J16" s="37">
        <v>7572.7833333333328</v>
      </c>
      <c r="K16" s="28">
        <v>7494.15</v>
      </c>
      <c r="L16" s="28">
        <v>7388.25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2364.75</v>
      </c>
      <c r="D17" s="37">
        <v>2371.3333333333335</v>
      </c>
      <c r="E17" s="37">
        <v>2337.666666666667</v>
      </c>
      <c r="F17" s="37">
        <v>2310.5833333333335</v>
      </c>
      <c r="G17" s="37">
        <v>2276.916666666667</v>
      </c>
      <c r="H17" s="37">
        <v>2398.416666666667</v>
      </c>
      <c r="I17" s="37">
        <v>2432.0833333333339</v>
      </c>
      <c r="J17" s="37">
        <v>2459.166666666667</v>
      </c>
      <c r="K17" s="28">
        <v>2405</v>
      </c>
      <c r="L17" s="28">
        <v>2344.25</v>
      </c>
      <c r="M17" s="28">
        <v>3.7643399999999998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2148.0500000000002</v>
      </c>
      <c r="D18" s="37">
        <v>2156.9666666666667</v>
      </c>
      <c r="E18" s="37">
        <v>2135.1333333333332</v>
      </c>
      <c r="F18" s="37">
        <v>2122.2166666666667</v>
      </c>
      <c r="G18" s="37">
        <v>2100.3833333333332</v>
      </c>
      <c r="H18" s="37">
        <v>2169.8833333333332</v>
      </c>
      <c r="I18" s="37">
        <v>2191.7166666666662</v>
      </c>
      <c r="J18" s="37">
        <v>2204.6333333333332</v>
      </c>
      <c r="K18" s="28">
        <v>2178.8000000000002</v>
      </c>
      <c r="L18" s="28">
        <v>2144.0500000000002</v>
      </c>
      <c r="M18" s="28">
        <v>1.6338600000000001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556.70000000000005</v>
      </c>
      <c r="D19" s="37">
        <v>561.16666666666663</v>
      </c>
      <c r="E19" s="37">
        <v>549.5333333333333</v>
      </c>
      <c r="F19" s="37">
        <v>542.36666666666667</v>
      </c>
      <c r="G19" s="37">
        <v>530.73333333333335</v>
      </c>
      <c r="H19" s="37">
        <v>568.33333333333326</v>
      </c>
      <c r="I19" s="37">
        <v>579.9666666666667</v>
      </c>
      <c r="J19" s="37">
        <v>587.13333333333321</v>
      </c>
      <c r="K19" s="28">
        <v>572.79999999999995</v>
      </c>
      <c r="L19" s="28">
        <v>554</v>
      </c>
      <c r="M19" s="28">
        <v>17.289210000000001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18635.349999999999</v>
      </c>
      <c r="D20" s="37">
        <v>18767.149999999998</v>
      </c>
      <c r="E20" s="37">
        <v>18474.499999999996</v>
      </c>
      <c r="F20" s="37">
        <v>18313.649999999998</v>
      </c>
      <c r="G20" s="37">
        <v>18020.999999999996</v>
      </c>
      <c r="H20" s="37">
        <v>18927.999999999996</v>
      </c>
      <c r="I20" s="37">
        <v>19220.649999999998</v>
      </c>
      <c r="J20" s="37">
        <v>19381.499999999996</v>
      </c>
      <c r="K20" s="28">
        <v>19059.8</v>
      </c>
      <c r="L20" s="28">
        <v>18606.3</v>
      </c>
      <c r="M20" s="28">
        <v>7.4899999999999994E-2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2246.4499999999998</v>
      </c>
      <c r="D21" s="37">
        <v>2258.3833333333332</v>
      </c>
      <c r="E21" s="37">
        <v>2226.0666666666666</v>
      </c>
      <c r="F21" s="37">
        <v>2205.6833333333334</v>
      </c>
      <c r="G21" s="37">
        <v>2173.3666666666668</v>
      </c>
      <c r="H21" s="37">
        <v>2278.7666666666664</v>
      </c>
      <c r="I21" s="37">
        <v>2311.083333333333</v>
      </c>
      <c r="J21" s="37">
        <v>2331.4666666666662</v>
      </c>
      <c r="K21" s="28">
        <v>2290.6999999999998</v>
      </c>
      <c r="L21" s="28">
        <v>2238</v>
      </c>
      <c r="M21" s="28">
        <v>13.56776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1876.4</v>
      </c>
      <c r="D22" s="37">
        <v>1884.2666666666667</v>
      </c>
      <c r="E22" s="37">
        <v>1853.5333333333333</v>
      </c>
      <c r="F22" s="37">
        <v>1830.6666666666667</v>
      </c>
      <c r="G22" s="37">
        <v>1799.9333333333334</v>
      </c>
      <c r="H22" s="37">
        <v>1907.1333333333332</v>
      </c>
      <c r="I22" s="37">
        <v>1937.8666666666663</v>
      </c>
      <c r="J22" s="37">
        <v>1960.7333333333331</v>
      </c>
      <c r="K22" s="28">
        <v>1915</v>
      </c>
      <c r="L22" s="28">
        <v>1861.4</v>
      </c>
      <c r="M22" s="28">
        <v>6.5104600000000001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678.75</v>
      </c>
      <c r="D23" s="37">
        <v>683.30000000000007</v>
      </c>
      <c r="E23" s="37">
        <v>672.40000000000009</v>
      </c>
      <c r="F23" s="37">
        <v>666.05000000000007</v>
      </c>
      <c r="G23" s="37">
        <v>655.15000000000009</v>
      </c>
      <c r="H23" s="37">
        <v>689.65000000000009</v>
      </c>
      <c r="I23" s="37">
        <v>700.55</v>
      </c>
      <c r="J23" s="37">
        <v>706.90000000000009</v>
      </c>
      <c r="K23" s="28">
        <v>694.2</v>
      </c>
      <c r="L23" s="28">
        <v>676.95</v>
      </c>
      <c r="M23" s="28">
        <v>24.728750000000002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2410.4499999999998</v>
      </c>
      <c r="D24" s="37">
        <v>2402.5666666666666</v>
      </c>
      <c r="E24" s="37">
        <v>2370.333333333333</v>
      </c>
      <c r="F24" s="37">
        <v>2330.2166666666662</v>
      </c>
      <c r="G24" s="37">
        <v>2297.9833333333327</v>
      </c>
      <c r="H24" s="37">
        <v>2442.6833333333334</v>
      </c>
      <c r="I24" s="37">
        <v>2474.916666666667</v>
      </c>
      <c r="J24" s="37">
        <v>2515.0333333333338</v>
      </c>
      <c r="K24" s="28">
        <v>2434.8000000000002</v>
      </c>
      <c r="L24" s="28">
        <v>2362.4499999999998</v>
      </c>
      <c r="M24" s="28">
        <v>3.5596199999999998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2476.3000000000002</v>
      </c>
      <c r="D25" s="37">
        <v>2470.75</v>
      </c>
      <c r="E25" s="37">
        <v>2433.5</v>
      </c>
      <c r="F25" s="37">
        <v>2390.6999999999998</v>
      </c>
      <c r="G25" s="37">
        <v>2353.4499999999998</v>
      </c>
      <c r="H25" s="37">
        <v>2513.5500000000002</v>
      </c>
      <c r="I25" s="37">
        <v>2550.8000000000002</v>
      </c>
      <c r="J25" s="37">
        <v>2593.6000000000004</v>
      </c>
      <c r="K25" s="28">
        <v>2508</v>
      </c>
      <c r="L25" s="28">
        <v>2427.9499999999998</v>
      </c>
      <c r="M25" s="28">
        <v>2.2201599999999999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89.85</v>
      </c>
      <c r="D26" s="37">
        <v>90.616666666666674</v>
      </c>
      <c r="E26" s="37">
        <v>88.733333333333348</v>
      </c>
      <c r="F26" s="37">
        <v>87.616666666666674</v>
      </c>
      <c r="G26" s="37">
        <v>85.733333333333348</v>
      </c>
      <c r="H26" s="37">
        <v>91.733333333333348</v>
      </c>
      <c r="I26" s="37">
        <v>93.616666666666674</v>
      </c>
      <c r="J26" s="37">
        <v>94.733333333333348</v>
      </c>
      <c r="K26" s="28">
        <v>92.5</v>
      </c>
      <c r="L26" s="28">
        <v>89.5</v>
      </c>
      <c r="M26" s="28">
        <v>17.737349999999999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241.5</v>
      </c>
      <c r="D27" s="37">
        <v>244.01666666666665</v>
      </c>
      <c r="E27" s="37">
        <v>238.23333333333329</v>
      </c>
      <c r="F27" s="37">
        <v>234.96666666666664</v>
      </c>
      <c r="G27" s="37">
        <v>229.18333333333328</v>
      </c>
      <c r="H27" s="37">
        <v>247.2833333333333</v>
      </c>
      <c r="I27" s="37">
        <v>253.06666666666666</v>
      </c>
      <c r="J27" s="37">
        <v>256.33333333333331</v>
      </c>
      <c r="K27" s="28">
        <v>249.8</v>
      </c>
      <c r="L27" s="28">
        <v>240.75</v>
      </c>
      <c r="M27" s="28">
        <v>14.56209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723.55</v>
      </c>
      <c r="D28" s="37">
        <v>725.35</v>
      </c>
      <c r="E28" s="37">
        <v>718.25</v>
      </c>
      <c r="F28" s="37">
        <v>712.94999999999993</v>
      </c>
      <c r="G28" s="37">
        <v>705.84999999999991</v>
      </c>
      <c r="H28" s="37">
        <v>730.65000000000009</v>
      </c>
      <c r="I28" s="37">
        <v>737.75000000000023</v>
      </c>
      <c r="J28" s="37">
        <v>743.05000000000018</v>
      </c>
      <c r="K28" s="28">
        <v>732.45</v>
      </c>
      <c r="L28" s="28">
        <v>720.05</v>
      </c>
      <c r="M28" s="28">
        <v>0.23910999999999999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3050.25</v>
      </c>
      <c r="D29" s="37">
        <v>3051.3166666666671</v>
      </c>
      <c r="E29" s="37">
        <v>3018.0833333333339</v>
      </c>
      <c r="F29" s="37">
        <v>2985.916666666667</v>
      </c>
      <c r="G29" s="37">
        <v>2952.6833333333338</v>
      </c>
      <c r="H29" s="37">
        <v>3083.483333333334</v>
      </c>
      <c r="I29" s="37">
        <v>3116.7166666666667</v>
      </c>
      <c r="J29" s="37">
        <v>3148.8833333333341</v>
      </c>
      <c r="K29" s="28">
        <v>3084.55</v>
      </c>
      <c r="L29" s="28">
        <v>3019.15</v>
      </c>
      <c r="M29" s="28">
        <v>0.90063000000000004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366.65</v>
      </c>
      <c r="D30" s="37">
        <v>367.83333333333331</v>
      </c>
      <c r="E30" s="37">
        <v>364.41666666666663</v>
      </c>
      <c r="F30" s="37">
        <v>362.18333333333334</v>
      </c>
      <c r="G30" s="37">
        <v>358.76666666666665</v>
      </c>
      <c r="H30" s="37">
        <v>370.06666666666661</v>
      </c>
      <c r="I30" s="37">
        <v>373.48333333333323</v>
      </c>
      <c r="J30" s="37">
        <v>375.71666666666658</v>
      </c>
      <c r="K30" s="28">
        <v>371.25</v>
      </c>
      <c r="L30" s="28">
        <v>365.6</v>
      </c>
      <c r="M30" s="28">
        <v>31.207999999999998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3817.4</v>
      </c>
      <c r="D31" s="37">
        <v>3817.7166666666667</v>
      </c>
      <c r="E31" s="37">
        <v>3760.6833333333334</v>
      </c>
      <c r="F31" s="37">
        <v>3703.9666666666667</v>
      </c>
      <c r="G31" s="37">
        <v>3646.9333333333334</v>
      </c>
      <c r="H31" s="37">
        <v>3874.4333333333334</v>
      </c>
      <c r="I31" s="37">
        <v>3931.4666666666672</v>
      </c>
      <c r="J31" s="37">
        <v>3988.1833333333334</v>
      </c>
      <c r="K31" s="28">
        <v>3874.75</v>
      </c>
      <c r="L31" s="28">
        <v>3761</v>
      </c>
      <c r="M31" s="28">
        <v>4.6876199999999999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186.15</v>
      </c>
      <c r="D32" s="37">
        <v>187.81666666666669</v>
      </c>
      <c r="E32" s="37">
        <v>184.08333333333337</v>
      </c>
      <c r="F32" s="37">
        <v>182.01666666666668</v>
      </c>
      <c r="G32" s="37">
        <v>178.28333333333336</v>
      </c>
      <c r="H32" s="37">
        <v>189.88333333333338</v>
      </c>
      <c r="I32" s="37">
        <v>193.61666666666667</v>
      </c>
      <c r="J32" s="37">
        <v>195.68333333333339</v>
      </c>
      <c r="K32" s="28">
        <v>191.55</v>
      </c>
      <c r="L32" s="28">
        <v>185.75</v>
      </c>
      <c r="M32" s="28">
        <v>12.27177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144.80000000000001</v>
      </c>
      <c r="D33" s="37">
        <v>145.56666666666666</v>
      </c>
      <c r="E33" s="37">
        <v>143.53333333333333</v>
      </c>
      <c r="F33" s="37">
        <v>142.26666666666668</v>
      </c>
      <c r="G33" s="37">
        <v>140.23333333333335</v>
      </c>
      <c r="H33" s="37">
        <v>146.83333333333331</v>
      </c>
      <c r="I33" s="37">
        <v>148.86666666666662</v>
      </c>
      <c r="J33" s="37">
        <v>150.1333333333333</v>
      </c>
      <c r="K33" s="28">
        <v>147.6</v>
      </c>
      <c r="L33" s="28">
        <v>144.30000000000001</v>
      </c>
      <c r="M33" s="28">
        <v>75.844930000000005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2766.6</v>
      </c>
      <c r="D34" s="37">
        <v>2779.6333333333332</v>
      </c>
      <c r="E34" s="37">
        <v>2746.9666666666662</v>
      </c>
      <c r="F34" s="37">
        <v>2727.333333333333</v>
      </c>
      <c r="G34" s="37">
        <v>2694.6666666666661</v>
      </c>
      <c r="H34" s="37">
        <v>2799.2666666666664</v>
      </c>
      <c r="I34" s="37">
        <v>2831.9333333333334</v>
      </c>
      <c r="J34" s="37">
        <v>2851.5666666666666</v>
      </c>
      <c r="K34" s="28">
        <v>2812.3</v>
      </c>
      <c r="L34" s="28">
        <v>2760</v>
      </c>
      <c r="M34" s="28">
        <v>10.73043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1696.5</v>
      </c>
      <c r="D35" s="37">
        <v>1707.5</v>
      </c>
      <c r="E35" s="37">
        <v>1680</v>
      </c>
      <c r="F35" s="37">
        <v>1663.5</v>
      </c>
      <c r="G35" s="37">
        <v>1636</v>
      </c>
      <c r="H35" s="37">
        <v>1724</v>
      </c>
      <c r="I35" s="37">
        <v>1751.5</v>
      </c>
      <c r="J35" s="37">
        <v>1768</v>
      </c>
      <c r="K35" s="28">
        <v>1735</v>
      </c>
      <c r="L35" s="28">
        <v>1691</v>
      </c>
      <c r="M35" s="28">
        <v>3.0580599999999998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533.4</v>
      </c>
      <c r="D36" s="37">
        <v>535.56666666666672</v>
      </c>
      <c r="E36" s="37">
        <v>526.13333333333344</v>
      </c>
      <c r="F36" s="37">
        <v>518.86666666666667</v>
      </c>
      <c r="G36" s="37">
        <v>509.43333333333339</v>
      </c>
      <c r="H36" s="37">
        <v>542.83333333333348</v>
      </c>
      <c r="I36" s="37">
        <v>552.26666666666665</v>
      </c>
      <c r="J36" s="37">
        <v>559.53333333333353</v>
      </c>
      <c r="K36" s="28">
        <v>545</v>
      </c>
      <c r="L36" s="28">
        <v>528.29999999999995</v>
      </c>
      <c r="M36" s="28">
        <v>15.348050000000001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3639.05</v>
      </c>
      <c r="D37" s="37">
        <v>3600.9</v>
      </c>
      <c r="E37" s="37">
        <v>3544.15</v>
      </c>
      <c r="F37" s="37">
        <v>3449.25</v>
      </c>
      <c r="G37" s="37">
        <v>3392.5</v>
      </c>
      <c r="H37" s="37">
        <v>3695.8</v>
      </c>
      <c r="I37" s="37">
        <v>3752.55</v>
      </c>
      <c r="J37" s="37">
        <v>3847.4500000000003</v>
      </c>
      <c r="K37" s="28">
        <v>3657.65</v>
      </c>
      <c r="L37" s="28">
        <v>3506</v>
      </c>
      <c r="M37" s="28">
        <v>8.5925399999999996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648.5</v>
      </c>
      <c r="D38" s="37">
        <v>651.4666666666667</v>
      </c>
      <c r="E38" s="37">
        <v>643.03333333333342</v>
      </c>
      <c r="F38" s="37">
        <v>637.56666666666672</v>
      </c>
      <c r="G38" s="37">
        <v>629.13333333333344</v>
      </c>
      <c r="H38" s="37">
        <v>656.93333333333339</v>
      </c>
      <c r="I38" s="37">
        <v>665.36666666666679</v>
      </c>
      <c r="J38" s="37">
        <v>670.83333333333337</v>
      </c>
      <c r="K38" s="28">
        <v>659.9</v>
      </c>
      <c r="L38" s="28">
        <v>646</v>
      </c>
      <c r="M38" s="28">
        <v>50.447870000000002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3682.75</v>
      </c>
      <c r="D39" s="37">
        <v>3681.9166666666665</v>
      </c>
      <c r="E39" s="37">
        <v>3663.833333333333</v>
      </c>
      <c r="F39" s="37">
        <v>3644.9166666666665</v>
      </c>
      <c r="G39" s="37">
        <v>3626.833333333333</v>
      </c>
      <c r="H39" s="37">
        <v>3700.833333333333</v>
      </c>
      <c r="I39" s="37">
        <v>3718.9166666666661</v>
      </c>
      <c r="J39" s="37">
        <v>3737.833333333333</v>
      </c>
      <c r="K39" s="28">
        <v>3700</v>
      </c>
      <c r="L39" s="28">
        <v>3663</v>
      </c>
      <c r="M39" s="28">
        <v>2.9498000000000002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5661.1</v>
      </c>
      <c r="D40" s="37">
        <v>5680.8499999999995</v>
      </c>
      <c r="E40" s="37">
        <v>5606.6999999999989</v>
      </c>
      <c r="F40" s="37">
        <v>5552.2999999999993</v>
      </c>
      <c r="G40" s="37">
        <v>5478.1499999999987</v>
      </c>
      <c r="H40" s="37">
        <v>5735.2499999999991</v>
      </c>
      <c r="I40" s="37">
        <v>5809.3999999999987</v>
      </c>
      <c r="J40" s="37">
        <v>5863.7999999999993</v>
      </c>
      <c r="K40" s="28">
        <v>5755</v>
      </c>
      <c r="L40" s="28">
        <v>5626.45</v>
      </c>
      <c r="M40" s="28">
        <v>12.28453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11524.7</v>
      </c>
      <c r="D41" s="37">
        <v>11560.816666666666</v>
      </c>
      <c r="E41" s="37">
        <v>11373.633333333331</v>
      </c>
      <c r="F41" s="37">
        <v>11222.566666666666</v>
      </c>
      <c r="G41" s="37">
        <v>11035.383333333331</v>
      </c>
      <c r="H41" s="37">
        <v>11711.883333333331</v>
      </c>
      <c r="I41" s="37">
        <v>11899.066666666666</v>
      </c>
      <c r="J41" s="37">
        <v>12050.133333333331</v>
      </c>
      <c r="K41" s="28">
        <v>11748</v>
      </c>
      <c r="L41" s="28">
        <v>11409.75</v>
      </c>
      <c r="M41" s="28">
        <v>4.2234800000000003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4705.45</v>
      </c>
      <c r="D42" s="37">
        <v>4680.166666666667</v>
      </c>
      <c r="E42" s="37">
        <v>4610.3333333333339</v>
      </c>
      <c r="F42" s="37">
        <v>4515.2166666666672</v>
      </c>
      <c r="G42" s="37">
        <v>4445.3833333333341</v>
      </c>
      <c r="H42" s="37">
        <v>4775.2833333333338</v>
      </c>
      <c r="I42" s="37">
        <v>4845.1166666666677</v>
      </c>
      <c r="J42" s="37">
        <v>4940.2333333333336</v>
      </c>
      <c r="K42" s="28">
        <v>4750</v>
      </c>
      <c r="L42" s="28">
        <v>4585.05</v>
      </c>
      <c r="M42" s="28">
        <v>0.38128000000000001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2195.4499999999998</v>
      </c>
      <c r="D43" s="37">
        <v>2194.65</v>
      </c>
      <c r="E43" s="37">
        <v>2180.3000000000002</v>
      </c>
      <c r="F43" s="37">
        <v>2165.15</v>
      </c>
      <c r="G43" s="37">
        <v>2150.8000000000002</v>
      </c>
      <c r="H43" s="37">
        <v>2209.8000000000002</v>
      </c>
      <c r="I43" s="37">
        <v>2224.1499999999996</v>
      </c>
      <c r="J43" s="37">
        <v>2239.3000000000002</v>
      </c>
      <c r="K43" s="28">
        <v>2209</v>
      </c>
      <c r="L43" s="28">
        <v>2179.5</v>
      </c>
      <c r="M43" s="28">
        <v>1.14463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273.45</v>
      </c>
      <c r="D44" s="37">
        <v>273.15000000000003</v>
      </c>
      <c r="E44" s="37">
        <v>268.80000000000007</v>
      </c>
      <c r="F44" s="37">
        <v>264.15000000000003</v>
      </c>
      <c r="G44" s="37">
        <v>259.80000000000007</v>
      </c>
      <c r="H44" s="37">
        <v>277.80000000000007</v>
      </c>
      <c r="I44" s="37">
        <v>282.15000000000009</v>
      </c>
      <c r="J44" s="37">
        <v>286.80000000000007</v>
      </c>
      <c r="K44" s="28">
        <v>277.5</v>
      </c>
      <c r="L44" s="28">
        <v>268.5</v>
      </c>
      <c r="M44" s="28">
        <v>63.855240000000002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98.65</v>
      </c>
      <c r="D45" s="37">
        <v>99.283333333333346</v>
      </c>
      <c r="E45" s="37">
        <v>97.816666666666691</v>
      </c>
      <c r="F45" s="37">
        <v>96.983333333333348</v>
      </c>
      <c r="G45" s="37">
        <v>95.516666666666694</v>
      </c>
      <c r="H45" s="37">
        <v>100.11666666666669</v>
      </c>
      <c r="I45" s="37">
        <v>101.58333333333336</v>
      </c>
      <c r="J45" s="37">
        <v>102.41666666666669</v>
      </c>
      <c r="K45" s="28">
        <v>100.75</v>
      </c>
      <c r="L45" s="28">
        <v>98.45</v>
      </c>
      <c r="M45" s="28">
        <v>193.96972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45.85</v>
      </c>
      <c r="D46" s="37">
        <v>45.966666666666669</v>
      </c>
      <c r="E46" s="37">
        <v>45.583333333333336</v>
      </c>
      <c r="F46" s="37">
        <v>45.31666666666667</v>
      </c>
      <c r="G46" s="37">
        <v>44.933333333333337</v>
      </c>
      <c r="H46" s="37">
        <v>46.233333333333334</v>
      </c>
      <c r="I46" s="37">
        <v>46.61666666666666</v>
      </c>
      <c r="J46" s="37">
        <v>46.883333333333333</v>
      </c>
      <c r="K46" s="28">
        <v>46.35</v>
      </c>
      <c r="L46" s="28">
        <v>45.7</v>
      </c>
      <c r="M46" s="28">
        <v>14.297219999999999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1725.05</v>
      </c>
      <c r="D47" s="37">
        <v>1729.8999999999999</v>
      </c>
      <c r="E47" s="37">
        <v>1709.8999999999996</v>
      </c>
      <c r="F47" s="37">
        <v>1694.7499999999998</v>
      </c>
      <c r="G47" s="37">
        <v>1674.7499999999995</v>
      </c>
      <c r="H47" s="37">
        <v>1745.0499999999997</v>
      </c>
      <c r="I47" s="37">
        <v>1765.0500000000002</v>
      </c>
      <c r="J47" s="37">
        <v>1780.1999999999998</v>
      </c>
      <c r="K47" s="28">
        <v>1749.9</v>
      </c>
      <c r="L47" s="28">
        <v>1714.75</v>
      </c>
      <c r="M47" s="28">
        <v>1.5660700000000001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575.04999999999995</v>
      </c>
      <c r="D48" s="37">
        <v>579.11666666666667</v>
      </c>
      <c r="E48" s="37">
        <v>569.23333333333335</v>
      </c>
      <c r="F48" s="37">
        <v>563.41666666666663</v>
      </c>
      <c r="G48" s="37">
        <v>553.5333333333333</v>
      </c>
      <c r="H48" s="37">
        <v>584.93333333333339</v>
      </c>
      <c r="I48" s="37">
        <v>594.81666666666683</v>
      </c>
      <c r="J48" s="37">
        <v>600.63333333333344</v>
      </c>
      <c r="K48" s="28">
        <v>589</v>
      </c>
      <c r="L48" s="28">
        <v>573.29999999999995</v>
      </c>
      <c r="M48" s="28">
        <v>7.2292800000000002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229.2</v>
      </c>
      <c r="D49" s="37">
        <v>230.73333333333335</v>
      </c>
      <c r="E49" s="37">
        <v>226.56666666666669</v>
      </c>
      <c r="F49" s="37">
        <v>223.93333333333334</v>
      </c>
      <c r="G49" s="37">
        <v>219.76666666666668</v>
      </c>
      <c r="H49" s="37">
        <v>233.3666666666667</v>
      </c>
      <c r="I49" s="37">
        <v>237.53333333333333</v>
      </c>
      <c r="J49" s="37">
        <v>240.16666666666671</v>
      </c>
      <c r="K49" s="28">
        <v>234.9</v>
      </c>
      <c r="L49" s="28">
        <v>228.1</v>
      </c>
      <c r="M49" s="28">
        <v>49.741729999999997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657.6</v>
      </c>
      <c r="D50" s="37">
        <v>656.33333333333337</v>
      </c>
      <c r="E50" s="37">
        <v>649.81666666666672</v>
      </c>
      <c r="F50" s="37">
        <v>642.0333333333333</v>
      </c>
      <c r="G50" s="37">
        <v>635.51666666666665</v>
      </c>
      <c r="H50" s="37">
        <v>664.11666666666679</v>
      </c>
      <c r="I50" s="37">
        <v>670.63333333333344</v>
      </c>
      <c r="J50" s="37">
        <v>678.41666666666686</v>
      </c>
      <c r="K50" s="28">
        <v>662.85</v>
      </c>
      <c r="L50" s="28">
        <v>648.54999999999995</v>
      </c>
      <c r="M50" s="28">
        <v>11.382020000000001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45.2</v>
      </c>
      <c r="D51" s="37">
        <v>45.516666666666673</v>
      </c>
      <c r="E51" s="37">
        <v>44.683333333333344</v>
      </c>
      <c r="F51" s="37">
        <v>44.166666666666671</v>
      </c>
      <c r="G51" s="37">
        <v>43.333333333333343</v>
      </c>
      <c r="H51" s="37">
        <v>46.033333333333346</v>
      </c>
      <c r="I51" s="37">
        <v>46.866666666666674</v>
      </c>
      <c r="J51" s="37">
        <v>47.383333333333347</v>
      </c>
      <c r="K51" s="28">
        <v>46.35</v>
      </c>
      <c r="L51" s="28">
        <v>45</v>
      </c>
      <c r="M51" s="28">
        <v>108.55459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313.10000000000002</v>
      </c>
      <c r="D52" s="37">
        <v>315.53333333333336</v>
      </c>
      <c r="E52" s="37">
        <v>309.7166666666667</v>
      </c>
      <c r="F52" s="37">
        <v>306.33333333333331</v>
      </c>
      <c r="G52" s="37">
        <v>300.51666666666665</v>
      </c>
      <c r="H52" s="37">
        <v>318.91666666666674</v>
      </c>
      <c r="I52" s="37">
        <v>324.73333333333346</v>
      </c>
      <c r="J52" s="37">
        <v>328.11666666666679</v>
      </c>
      <c r="K52" s="28">
        <v>321.35000000000002</v>
      </c>
      <c r="L52" s="28">
        <v>312.14999999999998</v>
      </c>
      <c r="M52" s="28">
        <v>30.69304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684.45</v>
      </c>
      <c r="D53" s="37">
        <v>684.6</v>
      </c>
      <c r="E53" s="37">
        <v>679.90000000000009</v>
      </c>
      <c r="F53" s="37">
        <v>675.35</v>
      </c>
      <c r="G53" s="37">
        <v>670.65000000000009</v>
      </c>
      <c r="H53" s="37">
        <v>689.15000000000009</v>
      </c>
      <c r="I53" s="37">
        <v>693.85000000000014</v>
      </c>
      <c r="J53" s="37">
        <v>698.40000000000009</v>
      </c>
      <c r="K53" s="28">
        <v>689.3</v>
      </c>
      <c r="L53" s="28">
        <v>680.05</v>
      </c>
      <c r="M53" s="28">
        <v>34.945039999999999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313.55</v>
      </c>
      <c r="D54" s="37">
        <v>313.95</v>
      </c>
      <c r="E54" s="37">
        <v>311.2</v>
      </c>
      <c r="F54" s="37">
        <v>308.85000000000002</v>
      </c>
      <c r="G54" s="37">
        <v>306.10000000000002</v>
      </c>
      <c r="H54" s="37">
        <v>316.29999999999995</v>
      </c>
      <c r="I54" s="37">
        <v>319.04999999999995</v>
      </c>
      <c r="J54" s="37">
        <v>321.39999999999992</v>
      </c>
      <c r="K54" s="28">
        <v>316.7</v>
      </c>
      <c r="L54" s="28">
        <v>311.60000000000002</v>
      </c>
      <c r="M54" s="28">
        <v>12.331429999999999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15634.05</v>
      </c>
      <c r="D55" s="37">
        <v>15756.849999999999</v>
      </c>
      <c r="E55" s="37">
        <v>15468.799999999997</v>
      </c>
      <c r="F55" s="37">
        <v>15303.55</v>
      </c>
      <c r="G55" s="37">
        <v>15015.499999999998</v>
      </c>
      <c r="H55" s="37">
        <v>15922.099999999997</v>
      </c>
      <c r="I55" s="37">
        <v>16210.15</v>
      </c>
      <c r="J55" s="37">
        <v>16375.399999999996</v>
      </c>
      <c r="K55" s="28">
        <v>16044.9</v>
      </c>
      <c r="L55" s="28">
        <v>15591.6</v>
      </c>
      <c r="M55" s="28">
        <v>0.29221000000000003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3656.6</v>
      </c>
      <c r="D56" s="37">
        <v>3668.8666666666668</v>
      </c>
      <c r="E56" s="37">
        <v>3623.7333333333336</v>
      </c>
      <c r="F56" s="37">
        <v>3590.8666666666668</v>
      </c>
      <c r="G56" s="37">
        <v>3545.7333333333336</v>
      </c>
      <c r="H56" s="37">
        <v>3701.7333333333336</v>
      </c>
      <c r="I56" s="37">
        <v>3746.8666666666668</v>
      </c>
      <c r="J56" s="37">
        <v>3779.7333333333336</v>
      </c>
      <c r="K56" s="28">
        <v>3714</v>
      </c>
      <c r="L56" s="28">
        <v>3636</v>
      </c>
      <c r="M56" s="28">
        <v>6.1251899999999999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189.1</v>
      </c>
      <c r="D57" s="37">
        <v>189.91666666666666</v>
      </c>
      <c r="E57" s="37">
        <v>187.68333333333331</v>
      </c>
      <c r="F57" s="37">
        <v>186.26666666666665</v>
      </c>
      <c r="G57" s="37">
        <v>184.0333333333333</v>
      </c>
      <c r="H57" s="37">
        <v>191.33333333333331</v>
      </c>
      <c r="I57" s="37">
        <v>193.56666666666666</v>
      </c>
      <c r="J57" s="37">
        <v>194.98333333333332</v>
      </c>
      <c r="K57" s="28">
        <v>192.15</v>
      </c>
      <c r="L57" s="28">
        <v>188.5</v>
      </c>
      <c r="M57" s="28">
        <v>70.180210000000002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643</v>
      </c>
      <c r="D58" s="37">
        <v>646.9666666666667</v>
      </c>
      <c r="E58" s="37">
        <v>636.68333333333339</v>
      </c>
      <c r="F58" s="37">
        <v>630.36666666666667</v>
      </c>
      <c r="G58" s="37">
        <v>620.08333333333337</v>
      </c>
      <c r="H58" s="37">
        <v>653.28333333333342</v>
      </c>
      <c r="I58" s="37">
        <v>663.56666666666672</v>
      </c>
      <c r="J58" s="37">
        <v>669.88333333333344</v>
      </c>
      <c r="K58" s="28">
        <v>657.25</v>
      </c>
      <c r="L58" s="28">
        <v>640.65</v>
      </c>
      <c r="M58" s="28">
        <v>14.362590000000001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937.4</v>
      </c>
      <c r="D59" s="37">
        <v>939.1</v>
      </c>
      <c r="E59" s="37">
        <v>928.55000000000007</v>
      </c>
      <c r="F59" s="37">
        <v>919.7</v>
      </c>
      <c r="G59" s="37">
        <v>909.15000000000009</v>
      </c>
      <c r="H59" s="37">
        <v>947.95</v>
      </c>
      <c r="I59" s="37">
        <v>958.5</v>
      </c>
      <c r="J59" s="37">
        <v>967.35</v>
      </c>
      <c r="K59" s="28">
        <v>949.65</v>
      </c>
      <c r="L59" s="28">
        <v>930.25</v>
      </c>
      <c r="M59" s="28">
        <v>15.322050000000001</v>
      </c>
      <c r="N59" s="1"/>
      <c r="O59" s="1"/>
    </row>
    <row r="60" spans="1:15" ht="12.75" customHeight="1">
      <c r="A60" s="53">
        <v>51</v>
      </c>
      <c r="B60" s="28" t="s">
        <v>858</v>
      </c>
      <c r="C60" s="28">
        <v>1460.2</v>
      </c>
      <c r="D60" s="37">
        <v>1467.8333333333333</v>
      </c>
      <c r="E60" s="37">
        <v>1447.6166666666666</v>
      </c>
      <c r="F60" s="37">
        <v>1435.0333333333333</v>
      </c>
      <c r="G60" s="37">
        <v>1414.8166666666666</v>
      </c>
      <c r="H60" s="37">
        <v>1480.4166666666665</v>
      </c>
      <c r="I60" s="37">
        <v>1500.6333333333332</v>
      </c>
      <c r="J60" s="37">
        <v>1513.2166666666665</v>
      </c>
      <c r="K60" s="28">
        <v>1488.05</v>
      </c>
      <c r="L60" s="28">
        <v>1455.25</v>
      </c>
      <c r="M60" s="28">
        <v>0.73967000000000005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182.45</v>
      </c>
      <c r="D61" s="37">
        <v>183.13333333333333</v>
      </c>
      <c r="E61" s="37">
        <v>181.06666666666666</v>
      </c>
      <c r="F61" s="37">
        <v>179.68333333333334</v>
      </c>
      <c r="G61" s="37">
        <v>177.61666666666667</v>
      </c>
      <c r="H61" s="37">
        <v>184.51666666666665</v>
      </c>
      <c r="I61" s="37">
        <v>186.58333333333331</v>
      </c>
      <c r="J61" s="37">
        <v>187.96666666666664</v>
      </c>
      <c r="K61" s="28">
        <v>185.2</v>
      </c>
      <c r="L61" s="28">
        <v>181.75</v>
      </c>
      <c r="M61" s="28">
        <v>53.137529999999998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3542.55</v>
      </c>
      <c r="D62" s="37">
        <v>3538.9833333333336</v>
      </c>
      <c r="E62" s="37">
        <v>3493.5666666666671</v>
      </c>
      <c r="F62" s="37">
        <v>3444.5833333333335</v>
      </c>
      <c r="G62" s="37">
        <v>3399.166666666667</v>
      </c>
      <c r="H62" s="37">
        <v>3587.9666666666672</v>
      </c>
      <c r="I62" s="37">
        <v>3633.3833333333332</v>
      </c>
      <c r="J62" s="37">
        <v>3682.3666666666672</v>
      </c>
      <c r="K62" s="28">
        <v>3584.4</v>
      </c>
      <c r="L62" s="28">
        <v>3490</v>
      </c>
      <c r="M62" s="28">
        <v>3.34389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1530.05</v>
      </c>
      <c r="D63" s="37">
        <v>1529.4333333333334</v>
      </c>
      <c r="E63" s="37">
        <v>1521.8666666666668</v>
      </c>
      <c r="F63" s="37">
        <v>1513.6833333333334</v>
      </c>
      <c r="G63" s="37">
        <v>1506.1166666666668</v>
      </c>
      <c r="H63" s="37">
        <v>1537.6166666666668</v>
      </c>
      <c r="I63" s="37">
        <v>1545.1833333333334</v>
      </c>
      <c r="J63" s="37">
        <v>1553.3666666666668</v>
      </c>
      <c r="K63" s="28">
        <v>1537</v>
      </c>
      <c r="L63" s="28">
        <v>1521.25</v>
      </c>
      <c r="M63" s="28">
        <v>2.4531100000000001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624.29999999999995</v>
      </c>
      <c r="D64" s="37">
        <v>623.91666666666663</v>
      </c>
      <c r="E64" s="37">
        <v>617.83333333333326</v>
      </c>
      <c r="F64" s="37">
        <v>611.36666666666667</v>
      </c>
      <c r="G64" s="37">
        <v>605.2833333333333</v>
      </c>
      <c r="H64" s="37">
        <v>630.38333333333321</v>
      </c>
      <c r="I64" s="37">
        <v>636.46666666666647</v>
      </c>
      <c r="J64" s="37">
        <v>642.93333333333317</v>
      </c>
      <c r="K64" s="28">
        <v>630</v>
      </c>
      <c r="L64" s="28">
        <v>617.45000000000005</v>
      </c>
      <c r="M64" s="28">
        <v>8.7404499999999992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949.65</v>
      </c>
      <c r="D65" s="37">
        <v>964.18333333333339</v>
      </c>
      <c r="E65" s="37">
        <v>931.46666666666681</v>
      </c>
      <c r="F65" s="37">
        <v>913.28333333333342</v>
      </c>
      <c r="G65" s="37">
        <v>880.56666666666683</v>
      </c>
      <c r="H65" s="37">
        <v>982.36666666666679</v>
      </c>
      <c r="I65" s="37">
        <v>1015.0833333333335</v>
      </c>
      <c r="J65" s="37">
        <v>1033.2666666666669</v>
      </c>
      <c r="K65" s="28">
        <v>996.9</v>
      </c>
      <c r="L65" s="28">
        <v>946</v>
      </c>
      <c r="M65" s="28">
        <v>7.6986600000000003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356.45</v>
      </c>
      <c r="D66" s="37">
        <v>353.05</v>
      </c>
      <c r="E66" s="37">
        <v>347.40000000000003</v>
      </c>
      <c r="F66" s="37">
        <v>338.35</v>
      </c>
      <c r="G66" s="37">
        <v>332.70000000000005</v>
      </c>
      <c r="H66" s="37">
        <v>362.1</v>
      </c>
      <c r="I66" s="37">
        <v>367.75</v>
      </c>
      <c r="J66" s="37">
        <v>376.8</v>
      </c>
      <c r="K66" s="28">
        <v>358.7</v>
      </c>
      <c r="L66" s="28">
        <v>344</v>
      </c>
      <c r="M66" s="28">
        <v>36.372599999999998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1070.0999999999999</v>
      </c>
      <c r="D67" s="37">
        <v>1066.6000000000001</v>
      </c>
      <c r="E67" s="37">
        <v>1051.5000000000002</v>
      </c>
      <c r="F67" s="37">
        <v>1032.9000000000001</v>
      </c>
      <c r="G67" s="37">
        <v>1017.8000000000002</v>
      </c>
      <c r="H67" s="37">
        <v>1085.2000000000003</v>
      </c>
      <c r="I67" s="37">
        <v>1100.3000000000002</v>
      </c>
      <c r="J67" s="37">
        <v>1118.9000000000003</v>
      </c>
      <c r="K67" s="28">
        <v>1081.7</v>
      </c>
      <c r="L67" s="28">
        <v>1048</v>
      </c>
      <c r="M67" s="28">
        <v>5.1209899999999999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322.10000000000002</v>
      </c>
      <c r="D68" s="37">
        <v>324.33333333333337</v>
      </c>
      <c r="E68" s="37">
        <v>318.86666666666673</v>
      </c>
      <c r="F68" s="37">
        <v>315.63333333333338</v>
      </c>
      <c r="G68" s="37">
        <v>310.16666666666674</v>
      </c>
      <c r="H68" s="37">
        <v>327.56666666666672</v>
      </c>
      <c r="I68" s="37">
        <v>333.03333333333342</v>
      </c>
      <c r="J68" s="37">
        <v>336.26666666666671</v>
      </c>
      <c r="K68" s="28">
        <v>329.8</v>
      </c>
      <c r="L68" s="28">
        <v>321.10000000000002</v>
      </c>
      <c r="M68" s="28">
        <v>41.642429999999997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530.70000000000005</v>
      </c>
      <c r="D69" s="37">
        <v>529.83333333333337</v>
      </c>
      <c r="E69" s="37">
        <v>526.86666666666679</v>
      </c>
      <c r="F69" s="37">
        <v>523.03333333333342</v>
      </c>
      <c r="G69" s="37">
        <v>520.06666666666683</v>
      </c>
      <c r="H69" s="37">
        <v>533.66666666666674</v>
      </c>
      <c r="I69" s="37">
        <v>536.63333333333321</v>
      </c>
      <c r="J69" s="37">
        <v>540.4666666666667</v>
      </c>
      <c r="K69" s="28">
        <v>532.79999999999995</v>
      </c>
      <c r="L69" s="28">
        <v>526</v>
      </c>
      <c r="M69" s="28">
        <v>18.916329999999999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1301.95</v>
      </c>
      <c r="D70" s="37">
        <v>1309.8166666666666</v>
      </c>
      <c r="E70" s="37">
        <v>1290.1333333333332</v>
      </c>
      <c r="F70" s="37">
        <v>1278.3166666666666</v>
      </c>
      <c r="G70" s="37">
        <v>1258.6333333333332</v>
      </c>
      <c r="H70" s="37">
        <v>1321.6333333333332</v>
      </c>
      <c r="I70" s="37">
        <v>1341.3166666666666</v>
      </c>
      <c r="J70" s="37">
        <v>1353.1333333333332</v>
      </c>
      <c r="K70" s="28">
        <v>1329.5</v>
      </c>
      <c r="L70" s="28">
        <v>1298</v>
      </c>
      <c r="M70" s="28">
        <v>1.2814000000000001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1719.6</v>
      </c>
      <c r="D71" s="37">
        <v>1732.3</v>
      </c>
      <c r="E71" s="37">
        <v>1699.6</v>
      </c>
      <c r="F71" s="37">
        <v>1679.6</v>
      </c>
      <c r="G71" s="37">
        <v>1646.8999999999999</v>
      </c>
      <c r="H71" s="37">
        <v>1752.3</v>
      </c>
      <c r="I71" s="37">
        <v>1785.0000000000002</v>
      </c>
      <c r="J71" s="37">
        <v>1805</v>
      </c>
      <c r="K71" s="28">
        <v>1765</v>
      </c>
      <c r="L71" s="28">
        <v>1712.3</v>
      </c>
      <c r="M71" s="28">
        <v>6.4755099999999999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3610.05</v>
      </c>
      <c r="D72" s="37">
        <v>3631.2666666666664</v>
      </c>
      <c r="E72" s="37">
        <v>3584.0333333333328</v>
      </c>
      <c r="F72" s="37">
        <v>3558.0166666666664</v>
      </c>
      <c r="G72" s="37">
        <v>3510.7833333333328</v>
      </c>
      <c r="H72" s="37">
        <v>3657.2833333333328</v>
      </c>
      <c r="I72" s="37">
        <v>3704.5166666666664</v>
      </c>
      <c r="J72" s="37">
        <v>3730.5333333333328</v>
      </c>
      <c r="K72" s="28">
        <v>3678.5</v>
      </c>
      <c r="L72" s="28">
        <v>3605.25</v>
      </c>
      <c r="M72" s="28">
        <v>3.4295200000000001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3524.65</v>
      </c>
      <c r="D73" s="37">
        <v>3554.8833333333332</v>
      </c>
      <c r="E73" s="37">
        <v>3480.7666666666664</v>
      </c>
      <c r="F73" s="37">
        <v>3436.8833333333332</v>
      </c>
      <c r="G73" s="37">
        <v>3362.7666666666664</v>
      </c>
      <c r="H73" s="37">
        <v>3598.7666666666664</v>
      </c>
      <c r="I73" s="37">
        <v>3672.8833333333332</v>
      </c>
      <c r="J73" s="37">
        <v>3716.7666666666664</v>
      </c>
      <c r="K73" s="28">
        <v>3629</v>
      </c>
      <c r="L73" s="28">
        <v>3511</v>
      </c>
      <c r="M73" s="28">
        <v>3.2018200000000001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2216.75</v>
      </c>
      <c r="D74" s="37">
        <v>2212.0666666666666</v>
      </c>
      <c r="E74" s="37">
        <v>2189.1333333333332</v>
      </c>
      <c r="F74" s="37">
        <v>2161.5166666666664</v>
      </c>
      <c r="G74" s="37">
        <v>2138.583333333333</v>
      </c>
      <c r="H74" s="37">
        <v>2239.6833333333334</v>
      </c>
      <c r="I74" s="37">
        <v>2262.6166666666668</v>
      </c>
      <c r="J74" s="37">
        <v>2290.2333333333336</v>
      </c>
      <c r="K74" s="28">
        <v>2235</v>
      </c>
      <c r="L74" s="28">
        <v>2184.4499999999998</v>
      </c>
      <c r="M74" s="28">
        <v>1.2328699999999999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4394.2</v>
      </c>
      <c r="D75" s="37">
        <v>4404.3</v>
      </c>
      <c r="E75" s="37">
        <v>4341.1000000000004</v>
      </c>
      <c r="F75" s="37">
        <v>4288</v>
      </c>
      <c r="G75" s="37">
        <v>4224.8</v>
      </c>
      <c r="H75" s="37">
        <v>4457.4000000000005</v>
      </c>
      <c r="I75" s="37">
        <v>4520.5999999999995</v>
      </c>
      <c r="J75" s="37">
        <v>4573.7000000000007</v>
      </c>
      <c r="K75" s="28">
        <v>4467.5</v>
      </c>
      <c r="L75" s="28">
        <v>4351.2</v>
      </c>
      <c r="M75" s="28">
        <v>4.8689900000000002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2805.6</v>
      </c>
      <c r="D76" s="37">
        <v>2813.1666666666665</v>
      </c>
      <c r="E76" s="37">
        <v>2782.4333333333329</v>
      </c>
      <c r="F76" s="37">
        <v>2759.2666666666664</v>
      </c>
      <c r="G76" s="37">
        <v>2728.5333333333328</v>
      </c>
      <c r="H76" s="37">
        <v>2836.333333333333</v>
      </c>
      <c r="I76" s="37">
        <v>2867.0666666666666</v>
      </c>
      <c r="J76" s="37">
        <v>2890.2333333333331</v>
      </c>
      <c r="K76" s="28">
        <v>2843.9</v>
      </c>
      <c r="L76" s="28">
        <v>2790</v>
      </c>
      <c r="M76" s="28">
        <v>6.1632899999999999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436.5</v>
      </c>
      <c r="D77" s="37">
        <v>433.5</v>
      </c>
      <c r="E77" s="37">
        <v>426.5</v>
      </c>
      <c r="F77" s="37">
        <v>416.5</v>
      </c>
      <c r="G77" s="37">
        <v>409.5</v>
      </c>
      <c r="H77" s="37">
        <v>443.5</v>
      </c>
      <c r="I77" s="37">
        <v>450.5</v>
      </c>
      <c r="J77" s="37">
        <v>460.5</v>
      </c>
      <c r="K77" s="28">
        <v>440.5</v>
      </c>
      <c r="L77" s="28">
        <v>423.5</v>
      </c>
      <c r="M77" s="28">
        <v>2.3223400000000001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1501.3</v>
      </c>
      <c r="D78" s="37">
        <v>1511.8666666666668</v>
      </c>
      <c r="E78" s="37">
        <v>1484.9833333333336</v>
      </c>
      <c r="F78" s="37">
        <v>1468.6666666666667</v>
      </c>
      <c r="G78" s="37">
        <v>1441.7833333333335</v>
      </c>
      <c r="H78" s="37">
        <v>1528.1833333333336</v>
      </c>
      <c r="I78" s="37">
        <v>1555.0666666666668</v>
      </c>
      <c r="J78" s="37">
        <v>1571.3833333333337</v>
      </c>
      <c r="K78" s="28">
        <v>1538.75</v>
      </c>
      <c r="L78" s="28">
        <v>1495.55</v>
      </c>
      <c r="M78" s="28">
        <v>3.6011799999999998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140.75</v>
      </c>
      <c r="D79" s="37">
        <v>141.91666666666666</v>
      </c>
      <c r="E79" s="37">
        <v>139.0333333333333</v>
      </c>
      <c r="F79" s="37">
        <v>137.31666666666663</v>
      </c>
      <c r="G79" s="37">
        <v>134.43333333333328</v>
      </c>
      <c r="H79" s="37">
        <v>143.63333333333333</v>
      </c>
      <c r="I79" s="37">
        <v>146.51666666666671</v>
      </c>
      <c r="J79" s="37">
        <v>148.23333333333335</v>
      </c>
      <c r="K79" s="28">
        <v>144.80000000000001</v>
      </c>
      <c r="L79" s="28">
        <v>140.19999999999999</v>
      </c>
      <c r="M79" s="28">
        <v>13.514419999999999</v>
      </c>
      <c r="N79" s="1"/>
      <c r="O79" s="1"/>
    </row>
    <row r="80" spans="1:15" ht="12.75" customHeight="1">
      <c r="A80" s="53">
        <v>71</v>
      </c>
      <c r="B80" s="28" t="s">
        <v>859</v>
      </c>
      <c r="C80" s="28">
        <v>1383.45</v>
      </c>
      <c r="D80" s="37">
        <v>1392.5</v>
      </c>
      <c r="E80" s="37">
        <v>1365</v>
      </c>
      <c r="F80" s="37">
        <v>1346.55</v>
      </c>
      <c r="G80" s="37">
        <v>1319.05</v>
      </c>
      <c r="H80" s="37">
        <v>1410.95</v>
      </c>
      <c r="I80" s="37">
        <v>1438.45</v>
      </c>
      <c r="J80" s="37">
        <v>1456.9</v>
      </c>
      <c r="K80" s="28">
        <v>1420</v>
      </c>
      <c r="L80" s="28">
        <v>1374.05</v>
      </c>
      <c r="M80" s="28">
        <v>1.71007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94.55</v>
      </c>
      <c r="D81" s="37">
        <v>94.816666666666663</v>
      </c>
      <c r="E81" s="37">
        <v>93.833333333333329</v>
      </c>
      <c r="F81" s="37">
        <v>93.11666666666666</v>
      </c>
      <c r="G81" s="37">
        <v>92.133333333333326</v>
      </c>
      <c r="H81" s="37">
        <v>95.533333333333331</v>
      </c>
      <c r="I81" s="37">
        <v>96.51666666666668</v>
      </c>
      <c r="J81" s="37">
        <v>97.233333333333334</v>
      </c>
      <c r="K81" s="28">
        <v>95.8</v>
      </c>
      <c r="L81" s="28">
        <v>94.1</v>
      </c>
      <c r="M81" s="28">
        <v>82.915139999999994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239.8</v>
      </c>
      <c r="D82" s="37">
        <v>240.88333333333335</v>
      </c>
      <c r="E82" s="37">
        <v>237.8666666666667</v>
      </c>
      <c r="F82" s="37">
        <v>235.93333333333334</v>
      </c>
      <c r="G82" s="37">
        <v>232.91666666666669</v>
      </c>
      <c r="H82" s="37">
        <v>242.81666666666672</v>
      </c>
      <c r="I82" s="37">
        <v>245.83333333333337</v>
      </c>
      <c r="J82" s="37">
        <v>247.76666666666674</v>
      </c>
      <c r="K82" s="28">
        <v>243.9</v>
      </c>
      <c r="L82" s="28">
        <v>238.95</v>
      </c>
      <c r="M82" s="28">
        <v>2.4481199999999999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133.80000000000001</v>
      </c>
      <c r="D83" s="37">
        <v>134.33333333333334</v>
      </c>
      <c r="E83" s="37">
        <v>132.76666666666668</v>
      </c>
      <c r="F83" s="37">
        <v>131.73333333333335</v>
      </c>
      <c r="G83" s="37">
        <v>130.16666666666669</v>
      </c>
      <c r="H83" s="37">
        <v>135.36666666666667</v>
      </c>
      <c r="I83" s="37">
        <v>136.93333333333334</v>
      </c>
      <c r="J83" s="37">
        <v>137.96666666666667</v>
      </c>
      <c r="K83" s="28">
        <v>135.9</v>
      </c>
      <c r="L83" s="28">
        <v>133.30000000000001</v>
      </c>
      <c r="M83" s="28">
        <v>40.09019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2526.1</v>
      </c>
      <c r="D84" s="37">
        <v>2547.25</v>
      </c>
      <c r="E84" s="37">
        <v>2489.85</v>
      </c>
      <c r="F84" s="37">
        <v>2453.6</v>
      </c>
      <c r="G84" s="37">
        <v>2396.1999999999998</v>
      </c>
      <c r="H84" s="37">
        <v>2583.5</v>
      </c>
      <c r="I84" s="37">
        <v>2640.8999999999996</v>
      </c>
      <c r="J84" s="37">
        <v>2677.15</v>
      </c>
      <c r="K84" s="28">
        <v>2604.65</v>
      </c>
      <c r="L84" s="28">
        <v>2511</v>
      </c>
      <c r="M84" s="28">
        <v>1.9921599999999999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381.15</v>
      </c>
      <c r="D85" s="37">
        <v>383.7833333333333</v>
      </c>
      <c r="E85" s="37">
        <v>376.91666666666663</v>
      </c>
      <c r="F85" s="37">
        <v>372.68333333333334</v>
      </c>
      <c r="G85" s="37">
        <v>365.81666666666666</v>
      </c>
      <c r="H85" s="37">
        <v>388.01666666666659</v>
      </c>
      <c r="I85" s="37">
        <v>394.88333333333327</v>
      </c>
      <c r="J85" s="37">
        <v>399.11666666666656</v>
      </c>
      <c r="K85" s="28">
        <v>390.65</v>
      </c>
      <c r="L85" s="28">
        <v>379.55</v>
      </c>
      <c r="M85" s="28">
        <v>3.8975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832.25</v>
      </c>
      <c r="D86" s="37">
        <v>827.56666666666661</v>
      </c>
      <c r="E86" s="37">
        <v>819.68333333333317</v>
      </c>
      <c r="F86" s="37">
        <v>807.11666666666656</v>
      </c>
      <c r="G86" s="37">
        <v>799.23333333333312</v>
      </c>
      <c r="H86" s="37">
        <v>840.13333333333321</v>
      </c>
      <c r="I86" s="37">
        <v>848.01666666666665</v>
      </c>
      <c r="J86" s="37">
        <v>860.58333333333326</v>
      </c>
      <c r="K86" s="28">
        <v>835.45</v>
      </c>
      <c r="L86" s="28">
        <v>815</v>
      </c>
      <c r="M86" s="28">
        <v>26.256979999999999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1233.7</v>
      </c>
      <c r="D87" s="37">
        <v>1239.2166666666667</v>
      </c>
      <c r="E87" s="37">
        <v>1220.4833333333333</v>
      </c>
      <c r="F87" s="37">
        <v>1207.2666666666667</v>
      </c>
      <c r="G87" s="37">
        <v>1188.5333333333333</v>
      </c>
      <c r="H87" s="37">
        <v>1252.4333333333334</v>
      </c>
      <c r="I87" s="37">
        <v>1271.166666666667</v>
      </c>
      <c r="J87" s="37">
        <v>1284.3833333333334</v>
      </c>
      <c r="K87" s="28">
        <v>1257.95</v>
      </c>
      <c r="L87" s="28">
        <v>1226</v>
      </c>
      <c r="M87" s="28">
        <v>5.3042499999999997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1349.75</v>
      </c>
      <c r="D88" s="37">
        <v>1357.65</v>
      </c>
      <c r="E88" s="37">
        <v>1337.5000000000002</v>
      </c>
      <c r="F88" s="37">
        <v>1325.2500000000002</v>
      </c>
      <c r="G88" s="37">
        <v>1305.1000000000004</v>
      </c>
      <c r="H88" s="37">
        <v>1369.9</v>
      </c>
      <c r="I88" s="37">
        <v>1390.0499999999997</v>
      </c>
      <c r="J88" s="37">
        <v>1402.3</v>
      </c>
      <c r="K88" s="28">
        <v>1377.8</v>
      </c>
      <c r="L88" s="28">
        <v>1345.4</v>
      </c>
      <c r="M88" s="28">
        <v>7.0205000000000002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431.6</v>
      </c>
      <c r="D89" s="37">
        <v>436.51666666666665</v>
      </c>
      <c r="E89" s="37">
        <v>424.0333333333333</v>
      </c>
      <c r="F89" s="37">
        <v>416.46666666666664</v>
      </c>
      <c r="G89" s="37">
        <v>403.98333333333329</v>
      </c>
      <c r="H89" s="37">
        <v>444.08333333333331</v>
      </c>
      <c r="I89" s="37">
        <v>456.56666666666666</v>
      </c>
      <c r="J89" s="37">
        <v>464.13333333333333</v>
      </c>
      <c r="K89" s="28">
        <v>449</v>
      </c>
      <c r="L89" s="28">
        <v>428.95</v>
      </c>
      <c r="M89" s="28">
        <v>11.7582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226.45</v>
      </c>
      <c r="D90" s="37">
        <v>225.63333333333333</v>
      </c>
      <c r="E90" s="37">
        <v>222.46666666666664</v>
      </c>
      <c r="F90" s="37">
        <v>218.48333333333332</v>
      </c>
      <c r="G90" s="37">
        <v>215.31666666666663</v>
      </c>
      <c r="H90" s="37">
        <v>229.61666666666665</v>
      </c>
      <c r="I90" s="37">
        <v>232.78333333333333</v>
      </c>
      <c r="J90" s="37">
        <v>236.76666666666665</v>
      </c>
      <c r="K90" s="28">
        <v>228.8</v>
      </c>
      <c r="L90" s="28">
        <v>221.65</v>
      </c>
      <c r="M90" s="28">
        <v>15.76999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982.15</v>
      </c>
      <c r="D91" s="37">
        <v>987.75</v>
      </c>
      <c r="E91" s="37">
        <v>972.85</v>
      </c>
      <c r="F91" s="37">
        <v>963.55000000000007</v>
      </c>
      <c r="G91" s="37">
        <v>948.65000000000009</v>
      </c>
      <c r="H91" s="37">
        <v>997.05</v>
      </c>
      <c r="I91" s="37">
        <v>1011.95</v>
      </c>
      <c r="J91" s="37">
        <v>1021.2499999999999</v>
      </c>
      <c r="K91" s="28">
        <v>1002.65</v>
      </c>
      <c r="L91" s="28">
        <v>978.45</v>
      </c>
      <c r="M91" s="28">
        <v>24.7605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1862.8</v>
      </c>
      <c r="D92" s="37">
        <v>1871.1833333333334</v>
      </c>
      <c r="E92" s="37">
        <v>1848.6166666666668</v>
      </c>
      <c r="F92" s="37">
        <v>1834.4333333333334</v>
      </c>
      <c r="G92" s="37">
        <v>1811.8666666666668</v>
      </c>
      <c r="H92" s="37">
        <v>1885.3666666666668</v>
      </c>
      <c r="I92" s="37">
        <v>1907.9333333333334</v>
      </c>
      <c r="J92" s="37">
        <v>1922.1166666666668</v>
      </c>
      <c r="K92" s="28">
        <v>1893.75</v>
      </c>
      <c r="L92" s="28">
        <v>1857</v>
      </c>
      <c r="M92" s="28">
        <v>2.6097100000000002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1352.6</v>
      </c>
      <c r="D93" s="37">
        <v>1360.0833333333333</v>
      </c>
      <c r="E93" s="37">
        <v>1340.8166666666666</v>
      </c>
      <c r="F93" s="37">
        <v>1329.0333333333333</v>
      </c>
      <c r="G93" s="37">
        <v>1309.7666666666667</v>
      </c>
      <c r="H93" s="37">
        <v>1371.8666666666666</v>
      </c>
      <c r="I93" s="37">
        <v>1391.1333333333334</v>
      </c>
      <c r="J93" s="37">
        <v>1402.9166666666665</v>
      </c>
      <c r="K93" s="28">
        <v>1379.35</v>
      </c>
      <c r="L93" s="28">
        <v>1348.3</v>
      </c>
      <c r="M93" s="28">
        <v>71.628590000000003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564.85</v>
      </c>
      <c r="D94" s="37">
        <v>569.76666666666677</v>
      </c>
      <c r="E94" s="37">
        <v>558.33333333333348</v>
      </c>
      <c r="F94" s="37">
        <v>551.81666666666672</v>
      </c>
      <c r="G94" s="37">
        <v>540.38333333333344</v>
      </c>
      <c r="H94" s="37">
        <v>576.28333333333353</v>
      </c>
      <c r="I94" s="37">
        <v>587.7166666666667</v>
      </c>
      <c r="J94" s="37">
        <v>594.23333333333358</v>
      </c>
      <c r="K94" s="28">
        <v>581.20000000000005</v>
      </c>
      <c r="L94" s="28">
        <v>563.25</v>
      </c>
      <c r="M94" s="28">
        <v>25.282689999999999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1157.0999999999999</v>
      </c>
      <c r="D95" s="37">
        <v>1152.05</v>
      </c>
      <c r="E95" s="37">
        <v>1140.25</v>
      </c>
      <c r="F95" s="37">
        <v>1123.4000000000001</v>
      </c>
      <c r="G95" s="37">
        <v>1111.6000000000001</v>
      </c>
      <c r="H95" s="37">
        <v>1168.8999999999999</v>
      </c>
      <c r="I95" s="37">
        <v>1180.6999999999996</v>
      </c>
      <c r="J95" s="37">
        <v>1197.5499999999997</v>
      </c>
      <c r="K95" s="28">
        <v>1163.8499999999999</v>
      </c>
      <c r="L95" s="28">
        <v>1135.2</v>
      </c>
      <c r="M95" s="28">
        <v>13.58545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2737.25</v>
      </c>
      <c r="D96" s="37">
        <v>2746.0333333333333</v>
      </c>
      <c r="E96" s="37">
        <v>2721.2166666666667</v>
      </c>
      <c r="F96" s="37">
        <v>2705.1833333333334</v>
      </c>
      <c r="G96" s="37">
        <v>2680.3666666666668</v>
      </c>
      <c r="H96" s="37">
        <v>2762.0666666666666</v>
      </c>
      <c r="I96" s="37">
        <v>2786.8833333333332</v>
      </c>
      <c r="J96" s="37">
        <v>2802.9166666666665</v>
      </c>
      <c r="K96" s="28">
        <v>2770.85</v>
      </c>
      <c r="L96" s="28">
        <v>2730</v>
      </c>
      <c r="M96" s="28">
        <v>4.0118999999999998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345.25</v>
      </c>
      <c r="D97" s="37">
        <v>347.9666666666667</v>
      </c>
      <c r="E97" s="37">
        <v>339.03333333333342</v>
      </c>
      <c r="F97" s="37">
        <v>332.81666666666672</v>
      </c>
      <c r="G97" s="37">
        <v>323.88333333333344</v>
      </c>
      <c r="H97" s="37">
        <v>354.18333333333339</v>
      </c>
      <c r="I97" s="37">
        <v>363.11666666666667</v>
      </c>
      <c r="J97" s="37">
        <v>369.33333333333337</v>
      </c>
      <c r="K97" s="28">
        <v>356.9</v>
      </c>
      <c r="L97" s="28">
        <v>341.75</v>
      </c>
      <c r="M97" s="28">
        <v>209.28565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1759.05</v>
      </c>
      <c r="D98" s="37">
        <v>1771.3500000000001</v>
      </c>
      <c r="E98" s="37">
        <v>1737.7000000000003</v>
      </c>
      <c r="F98" s="37">
        <v>1716.3500000000001</v>
      </c>
      <c r="G98" s="37">
        <v>1682.7000000000003</v>
      </c>
      <c r="H98" s="37">
        <v>1792.7000000000003</v>
      </c>
      <c r="I98" s="37">
        <v>1826.3500000000004</v>
      </c>
      <c r="J98" s="37">
        <v>1847.7000000000003</v>
      </c>
      <c r="K98" s="28">
        <v>1805</v>
      </c>
      <c r="L98" s="28">
        <v>1750</v>
      </c>
      <c r="M98" s="28">
        <v>4.4933100000000001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226.25</v>
      </c>
      <c r="D99" s="37">
        <v>226.13333333333333</v>
      </c>
      <c r="E99" s="37">
        <v>223.26666666666665</v>
      </c>
      <c r="F99" s="37">
        <v>220.28333333333333</v>
      </c>
      <c r="G99" s="37">
        <v>217.41666666666666</v>
      </c>
      <c r="H99" s="37">
        <v>229.11666666666665</v>
      </c>
      <c r="I99" s="37">
        <v>231.98333333333332</v>
      </c>
      <c r="J99" s="37">
        <v>234.96666666666664</v>
      </c>
      <c r="K99" s="28">
        <v>229</v>
      </c>
      <c r="L99" s="28">
        <v>223.15</v>
      </c>
      <c r="M99" s="28">
        <v>43.484909999999999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2401.5</v>
      </c>
      <c r="D100" s="37">
        <v>2395.0333333333333</v>
      </c>
      <c r="E100" s="37">
        <v>2378.0666666666666</v>
      </c>
      <c r="F100" s="37">
        <v>2354.6333333333332</v>
      </c>
      <c r="G100" s="37">
        <v>2337.6666666666665</v>
      </c>
      <c r="H100" s="37">
        <v>2418.4666666666667</v>
      </c>
      <c r="I100" s="37">
        <v>2435.4333333333329</v>
      </c>
      <c r="J100" s="37">
        <v>2458.8666666666668</v>
      </c>
      <c r="K100" s="28">
        <v>2412</v>
      </c>
      <c r="L100" s="28">
        <v>2371.6</v>
      </c>
      <c r="M100" s="28">
        <v>24.630790000000001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248.6</v>
      </c>
      <c r="D101" s="37">
        <v>249.45000000000002</v>
      </c>
      <c r="E101" s="37">
        <v>247.15000000000003</v>
      </c>
      <c r="F101" s="37">
        <v>245.70000000000002</v>
      </c>
      <c r="G101" s="37">
        <v>243.40000000000003</v>
      </c>
      <c r="H101" s="37">
        <v>250.90000000000003</v>
      </c>
      <c r="I101" s="37">
        <v>253.20000000000005</v>
      </c>
      <c r="J101" s="37">
        <v>254.65000000000003</v>
      </c>
      <c r="K101" s="28">
        <v>251.75</v>
      </c>
      <c r="L101" s="28">
        <v>248</v>
      </c>
      <c r="M101" s="28">
        <v>2.7797800000000001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32984.400000000001</v>
      </c>
      <c r="D102" s="37">
        <v>33150.600000000006</v>
      </c>
      <c r="E102" s="37">
        <v>32621.400000000009</v>
      </c>
      <c r="F102" s="37">
        <v>32258.400000000001</v>
      </c>
      <c r="G102" s="37">
        <v>31729.200000000004</v>
      </c>
      <c r="H102" s="37">
        <v>33513.600000000013</v>
      </c>
      <c r="I102" s="37">
        <v>34042.80000000001</v>
      </c>
      <c r="J102" s="37">
        <v>34405.800000000017</v>
      </c>
      <c r="K102" s="28">
        <v>33679.800000000003</v>
      </c>
      <c r="L102" s="28">
        <v>32787.599999999999</v>
      </c>
      <c r="M102" s="28">
        <v>4.9739999999999999E-2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2202.9</v>
      </c>
      <c r="D103" s="37">
        <v>2213.2666666666664</v>
      </c>
      <c r="E103" s="37">
        <v>2181.0333333333328</v>
      </c>
      <c r="F103" s="37">
        <v>2159.1666666666665</v>
      </c>
      <c r="G103" s="37">
        <v>2126.9333333333329</v>
      </c>
      <c r="H103" s="37">
        <v>2235.1333333333328</v>
      </c>
      <c r="I103" s="37">
        <v>2267.3666666666663</v>
      </c>
      <c r="J103" s="37">
        <v>2289.2333333333327</v>
      </c>
      <c r="K103" s="28">
        <v>2245.5</v>
      </c>
      <c r="L103" s="28">
        <v>2191.4</v>
      </c>
      <c r="M103" s="28">
        <v>32.896749999999997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719.45</v>
      </c>
      <c r="D104" s="37">
        <v>723.23333333333323</v>
      </c>
      <c r="E104" s="37">
        <v>714.31666666666649</v>
      </c>
      <c r="F104" s="37">
        <v>709.18333333333328</v>
      </c>
      <c r="G104" s="37">
        <v>700.26666666666654</v>
      </c>
      <c r="H104" s="37">
        <v>728.36666666666645</v>
      </c>
      <c r="I104" s="37">
        <v>737.28333333333319</v>
      </c>
      <c r="J104" s="37">
        <v>742.4166666666664</v>
      </c>
      <c r="K104" s="28">
        <v>732.15</v>
      </c>
      <c r="L104" s="28">
        <v>718.1</v>
      </c>
      <c r="M104" s="28">
        <v>114.60366999999999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1187.05</v>
      </c>
      <c r="D105" s="37">
        <v>1181.1499999999999</v>
      </c>
      <c r="E105" s="37">
        <v>1166.3999999999996</v>
      </c>
      <c r="F105" s="37">
        <v>1145.7499999999998</v>
      </c>
      <c r="G105" s="37">
        <v>1130.9999999999995</v>
      </c>
      <c r="H105" s="37">
        <v>1201.7999999999997</v>
      </c>
      <c r="I105" s="37">
        <v>1216.5500000000002</v>
      </c>
      <c r="J105" s="37">
        <v>1237.1999999999998</v>
      </c>
      <c r="K105" s="28">
        <v>1195.9000000000001</v>
      </c>
      <c r="L105" s="28">
        <v>1160.5</v>
      </c>
      <c r="M105" s="28">
        <v>9.2313500000000008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500.45</v>
      </c>
      <c r="D106" s="37">
        <v>505.84999999999997</v>
      </c>
      <c r="E106" s="37">
        <v>492.54999999999995</v>
      </c>
      <c r="F106" s="37">
        <v>484.65</v>
      </c>
      <c r="G106" s="37">
        <v>471.34999999999997</v>
      </c>
      <c r="H106" s="37">
        <v>513.75</v>
      </c>
      <c r="I106" s="37">
        <v>527.04999999999995</v>
      </c>
      <c r="J106" s="37">
        <v>534.94999999999993</v>
      </c>
      <c r="K106" s="28">
        <v>519.15</v>
      </c>
      <c r="L106" s="28">
        <v>497.95</v>
      </c>
      <c r="M106" s="28">
        <v>11.00985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423.6</v>
      </c>
      <c r="D107" s="37">
        <v>429.2833333333333</v>
      </c>
      <c r="E107" s="37">
        <v>415.31666666666661</v>
      </c>
      <c r="F107" s="37">
        <v>407.0333333333333</v>
      </c>
      <c r="G107" s="37">
        <v>393.06666666666661</v>
      </c>
      <c r="H107" s="37">
        <v>437.56666666666661</v>
      </c>
      <c r="I107" s="37">
        <v>451.5333333333333</v>
      </c>
      <c r="J107" s="37">
        <v>459.81666666666661</v>
      </c>
      <c r="K107" s="28">
        <v>443.25</v>
      </c>
      <c r="L107" s="28">
        <v>421</v>
      </c>
      <c r="M107" s="28">
        <v>4.8144299999999998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30.75</v>
      </c>
      <c r="D108" s="37">
        <v>30.899999999999995</v>
      </c>
      <c r="E108" s="37">
        <v>30.499999999999989</v>
      </c>
      <c r="F108" s="37">
        <v>30.249999999999993</v>
      </c>
      <c r="G108" s="37">
        <v>29.849999999999987</v>
      </c>
      <c r="H108" s="37">
        <v>31.149999999999991</v>
      </c>
      <c r="I108" s="37">
        <v>31.549999999999997</v>
      </c>
      <c r="J108" s="37">
        <v>31.799999999999994</v>
      </c>
      <c r="K108" s="28">
        <v>31.3</v>
      </c>
      <c r="L108" s="28">
        <v>30.65</v>
      </c>
      <c r="M108" s="28">
        <v>73.184889999999996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33.450000000000003</v>
      </c>
      <c r="D109" s="37">
        <v>33.666666666666664</v>
      </c>
      <c r="E109" s="37">
        <v>33.033333333333331</v>
      </c>
      <c r="F109" s="37">
        <v>32.616666666666667</v>
      </c>
      <c r="G109" s="37">
        <v>31.983333333333334</v>
      </c>
      <c r="H109" s="37">
        <v>34.083333333333329</v>
      </c>
      <c r="I109" s="37">
        <v>34.716666666666669</v>
      </c>
      <c r="J109" s="37">
        <v>35.133333333333326</v>
      </c>
      <c r="K109" s="28">
        <v>34.299999999999997</v>
      </c>
      <c r="L109" s="28">
        <v>33.25</v>
      </c>
      <c r="M109" s="28">
        <v>230.95366999999999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286.89999999999998</v>
      </c>
      <c r="D110" s="37">
        <v>288.55</v>
      </c>
      <c r="E110" s="37">
        <v>284.10000000000002</v>
      </c>
      <c r="F110" s="37">
        <v>281.3</v>
      </c>
      <c r="G110" s="37">
        <v>276.85000000000002</v>
      </c>
      <c r="H110" s="37">
        <v>291.35000000000002</v>
      </c>
      <c r="I110" s="37">
        <v>295.79999999999995</v>
      </c>
      <c r="J110" s="37">
        <v>298.60000000000002</v>
      </c>
      <c r="K110" s="28">
        <v>293</v>
      </c>
      <c r="L110" s="28">
        <v>285.75</v>
      </c>
      <c r="M110" s="28">
        <v>185.68655000000001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3709.65</v>
      </c>
      <c r="D111" s="37">
        <v>3746.8666666666668</v>
      </c>
      <c r="E111" s="37">
        <v>3663.0333333333338</v>
      </c>
      <c r="F111" s="37">
        <v>3616.416666666667</v>
      </c>
      <c r="G111" s="37">
        <v>3532.5833333333339</v>
      </c>
      <c r="H111" s="37">
        <v>3793.4833333333336</v>
      </c>
      <c r="I111" s="37">
        <v>3877.3166666666666</v>
      </c>
      <c r="J111" s="37">
        <v>3923.9333333333334</v>
      </c>
      <c r="K111" s="28">
        <v>3830.7</v>
      </c>
      <c r="L111" s="28">
        <v>3700.25</v>
      </c>
      <c r="M111" s="28">
        <v>1.6544099999999999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152.15</v>
      </c>
      <c r="D112" s="37">
        <v>152.75</v>
      </c>
      <c r="E112" s="37">
        <v>151</v>
      </c>
      <c r="F112" s="37">
        <v>149.85</v>
      </c>
      <c r="G112" s="37">
        <v>148.1</v>
      </c>
      <c r="H112" s="37">
        <v>153.9</v>
      </c>
      <c r="I112" s="37">
        <v>155.65</v>
      </c>
      <c r="J112" s="37">
        <v>156.80000000000001</v>
      </c>
      <c r="K112" s="28">
        <v>154.5</v>
      </c>
      <c r="L112" s="28">
        <v>151.6</v>
      </c>
      <c r="M112" s="28">
        <v>15.94149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154.5</v>
      </c>
      <c r="D113" s="37">
        <v>156.58333333333334</v>
      </c>
      <c r="E113" s="37">
        <v>150.81666666666669</v>
      </c>
      <c r="F113" s="37">
        <v>147.13333333333335</v>
      </c>
      <c r="G113" s="37">
        <v>141.3666666666667</v>
      </c>
      <c r="H113" s="37">
        <v>160.26666666666668</v>
      </c>
      <c r="I113" s="37">
        <v>166.03333333333333</v>
      </c>
      <c r="J113" s="37">
        <v>169.71666666666667</v>
      </c>
      <c r="K113" s="28">
        <v>162.35</v>
      </c>
      <c r="L113" s="28">
        <v>152.9</v>
      </c>
      <c r="M113" s="28">
        <v>134.18439000000001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236.45</v>
      </c>
      <c r="D114" s="37">
        <v>235.5</v>
      </c>
      <c r="E114" s="37">
        <v>233.1</v>
      </c>
      <c r="F114" s="37">
        <v>229.75</v>
      </c>
      <c r="G114" s="37">
        <v>227.35</v>
      </c>
      <c r="H114" s="37">
        <v>238.85</v>
      </c>
      <c r="I114" s="37">
        <v>241.24999999999997</v>
      </c>
      <c r="J114" s="37">
        <v>244.6</v>
      </c>
      <c r="K114" s="28">
        <v>237.9</v>
      </c>
      <c r="L114" s="28">
        <v>232.15</v>
      </c>
      <c r="M114" s="28">
        <v>82.488969999999995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73.599999999999994</v>
      </c>
      <c r="D115" s="37">
        <v>73.833333333333329</v>
      </c>
      <c r="E115" s="37">
        <v>73.166666666666657</v>
      </c>
      <c r="F115" s="37">
        <v>72.733333333333334</v>
      </c>
      <c r="G115" s="37">
        <v>72.066666666666663</v>
      </c>
      <c r="H115" s="37">
        <v>74.266666666666652</v>
      </c>
      <c r="I115" s="37">
        <v>74.933333333333309</v>
      </c>
      <c r="J115" s="37">
        <v>75.366666666666646</v>
      </c>
      <c r="K115" s="28">
        <v>74.5</v>
      </c>
      <c r="L115" s="28">
        <v>73.400000000000006</v>
      </c>
      <c r="M115" s="28">
        <v>174.64685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570.85</v>
      </c>
      <c r="D116" s="37">
        <v>574.88333333333333</v>
      </c>
      <c r="E116" s="37">
        <v>565.9666666666667</v>
      </c>
      <c r="F116" s="37">
        <v>561.08333333333337</v>
      </c>
      <c r="G116" s="37">
        <v>552.16666666666674</v>
      </c>
      <c r="H116" s="37">
        <v>579.76666666666665</v>
      </c>
      <c r="I116" s="37">
        <v>588.68333333333339</v>
      </c>
      <c r="J116" s="37">
        <v>593.56666666666661</v>
      </c>
      <c r="K116" s="28">
        <v>583.79999999999995</v>
      </c>
      <c r="L116" s="28">
        <v>570</v>
      </c>
      <c r="M116" s="28">
        <v>15.768940000000001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360.5</v>
      </c>
      <c r="D117" s="37">
        <v>362.2166666666667</v>
      </c>
      <c r="E117" s="37">
        <v>358.03333333333342</v>
      </c>
      <c r="F117" s="37">
        <v>355.56666666666672</v>
      </c>
      <c r="G117" s="37">
        <v>351.38333333333344</v>
      </c>
      <c r="H117" s="37">
        <v>364.68333333333339</v>
      </c>
      <c r="I117" s="37">
        <v>368.86666666666667</v>
      </c>
      <c r="J117" s="37">
        <v>371.33333333333337</v>
      </c>
      <c r="K117" s="28">
        <v>366.4</v>
      </c>
      <c r="L117" s="28">
        <v>359.75</v>
      </c>
      <c r="M117" s="28">
        <v>7.4412599999999998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208.2</v>
      </c>
      <c r="D118" s="37">
        <v>209.16666666666666</v>
      </c>
      <c r="E118" s="37">
        <v>206.0333333333333</v>
      </c>
      <c r="F118" s="37">
        <v>203.86666666666665</v>
      </c>
      <c r="G118" s="37">
        <v>200.73333333333329</v>
      </c>
      <c r="H118" s="37">
        <v>211.33333333333331</v>
      </c>
      <c r="I118" s="37">
        <v>214.4666666666667</v>
      </c>
      <c r="J118" s="37">
        <v>216.63333333333333</v>
      </c>
      <c r="K118" s="28">
        <v>212.3</v>
      </c>
      <c r="L118" s="28">
        <v>207</v>
      </c>
      <c r="M118" s="28">
        <v>13.90002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824.05</v>
      </c>
      <c r="D119" s="37">
        <v>828.0333333333333</v>
      </c>
      <c r="E119" s="37">
        <v>817.06666666666661</v>
      </c>
      <c r="F119" s="37">
        <v>810.08333333333326</v>
      </c>
      <c r="G119" s="37">
        <v>799.11666666666656</v>
      </c>
      <c r="H119" s="37">
        <v>835.01666666666665</v>
      </c>
      <c r="I119" s="37">
        <v>845.98333333333335</v>
      </c>
      <c r="J119" s="37">
        <v>852.9666666666667</v>
      </c>
      <c r="K119" s="28">
        <v>839</v>
      </c>
      <c r="L119" s="28">
        <v>821.05</v>
      </c>
      <c r="M119" s="28">
        <v>18.361830000000001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3825.1</v>
      </c>
      <c r="D120" s="37">
        <v>3852.9500000000003</v>
      </c>
      <c r="E120" s="37">
        <v>3766.0000000000005</v>
      </c>
      <c r="F120" s="37">
        <v>3706.9</v>
      </c>
      <c r="G120" s="37">
        <v>3619.9500000000003</v>
      </c>
      <c r="H120" s="37">
        <v>3912.0500000000006</v>
      </c>
      <c r="I120" s="37">
        <v>3999.0000000000005</v>
      </c>
      <c r="J120" s="37">
        <v>4058.1000000000008</v>
      </c>
      <c r="K120" s="28">
        <v>3939.9</v>
      </c>
      <c r="L120" s="28">
        <v>3793.85</v>
      </c>
      <c r="M120" s="28">
        <v>4.1650700000000001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1475.95</v>
      </c>
      <c r="D121" s="37">
        <v>1485.9666666666665</v>
      </c>
      <c r="E121" s="37">
        <v>1461.9833333333329</v>
      </c>
      <c r="F121" s="37">
        <v>1448.0166666666664</v>
      </c>
      <c r="G121" s="37">
        <v>1424.0333333333328</v>
      </c>
      <c r="H121" s="37">
        <v>1499.9333333333329</v>
      </c>
      <c r="I121" s="37">
        <v>1523.9166666666665</v>
      </c>
      <c r="J121" s="37">
        <v>1537.883333333333</v>
      </c>
      <c r="K121" s="28">
        <v>1509.95</v>
      </c>
      <c r="L121" s="28">
        <v>1472</v>
      </c>
      <c r="M121" s="28">
        <v>73.796689999999998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1629.45</v>
      </c>
      <c r="D122" s="37">
        <v>1639.55</v>
      </c>
      <c r="E122" s="37">
        <v>1609.1</v>
      </c>
      <c r="F122" s="37">
        <v>1588.75</v>
      </c>
      <c r="G122" s="37">
        <v>1558.3</v>
      </c>
      <c r="H122" s="37">
        <v>1659.8999999999999</v>
      </c>
      <c r="I122" s="37">
        <v>1690.3500000000001</v>
      </c>
      <c r="J122" s="37">
        <v>1710.6999999999998</v>
      </c>
      <c r="K122" s="28">
        <v>1670</v>
      </c>
      <c r="L122" s="28">
        <v>1619.2</v>
      </c>
      <c r="M122" s="28">
        <v>4.9869899999999996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928.1</v>
      </c>
      <c r="D123" s="37">
        <v>925.66666666666663</v>
      </c>
      <c r="E123" s="37">
        <v>921.58333333333326</v>
      </c>
      <c r="F123" s="37">
        <v>915.06666666666661</v>
      </c>
      <c r="G123" s="37">
        <v>910.98333333333323</v>
      </c>
      <c r="H123" s="37">
        <v>932.18333333333328</v>
      </c>
      <c r="I123" s="37">
        <v>936.26666666666654</v>
      </c>
      <c r="J123" s="37">
        <v>942.7833333333333</v>
      </c>
      <c r="K123" s="28">
        <v>929.75</v>
      </c>
      <c r="L123" s="28">
        <v>919.15</v>
      </c>
      <c r="M123" s="28">
        <v>1.8222100000000001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202.25</v>
      </c>
      <c r="D124" s="37">
        <v>204.45000000000002</v>
      </c>
      <c r="E124" s="37">
        <v>198.90000000000003</v>
      </c>
      <c r="F124" s="37">
        <v>195.55</v>
      </c>
      <c r="G124" s="37">
        <v>190.00000000000003</v>
      </c>
      <c r="H124" s="37">
        <v>207.80000000000004</v>
      </c>
      <c r="I124" s="37">
        <v>213.35000000000005</v>
      </c>
      <c r="J124" s="37">
        <v>216.70000000000005</v>
      </c>
      <c r="K124" s="28">
        <v>210</v>
      </c>
      <c r="L124" s="28">
        <v>201.1</v>
      </c>
      <c r="M124" s="28">
        <v>5.58188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552.65</v>
      </c>
      <c r="D125" s="37">
        <v>555.75</v>
      </c>
      <c r="E125" s="37">
        <v>547.5</v>
      </c>
      <c r="F125" s="37">
        <v>542.35</v>
      </c>
      <c r="G125" s="37">
        <v>534.1</v>
      </c>
      <c r="H125" s="37">
        <v>560.9</v>
      </c>
      <c r="I125" s="37">
        <v>569.15</v>
      </c>
      <c r="J125" s="37">
        <v>574.29999999999995</v>
      </c>
      <c r="K125" s="28">
        <v>564</v>
      </c>
      <c r="L125" s="28">
        <v>550.6</v>
      </c>
      <c r="M125" s="28">
        <v>35.62565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330.6</v>
      </c>
      <c r="D126" s="37">
        <v>332.75</v>
      </c>
      <c r="E126" s="37">
        <v>326.35000000000002</v>
      </c>
      <c r="F126" s="37">
        <v>322.10000000000002</v>
      </c>
      <c r="G126" s="37">
        <v>315.70000000000005</v>
      </c>
      <c r="H126" s="37">
        <v>337</v>
      </c>
      <c r="I126" s="37">
        <v>343.4</v>
      </c>
      <c r="J126" s="37">
        <v>347.65</v>
      </c>
      <c r="K126" s="28">
        <v>339.15</v>
      </c>
      <c r="L126" s="28">
        <v>328.5</v>
      </c>
      <c r="M126" s="28">
        <v>37.785200000000003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555.1</v>
      </c>
      <c r="D127" s="37">
        <v>554.80000000000007</v>
      </c>
      <c r="E127" s="37">
        <v>545.65000000000009</v>
      </c>
      <c r="F127" s="37">
        <v>536.20000000000005</v>
      </c>
      <c r="G127" s="37">
        <v>527.05000000000007</v>
      </c>
      <c r="H127" s="37">
        <v>564.25000000000011</v>
      </c>
      <c r="I127" s="37">
        <v>573.4</v>
      </c>
      <c r="J127" s="37">
        <v>582.85000000000014</v>
      </c>
      <c r="K127" s="28">
        <v>563.95000000000005</v>
      </c>
      <c r="L127" s="28">
        <v>545.35</v>
      </c>
      <c r="M127" s="28">
        <v>54.704790000000003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1663.05</v>
      </c>
      <c r="D128" s="37">
        <v>1671.6000000000001</v>
      </c>
      <c r="E128" s="37">
        <v>1648.4000000000003</v>
      </c>
      <c r="F128" s="37">
        <v>1633.7500000000002</v>
      </c>
      <c r="G128" s="37">
        <v>1610.5500000000004</v>
      </c>
      <c r="H128" s="37">
        <v>1686.2500000000002</v>
      </c>
      <c r="I128" s="37">
        <v>1709.45</v>
      </c>
      <c r="J128" s="37">
        <v>1724.1000000000001</v>
      </c>
      <c r="K128" s="28">
        <v>1694.8</v>
      </c>
      <c r="L128" s="28">
        <v>1656.95</v>
      </c>
      <c r="M128" s="28">
        <v>26.420970000000001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68.3</v>
      </c>
      <c r="D129" s="37">
        <v>68.733333333333334</v>
      </c>
      <c r="E129" s="37">
        <v>67.666666666666671</v>
      </c>
      <c r="F129" s="37">
        <v>67.033333333333331</v>
      </c>
      <c r="G129" s="37">
        <v>65.966666666666669</v>
      </c>
      <c r="H129" s="37">
        <v>69.366666666666674</v>
      </c>
      <c r="I129" s="37">
        <v>70.433333333333337</v>
      </c>
      <c r="J129" s="37">
        <v>71.066666666666677</v>
      </c>
      <c r="K129" s="28">
        <v>69.8</v>
      </c>
      <c r="L129" s="28">
        <v>68.099999999999994</v>
      </c>
      <c r="M129" s="28">
        <v>35.250619999999998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2955.25</v>
      </c>
      <c r="D130" s="37">
        <v>2979.0166666666664</v>
      </c>
      <c r="E130" s="37">
        <v>2923.083333333333</v>
      </c>
      <c r="F130" s="37">
        <v>2890.9166666666665</v>
      </c>
      <c r="G130" s="37">
        <v>2834.9833333333331</v>
      </c>
      <c r="H130" s="37">
        <v>3011.1833333333329</v>
      </c>
      <c r="I130" s="37">
        <v>3067.1166666666663</v>
      </c>
      <c r="J130" s="37">
        <v>3099.2833333333328</v>
      </c>
      <c r="K130" s="28">
        <v>3034.95</v>
      </c>
      <c r="L130" s="28">
        <v>2946.85</v>
      </c>
      <c r="M130" s="28">
        <v>2.2429199999999998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337.5</v>
      </c>
      <c r="D131" s="37">
        <v>339.01666666666671</v>
      </c>
      <c r="E131" s="37">
        <v>334.58333333333343</v>
      </c>
      <c r="F131" s="37">
        <v>331.66666666666674</v>
      </c>
      <c r="G131" s="37">
        <v>327.23333333333346</v>
      </c>
      <c r="H131" s="37">
        <v>341.93333333333339</v>
      </c>
      <c r="I131" s="37">
        <v>346.36666666666667</v>
      </c>
      <c r="J131" s="37">
        <v>349.28333333333336</v>
      </c>
      <c r="K131" s="28">
        <v>343.45</v>
      </c>
      <c r="L131" s="28">
        <v>336.1</v>
      </c>
      <c r="M131" s="28">
        <v>23.576630000000002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3959.1</v>
      </c>
      <c r="D132" s="37">
        <v>3985.0833333333335</v>
      </c>
      <c r="E132" s="37">
        <v>3924.0166666666669</v>
      </c>
      <c r="F132" s="37">
        <v>3888.9333333333334</v>
      </c>
      <c r="G132" s="37">
        <v>3827.8666666666668</v>
      </c>
      <c r="H132" s="37">
        <v>4020.166666666667</v>
      </c>
      <c r="I132" s="37">
        <v>4081.2333333333336</v>
      </c>
      <c r="J132" s="37">
        <v>4116.3166666666675</v>
      </c>
      <c r="K132" s="28">
        <v>4046.15</v>
      </c>
      <c r="L132" s="28">
        <v>3950</v>
      </c>
      <c r="M132" s="28">
        <v>2.7419899999999999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1564.9</v>
      </c>
      <c r="D133" s="37">
        <v>1574.5833333333333</v>
      </c>
      <c r="E133" s="37">
        <v>1551.9166666666665</v>
      </c>
      <c r="F133" s="37">
        <v>1538.9333333333332</v>
      </c>
      <c r="G133" s="37">
        <v>1516.2666666666664</v>
      </c>
      <c r="H133" s="37">
        <v>1587.5666666666666</v>
      </c>
      <c r="I133" s="37">
        <v>1610.2333333333331</v>
      </c>
      <c r="J133" s="37">
        <v>1623.2166666666667</v>
      </c>
      <c r="K133" s="28">
        <v>1597.25</v>
      </c>
      <c r="L133" s="28">
        <v>1561.6</v>
      </c>
      <c r="M133" s="28">
        <v>14.452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463.15</v>
      </c>
      <c r="D134" s="37">
        <v>465.61666666666662</v>
      </c>
      <c r="E134" s="37">
        <v>458.48333333333323</v>
      </c>
      <c r="F134" s="37">
        <v>453.81666666666661</v>
      </c>
      <c r="G134" s="37">
        <v>446.68333333333322</v>
      </c>
      <c r="H134" s="37">
        <v>470.28333333333325</v>
      </c>
      <c r="I134" s="37">
        <v>477.41666666666657</v>
      </c>
      <c r="J134" s="37">
        <v>482.08333333333326</v>
      </c>
      <c r="K134" s="28">
        <v>472.75</v>
      </c>
      <c r="L134" s="28">
        <v>460.95</v>
      </c>
      <c r="M134" s="28">
        <v>9.0978399999999997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628</v>
      </c>
      <c r="D135" s="37">
        <v>630.26666666666677</v>
      </c>
      <c r="E135" s="37">
        <v>623.33333333333348</v>
      </c>
      <c r="F135" s="37">
        <v>618.66666666666674</v>
      </c>
      <c r="G135" s="37">
        <v>611.73333333333346</v>
      </c>
      <c r="H135" s="37">
        <v>634.93333333333351</v>
      </c>
      <c r="I135" s="37">
        <v>641.86666666666667</v>
      </c>
      <c r="J135" s="37">
        <v>646.53333333333353</v>
      </c>
      <c r="K135" s="28">
        <v>637.20000000000005</v>
      </c>
      <c r="L135" s="28">
        <v>625.6</v>
      </c>
      <c r="M135" s="28">
        <v>7.0737699999999997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71221.149999999994</v>
      </c>
      <c r="D136" s="37">
        <v>71539.199999999997</v>
      </c>
      <c r="E136" s="37">
        <v>70738.399999999994</v>
      </c>
      <c r="F136" s="37">
        <v>70255.649999999994</v>
      </c>
      <c r="G136" s="37">
        <v>69454.849999999991</v>
      </c>
      <c r="H136" s="37">
        <v>72021.95</v>
      </c>
      <c r="I136" s="37">
        <v>72822.750000000015</v>
      </c>
      <c r="J136" s="37">
        <v>73305.5</v>
      </c>
      <c r="K136" s="28">
        <v>72340</v>
      </c>
      <c r="L136" s="28">
        <v>71056.45</v>
      </c>
      <c r="M136" s="28">
        <v>3.8620000000000002E-2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182.6</v>
      </c>
      <c r="D137" s="37">
        <v>182.06666666666669</v>
      </c>
      <c r="E137" s="37">
        <v>179.63333333333338</v>
      </c>
      <c r="F137" s="37">
        <v>176.66666666666669</v>
      </c>
      <c r="G137" s="37">
        <v>174.23333333333338</v>
      </c>
      <c r="H137" s="37">
        <v>185.03333333333339</v>
      </c>
      <c r="I137" s="37">
        <v>187.46666666666673</v>
      </c>
      <c r="J137" s="37">
        <v>190.43333333333339</v>
      </c>
      <c r="K137" s="28">
        <v>184.5</v>
      </c>
      <c r="L137" s="28">
        <v>179.1</v>
      </c>
      <c r="M137" s="28">
        <v>48.229109999999999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1081.95</v>
      </c>
      <c r="D138" s="37">
        <v>1087.3166666666666</v>
      </c>
      <c r="E138" s="37">
        <v>1072.6333333333332</v>
      </c>
      <c r="F138" s="37">
        <v>1063.3166666666666</v>
      </c>
      <c r="G138" s="37">
        <v>1048.6333333333332</v>
      </c>
      <c r="H138" s="37">
        <v>1096.6333333333332</v>
      </c>
      <c r="I138" s="37">
        <v>1111.3166666666666</v>
      </c>
      <c r="J138" s="37">
        <v>1120.6333333333332</v>
      </c>
      <c r="K138" s="28">
        <v>1102</v>
      </c>
      <c r="L138" s="28">
        <v>1078</v>
      </c>
      <c r="M138" s="28">
        <v>36.755769999999998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89.75</v>
      </c>
      <c r="D139" s="37">
        <v>90.283333333333346</v>
      </c>
      <c r="E139" s="37">
        <v>88.666666666666686</v>
      </c>
      <c r="F139" s="37">
        <v>87.583333333333343</v>
      </c>
      <c r="G139" s="37">
        <v>85.966666666666683</v>
      </c>
      <c r="H139" s="37">
        <v>91.366666666666688</v>
      </c>
      <c r="I139" s="37">
        <v>92.983333333333334</v>
      </c>
      <c r="J139" s="37">
        <v>94.066666666666691</v>
      </c>
      <c r="K139" s="28">
        <v>91.9</v>
      </c>
      <c r="L139" s="28">
        <v>89.2</v>
      </c>
      <c r="M139" s="28">
        <v>52.774329999999999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492.25</v>
      </c>
      <c r="D140" s="37">
        <v>495.51666666666665</v>
      </c>
      <c r="E140" s="37">
        <v>487.68333333333328</v>
      </c>
      <c r="F140" s="37">
        <v>483.11666666666662</v>
      </c>
      <c r="G140" s="37">
        <v>475.28333333333325</v>
      </c>
      <c r="H140" s="37">
        <v>500.08333333333331</v>
      </c>
      <c r="I140" s="37">
        <v>507.91666666666669</v>
      </c>
      <c r="J140" s="37">
        <v>512.48333333333335</v>
      </c>
      <c r="K140" s="28">
        <v>503.35</v>
      </c>
      <c r="L140" s="28">
        <v>490.95</v>
      </c>
      <c r="M140" s="28">
        <v>8.4251900000000006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8348.7000000000007</v>
      </c>
      <c r="D141" s="37">
        <v>8397.4166666666661</v>
      </c>
      <c r="E141" s="37">
        <v>8286.2833333333328</v>
      </c>
      <c r="F141" s="37">
        <v>8223.8666666666668</v>
      </c>
      <c r="G141" s="37">
        <v>8112.7333333333336</v>
      </c>
      <c r="H141" s="37">
        <v>8459.8333333333321</v>
      </c>
      <c r="I141" s="37">
        <v>8570.9666666666672</v>
      </c>
      <c r="J141" s="37">
        <v>8633.3833333333314</v>
      </c>
      <c r="K141" s="28">
        <v>8508.5499999999993</v>
      </c>
      <c r="L141" s="28">
        <v>8335</v>
      </c>
      <c r="M141" s="28">
        <v>6.1029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807.55</v>
      </c>
      <c r="D142" s="37">
        <v>810.31666666666661</v>
      </c>
      <c r="E142" s="37">
        <v>799.23333333333323</v>
      </c>
      <c r="F142" s="37">
        <v>790.91666666666663</v>
      </c>
      <c r="G142" s="37">
        <v>779.83333333333326</v>
      </c>
      <c r="H142" s="37">
        <v>818.63333333333321</v>
      </c>
      <c r="I142" s="37">
        <v>829.7166666666667</v>
      </c>
      <c r="J142" s="37">
        <v>838.03333333333319</v>
      </c>
      <c r="K142" s="28">
        <v>821.4</v>
      </c>
      <c r="L142" s="28">
        <v>802</v>
      </c>
      <c r="M142" s="28">
        <v>2.4525100000000002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366.65</v>
      </c>
      <c r="D143" s="37">
        <v>366.5333333333333</v>
      </c>
      <c r="E143" s="37">
        <v>364.16666666666663</v>
      </c>
      <c r="F143" s="37">
        <v>361.68333333333334</v>
      </c>
      <c r="G143" s="37">
        <v>359.31666666666666</v>
      </c>
      <c r="H143" s="37">
        <v>369.01666666666659</v>
      </c>
      <c r="I143" s="37">
        <v>371.38333333333327</v>
      </c>
      <c r="J143" s="37">
        <v>373.86666666666656</v>
      </c>
      <c r="K143" s="28">
        <v>368.9</v>
      </c>
      <c r="L143" s="28">
        <v>364.05</v>
      </c>
      <c r="M143" s="28">
        <v>5.2789900000000003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1447.3</v>
      </c>
      <c r="D144" s="37">
        <v>1445.6000000000001</v>
      </c>
      <c r="E144" s="37">
        <v>1437.2000000000003</v>
      </c>
      <c r="F144" s="37">
        <v>1427.1000000000001</v>
      </c>
      <c r="G144" s="37">
        <v>1418.7000000000003</v>
      </c>
      <c r="H144" s="37">
        <v>1455.7000000000003</v>
      </c>
      <c r="I144" s="37">
        <v>1464.1000000000004</v>
      </c>
      <c r="J144" s="37">
        <v>1474.2000000000003</v>
      </c>
      <c r="K144" s="28">
        <v>1454</v>
      </c>
      <c r="L144" s="28">
        <v>1435.5</v>
      </c>
      <c r="M144" s="28">
        <v>2.9646400000000002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2818.1</v>
      </c>
      <c r="D145" s="37">
        <v>2839.7000000000003</v>
      </c>
      <c r="E145" s="37">
        <v>2787.4000000000005</v>
      </c>
      <c r="F145" s="37">
        <v>2756.7000000000003</v>
      </c>
      <c r="G145" s="37">
        <v>2704.4000000000005</v>
      </c>
      <c r="H145" s="37">
        <v>2870.4000000000005</v>
      </c>
      <c r="I145" s="37">
        <v>2922.7000000000007</v>
      </c>
      <c r="J145" s="37">
        <v>2953.4000000000005</v>
      </c>
      <c r="K145" s="28">
        <v>2892</v>
      </c>
      <c r="L145" s="28">
        <v>2809</v>
      </c>
      <c r="M145" s="28">
        <v>4.8643400000000003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2169.9499999999998</v>
      </c>
      <c r="D146" s="37">
        <v>2186.9666666666667</v>
      </c>
      <c r="E146" s="37">
        <v>2143.9833333333336</v>
      </c>
      <c r="F146" s="37">
        <v>2118.0166666666669</v>
      </c>
      <c r="G146" s="37">
        <v>2075.0333333333338</v>
      </c>
      <c r="H146" s="37">
        <v>2212.9333333333334</v>
      </c>
      <c r="I146" s="37">
        <v>2255.9166666666661</v>
      </c>
      <c r="J146" s="37">
        <v>2281.8833333333332</v>
      </c>
      <c r="K146" s="28">
        <v>2229.9499999999998</v>
      </c>
      <c r="L146" s="28">
        <v>2161</v>
      </c>
      <c r="M146" s="28">
        <v>5.5792799999999998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1059.05</v>
      </c>
      <c r="D147" s="37">
        <v>1063.8</v>
      </c>
      <c r="E147" s="37">
        <v>1050.75</v>
      </c>
      <c r="F147" s="37">
        <v>1042.45</v>
      </c>
      <c r="G147" s="37">
        <v>1029.4000000000001</v>
      </c>
      <c r="H147" s="37">
        <v>1072.0999999999999</v>
      </c>
      <c r="I147" s="37">
        <v>1085.1499999999996</v>
      </c>
      <c r="J147" s="37">
        <v>1093.4499999999998</v>
      </c>
      <c r="K147" s="28">
        <v>1076.8499999999999</v>
      </c>
      <c r="L147" s="28">
        <v>1055.5</v>
      </c>
      <c r="M147" s="28">
        <v>5.1680700000000002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108.6</v>
      </c>
      <c r="D148" s="37">
        <v>109.39999999999999</v>
      </c>
      <c r="E148" s="37">
        <v>107.44999999999999</v>
      </c>
      <c r="F148" s="37">
        <v>106.3</v>
      </c>
      <c r="G148" s="37">
        <v>104.35</v>
      </c>
      <c r="H148" s="37">
        <v>110.54999999999998</v>
      </c>
      <c r="I148" s="37">
        <v>112.5</v>
      </c>
      <c r="J148" s="37">
        <v>113.64999999999998</v>
      </c>
      <c r="K148" s="28">
        <v>111.35</v>
      </c>
      <c r="L148" s="28">
        <v>108.25</v>
      </c>
      <c r="M148" s="28">
        <v>59.226849999999999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140.85</v>
      </c>
      <c r="D149" s="37">
        <v>141.76666666666668</v>
      </c>
      <c r="E149" s="37">
        <v>139.28333333333336</v>
      </c>
      <c r="F149" s="37">
        <v>137.71666666666667</v>
      </c>
      <c r="G149" s="37">
        <v>135.23333333333335</v>
      </c>
      <c r="H149" s="37">
        <v>143.33333333333337</v>
      </c>
      <c r="I149" s="37">
        <v>145.81666666666666</v>
      </c>
      <c r="J149" s="37">
        <v>147.38333333333338</v>
      </c>
      <c r="K149" s="28">
        <v>144.25</v>
      </c>
      <c r="L149" s="28">
        <v>140.19999999999999</v>
      </c>
      <c r="M149" s="28">
        <v>113.70649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69.55</v>
      </c>
      <c r="D150" s="37">
        <v>70.25</v>
      </c>
      <c r="E150" s="37">
        <v>68.45</v>
      </c>
      <c r="F150" s="37">
        <v>67.350000000000009</v>
      </c>
      <c r="G150" s="37">
        <v>65.550000000000011</v>
      </c>
      <c r="H150" s="37">
        <v>71.349999999999994</v>
      </c>
      <c r="I150" s="37">
        <v>73.150000000000006</v>
      </c>
      <c r="J150" s="37">
        <v>74.249999999999986</v>
      </c>
      <c r="K150" s="28">
        <v>72.05</v>
      </c>
      <c r="L150" s="28">
        <v>69.150000000000006</v>
      </c>
      <c r="M150" s="28">
        <v>186.19264000000001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3751</v>
      </c>
      <c r="D151" s="37">
        <v>3737.3666666666668</v>
      </c>
      <c r="E151" s="37">
        <v>3701.4333333333334</v>
      </c>
      <c r="F151" s="37">
        <v>3651.8666666666668</v>
      </c>
      <c r="G151" s="37">
        <v>3615.9333333333334</v>
      </c>
      <c r="H151" s="37">
        <v>3786.9333333333334</v>
      </c>
      <c r="I151" s="37">
        <v>3822.8666666666668</v>
      </c>
      <c r="J151" s="37">
        <v>3872.4333333333334</v>
      </c>
      <c r="K151" s="28">
        <v>3773.3</v>
      </c>
      <c r="L151" s="28">
        <v>3687.8</v>
      </c>
      <c r="M151" s="28">
        <v>0.96723999999999999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17985</v>
      </c>
      <c r="D152" s="37">
        <v>18009.383333333335</v>
      </c>
      <c r="E152" s="37">
        <v>17875.616666666669</v>
      </c>
      <c r="F152" s="37">
        <v>17766.233333333334</v>
      </c>
      <c r="G152" s="37">
        <v>17632.466666666667</v>
      </c>
      <c r="H152" s="37">
        <v>18118.76666666667</v>
      </c>
      <c r="I152" s="37">
        <v>18252.53333333334</v>
      </c>
      <c r="J152" s="37">
        <v>18361.916666666672</v>
      </c>
      <c r="K152" s="28">
        <v>18143.150000000001</v>
      </c>
      <c r="L152" s="28">
        <v>17900</v>
      </c>
      <c r="M152" s="28">
        <v>0.41438000000000003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277.5</v>
      </c>
      <c r="D153" s="37">
        <v>277.88333333333333</v>
      </c>
      <c r="E153" s="37">
        <v>274.21666666666664</v>
      </c>
      <c r="F153" s="37">
        <v>270.93333333333334</v>
      </c>
      <c r="G153" s="37">
        <v>267.26666666666665</v>
      </c>
      <c r="H153" s="37">
        <v>281.16666666666663</v>
      </c>
      <c r="I153" s="37">
        <v>284.83333333333337</v>
      </c>
      <c r="J153" s="37">
        <v>288.11666666666662</v>
      </c>
      <c r="K153" s="28">
        <v>281.55</v>
      </c>
      <c r="L153" s="28">
        <v>274.60000000000002</v>
      </c>
      <c r="M153" s="28">
        <v>3.70519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765.8</v>
      </c>
      <c r="D154" s="37">
        <v>769.5333333333333</v>
      </c>
      <c r="E154" s="37">
        <v>757.66666666666663</v>
      </c>
      <c r="F154" s="37">
        <v>749.5333333333333</v>
      </c>
      <c r="G154" s="37">
        <v>737.66666666666663</v>
      </c>
      <c r="H154" s="37">
        <v>777.66666666666663</v>
      </c>
      <c r="I154" s="37">
        <v>789.53333333333342</v>
      </c>
      <c r="J154" s="37">
        <v>797.66666666666663</v>
      </c>
      <c r="K154" s="28">
        <v>781.4</v>
      </c>
      <c r="L154" s="28">
        <v>761.4</v>
      </c>
      <c r="M154" s="28">
        <v>5.2383100000000002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127.4</v>
      </c>
      <c r="D155" s="37">
        <v>127.33333333333333</v>
      </c>
      <c r="E155" s="37">
        <v>126.06666666666666</v>
      </c>
      <c r="F155" s="37">
        <v>124.73333333333333</v>
      </c>
      <c r="G155" s="37">
        <v>123.46666666666667</v>
      </c>
      <c r="H155" s="37">
        <v>128.66666666666666</v>
      </c>
      <c r="I155" s="37">
        <v>129.93333333333334</v>
      </c>
      <c r="J155" s="37">
        <v>131.26666666666665</v>
      </c>
      <c r="K155" s="28">
        <v>128.6</v>
      </c>
      <c r="L155" s="28">
        <v>126</v>
      </c>
      <c r="M155" s="28">
        <v>445.95740000000001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190.6</v>
      </c>
      <c r="D156" s="37">
        <v>194.45000000000002</v>
      </c>
      <c r="E156" s="37">
        <v>185.55000000000004</v>
      </c>
      <c r="F156" s="37">
        <v>180.50000000000003</v>
      </c>
      <c r="G156" s="37">
        <v>171.60000000000005</v>
      </c>
      <c r="H156" s="37">
        <v>199.50000000000003</v>
      </c>
      <c r="I156" s="37">
        <v>208.4</v>
      </c>
      <c r="J156" s="37">
        <v>213.45000000000002</v>
      </c>
      <c r="K156" s="28">
        <v>203.35</v>
      </c>
      <c r="L156" s="28">
        <v>189.4</v>
      </c>
      <c r="M156" s="28">
        <v>101.13786</v>
      </c>
      <c r="N156" s="1"/>
      <c r="O156" s="1"/>
    </row>
    <row r="157" spans="1:15" ht="12.75" customHeight="1">
      <c r="A157" s="53">
        <v>148</v>
      </c>
      <c r="B157" s="28" t="s">
        <v>860</v>
      </c>
      <c r="C157" s="28">
        <v>656.25</v>
      </c>
      <c r="D157" s="37">
        <v>653.55000000000007</v>
      </c>
      <c r="E157" s="37">
        <v>645.30000000000018</v>
      </c>
      <c r="F157" s="37">
        <v>634.35000000000014</v>
      </c>
      <c r="G157" s="37">
        <v>626.10000000000025</v>
      </c>
      <c r="H157" s="37">
        <v>664.50000000000011</v>
      </c>
      <c r="I157" s="37">
        <v>672.74999999999989</v>
      </c>
      <c r="J157" s="37">
        <v>683.7</v>
      </c>
      <c r="K157" s="28">
        <v>661.8</v>
      </c>
      <c r="L157" s="28">
        <v>642.6</v>
      </c>
      <c r="M157" s="28">
        <v>25.79166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3051.45</v>
      </c>
      <c r="D158" s="37">
        <v>3057.5333333333333</v>
      </c>
      <c r="E158" s="37">
        <v>3033.5166666666664</v>
      </c>
      <c r="F158" s="37">
        <v>3015.583333333333</v>
      </c>
      <c r="G158" s="37">
        <v>2991.5666666666662</v>
      </c>
      <c r="H158" s="37">
        <v>3075.4666666666667</v>
      </c>
      <c r="I158" s="37">
        <v>3099.483333333334</v>
      </c>
      <c r="J158" s="37">
        <v>3117.416666666667</v>
      </c>
      <c r="K158" s="28">
        <v>3081.55</v>
      </c>
      <c r="L158" s="28">
        <v>3039.6</v>
      </c>
      <c r="M158" s="28">
        <v>0.58896999999999999</v>
      </c>
      <c r="N158" s="1"/>
      <c r="O158" s="1"/>
    </row>
    <row r="159" spans="1:15" ht="12.75" customHeight="1">
      <c r="A159" s="53">
        <v>150</v>
      </c>
      <c r="B159" s="28" t="s">
        <v>861</v>
      </c>
      <c r="C159" s="28">
        <v>585.85</v>
      </c>
      <c r="D159" s="37">
        <v>587.43333333333339</v>
      </c>
      <c r="E159" s="37">
        <v>580.91666666666674</v>
      </c>
      <c r="F159" s="37">
        <v>575.98333333333335</v>
      </c>
      <c r="G159" s="37">
        <v>569.4666666666667</v>
      </c>
      <c r="H159" s="37">
        <v>592.36666666666679</v>
      </c>
      <c r="I159" s="37">
        <v>598.88333333333344</v>
      </c>
      <c r="J159" s="37">
        <v>603.81666666666683</v>
      </c>
      <c r="K159" s="28">
        <v>593.95000000000005</v>
      </c>
      <c r="L159" s="28">
        <v>582.5</v>
      </c>
      <c r="M159" s="28">
        <v>3.0783700000000001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2646.05</v>
      </c>
      <c r="D160" s="37">
        <v>2645.5166666666669</v>
      </c>
      <c r="E160" s="37">
        <v>2616.0333333333338</v>
      </c>
      <c r="F160" s="37">
        <v>2586.0166666666669</v>
      </c>
      <c r="G160" s="37">
        <v>2556.5333333333338</v>
      </c>
      <c r="H160" s="37">
        <v>2675.5333333333338</v>
      </c>
      <c r="I160" s="37">
        <v>2705.0166666666664</v>
      </c>
      <c r="J160" s="37">
        <v>2735.0333333333338</v>
      </c>
      <c r="K160" s="28">
        <v>2675</v>
      </c>
      <c r="L160" s="28">
        <v>2615.5</v>
      </c>
      <c r="M160" s="28">
        <v>1.96315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42348.25</v>
      </c>
      <c r="D161" s="37">
        <v>42280.049999999996</v>
      </c>
      <c r="E161" s="37">
        <v>41968.19999999999</v>
      </c>
      <c r="F161" s="37">
        <v>41588.149999999994</v>
      </c>
      <c r="G161" s="37">
        <v>41276.299999999988</v>
      </c>
      <c r="H161" s="37">
        <v>42660.099999999991</v>
      </c>
      <c r="I161" s="37">
        <v>42971.95</v>
      </c>
      <c r="J161" s="37">
        <v>43351.999999999993</v>
      </c>
      <c r="K161" s="28">
        <v>42591.9</v>
      </c>
      <c r="L161" s="28">
        <v>41900</v>
      </c>
      <c r="M161" s="28">
        <v>0.14352999999999999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3253.95</v>
      </c>
      <c r="D162" s="37">
        <v>3286.3833333333332</v>
      </c>
      <c r="E162" s="37">
        <v>3217.5666666666666</v>
      </c>
      <c r="F162" s="37">
        <v>3181.1833333333334</v>
      </c>
      <c r="G162" s="37">
        <v>3112.3666666666668</v>
      </c>
      <c r="H162" s="37">
        <v>3322.7666666666664</v>
      </c>
      <c r="I162" s="37">
        <v>3391.583333333333</v>
      </c>
      <c r="J162" s="37">
        <v>3427.9666666666662</v>
      </c>
      <c r="K162" s="28">
        <v>3355.2</v>
      </c>
      <c r="L162" s="28">
        <v>3250</v>
      </c>
      <c r="M162" s="28">
        <v>2.4022899999999998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217</v>
      </c>
      <c r="D163" s="37">
        <v>218.18333333333331</v>
      </c>
      <c r="E163" s="37">
        <v>215.21666666666661</v>
      </c>
      <c r="F163" s="37">
        <v>213.43333333333331</v>
      </c>
      <c r="G163" s="37">
        <v>210.46666666666661</v>
      </c>
      <c r="H163" s="37">
        <v>219.96666666666661</v>
      </c>
      <c r="I163" s="37">
        <v>222.93333333333331</v>
      </c>
      <c r="J163" s="37">
        <v>224.71666666666661</v>
      </c>
      <c r="K163" s="28">
        <v>221.15</v>
      </c>
      <c r="L163" s="28">
        <v>216.4</v>
      </c>
      <c r="M163" s="28">
        <v>9.1625899999999998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2177.0500000000002</v>
      </c>
      <c r="D164" s="37">
        <v>2189.2333333333331</v>
      </c>
      <c r="E164" s="37">
        <v>2158.6166666666663</v>
      </c>
      <c r="F164" s="37">
        <v>2140.1833333333334</v>
      </c>
      <c r="G164" s="37">
        <v>2109.5666666666666</v>
      </c>
      <c r="H164" s="37">
        <v>2207.6666666666661</v>
      </c>
      <c r="I164" s="37">
        <v>2238.2833333333328</v>
      </c>
      <c r="J164" s="37">
        <v>2256.7166666666658</v>
      </c>
      <c r="K164" s="28">
        <v>2219.85</v>
      </c>
      <c r="L164" s="28">
        <v>2170.8000000000002</v>
      </c>
      <c r="M164" s="28">
        <v>3.4220899999999999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1696.75</v>
      </c>
      <c r="D165" s="37">
        <v>1704.2833333333335</v>
      </c>
      <c r="E165" s="37">
        <v>1680.5666666666671</v>
      </c>
      <c r="F165" s="37">
        <v>1664.3833333333334</v>
      </c>
      <c r="G165" s="37">
        <v>1640.666666666667</v>
      </c>
      <c r="H165" s="37">
        <v>1720.4666666666672</v>
      </c>
      <c r="I165" s="37">
        <v>1744.1833333333338</v>
      </c>
      <c r="J165" s="37">
        <v>1760.3666666666672</v>
      </c>
      <c r="K165" s="28">
        <v>1728</v>
      </c>
      <c r="L165" s="28">
        <v>1688.1</v>
      </c>
      <c r="M165" s="28">
        <v>6.3373400000000002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2179.85</v>
      </c>
      <c r="D166" s="37">
        <v>2193.2833333333333</v>
      </c>
      <c r="E166" s="37">
        <v>2146.5666666666666</v>
      </c>
      <c r="F166" s="37">
        <v>2113.2833333333333</v>
      </c>
      <c r="G166" s="37">
        <v>2066.5666666666666</v>
      </c>
      <c r="H166" s="37">
        <v>2226.5666666666666</v>
      </c>
      <c r="I166" s="37">
        <v>2273.2833333333328</v>
      </c>
      <c r="J166" s="37">
        <v>2306.5666666666666</v>
      </c>
      <c r="K166" s="28">
        <v>2240</v>
      </c>
      <c r="L166" s="28">
        <v>2160</v>
      </c>
      <c r="M166" s="28">
        <v>4.4511799999999999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107.05</v>
      </c>
      <c r="D167" s="37">
        <v>107.46666666666665</v>
      </c>
      <c r="E167" s="37">
        <v>106.43333333333331</v>
      </c>
      <c r="F167" s="37">
        <v>105.81666666666665</v>
      </c>
      <c r="G167" s="37">
        <v>104.7833333333333</v>
      </c>
      <c r="H167" s="37">
        <v>108.08333333333331</v>
      </c>
      <c r="I167" s="37">
        <v>109.11666666666665</v>
      </c>
      <c r="J167" s="37">
        <v>109.73333333333332</v>
      </c>
      <c r="K167" s="28">
        <v>108.5</v>
      </c>
      <c r="L167" s="28">
        <v>106.85</v>
      </c>
      <c r="M167" s="28">
        <v>22.54935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214.15</v>
      </c>
      <c r="D168" s="37">
        <v>213.68333333333331</v>
      </c>
      <c r="E168" s="37">
        <v>211.41666666666663</v>
      </c>
      <c r="F168" s="37">
        <v>208.68333333333331</v>
      </c>
      <c r="G168" s="37">
        <v>206.41666666666663</v>
      </c>
      <c r="H168" s="37">
        <v>216.41666666666663</v>
      </c>
      <c r="I168" s="37">
        <v>218.68333333333334</v>
      </c>
      <c r="J168" s="37">
        <v>221.41666666666663</v>
      </c>
      <c r="K168" s="28">
        <v>215.95</v>
      </c>
      <c r="L168" s="28">
        <v>210.95</v>
      </c>
      <c r="M168" s="28">
        <v>150.62997999999999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401.1</v>
      </c>
      <c r="D169" s="37">
        <v>397.2</v>
      </c>
      <c r="E169" s="37">
        <v>391.54999999999995</v>
      </c>
      <c r="F169" s="37">
        <v>381.99999999999994</v>
      </c>
      <c r="G169" s="37">
        <v>376.34999999999991</v>
      </c>
      <c r="H169" s="37">
        <v>406.75</v>
      </c>
      <c r="I169" s="37">
        <v>412.4</v>
      </c>
      <c r="J169" s="37">
        <v>421.95000000000005</v>
      </c>
      <c r="K169" s="28">
        <v>402.85</v>
      </c>
      <c r="L169" s="28">
        <v>387.65</v>
      </c>
      <c r="M169" s="28">
        <v>4.5808900000000001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13802.6</v>
      </c>
      <c r="D170" s="37">
        <v>13758.199999999999</v>
      </c>
      <c r="E170" s="37">
        <v>13654.399999999998</v>
      </c>
      <c r="F170" s="37">
        <v>13506.199999999999</v>
      </c>
      <c r="G170" s="37">
        <v>13402.399999999998</v>
      </c>
      <c r="H170" s="37">
        <v>13906.399999999998</v>
      </c>
      <c r="I170" s="37">
        <v>14010.199999999997</v>
      </c>
      <c r="J170" s="37">
        <v>14158.399999999998</v>
      </c>
      <c r="K170" s="28">
        <v>13862</v>
      </c>
      <c r="L170" s="28">
        <v>13610</v>
      </c>
      <c r="M170" s="28">
        <v>3.1320000000000001E-2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29.7</v>
      </c>
      <c r="D171" s="37">
        <v>29.850000000000005</v>
      </c>
      <c r="E171" s="37">
        <v>29.45000000000001</v>
      </c>
      <c r="F171" s="37">
        <v>29.200000000000006</v>
      </c>
      <c r="G171" s="37">
        <v>28.800000000000011</v>
      </c>
      <c r="H171" s="37">
        <v>30.100000000000009</v>
      </c>
      <c r="I171" s="37">
        <v>30.500000000000007</v>
      </c>
      <c r="J171" s="37">
        <v>30.750000000000007</v>
      </c>
      <c r="K171" s="28">
        <v>30.25</v>
      </c>
      <c r="L171" s="28">
        <v>29.6</v>
      </c>
      <c r="M171" s="28">
        <v>159.61682999999999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128.25</v>
      </c>
      <c r="D172" s="37">
        <v>128.58333333333334</v>
      </c>
      <c r="E172" s="37">
        <v>126.66666666666669</v>
      </c>
      <c r="F172" s="37">
        <v>125.08333333333334</v>
      </c>
      <c r="G172" s="37">
        <v>123.16666666666669</v>
      </c>
      <c r="H172" s="37">
        <v>130.16666666666669</v>
      </c>
      <c r="I172" s="37">
        <v>132.08333333333337</v>
      </c>
      <c r="J172" s="37">
        <v>133.66666666666669</v>
      </c>
      <c r="K172" s="28">
        <v>130.5</v>
      </c>
      <c r="L172" s="28">
        <v>127</v>
      </c>
      <c r="M172" s="28">
        <v>267.53478000000001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2433.25</v>
      </c>
      <c r="D173" s="37">
        <v>2438.4166666666665</v>
      </c>
      <c r="E173" s="37">
        <v>2411.9333333333329</v>
      </c>
      <c r="F173" s="37">
        <v>2390.6166666666663</v>
      </c>
      <c r="G173" s="37">
        <v>2364.1333333333328</v>
      </c>
      <c r="H173" s="37">
        <v>2459.7333333333331</v>
      </c>
      <c r="I173" s="37">
        <v>2486.2166666666667</v>
      </c>
      <c r="J173" s="37">
        <v>2507.5333333333333</v>
      </c>
      <c r="K173" s="28">
        <v>2464.9</v>
      </c>
      <c r="L173" s="28">
        <v>2417.1</v>
      </c>
      <c r="M173" s="28">
        <v>81.442390000000003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816.55</v>
      </c>
      <c r="D174" s="37">
        <v>809.69999999999993</v>
      </c>
      <c r="E174" s="37">
        <v>793.74999999999989</v>
      </c>
      <c r="F174" s="37">
        <v>770.94999999999993</v>
      </c>
      <c r="G174" s="37">
        <v>754.99999999999989</v>
      </c>
      <c r="H174" s="37">
        <v>832.49999999999989</v>
      </c>
      <c r="I174" s="37">
        <v>848.44999999999993</v>
      </c>
      <c r="J174" s="37">
        <v>871.24999999999989</v>
      </c>
      <c r="K174" s="28">
        <v>825.65</v>
      </c>
      <c r="L174" s="28">
        <v>786.9</v>
      </c>
      <c r="M174" s="28">
        <v>42.13944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1111</v>
      </c>
      <c r="D175" s="37">
        <v>1116.4333333333334</v>
      </c>
      <c r="E175" s="37">
        <v>1101.5166666666669</v>
      </c>
      <c r="F175" s="37">
        <v>1092.0333333333335</v>
      </c>
      <c r="G175" s="37">
        <v>1077.116666666667</v>
      </c>
      <c r="H175" s="37">
        <v>1125.9166666666667</v>
      </c>
      <c r="I175" s="37">
        <v>1140.8333333333333</v>
      </c>
      <c r="J175" s="37">
        <v>1150.3166666666666</v>
      </c>
      <c r="K175" s="28">
        <v>1131.3499999999999</v>
      </c>
      <c r="L175" s="28">
        <v>1106.95</v>
      </c>
      <c r="M175" s="28">
        <v>10.20111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2052.6999999999998</v>
      </c>
      <c r="D176" s="37">
        <v>2094.2666666666664</v>
      </c>
      <c r="E176" s="37">
        <v>2000.5333333333328</v>
      </c>
      <c r="F176" s="37">
        <v>1948.3666666666663</v>
      </c>
      <c r="G176" s="37">
        <v>1854.6333333333328</v>
      </c>
      <c r="H176" s="37">
        <v>2146.4333333333329</v>
      </c>
      <c r="I176" s="37">
        <v>2240.1666666666665</v>
      </c>
      <c r="J176" s="37">
        <v>2292.333333333333</v>
      </c>
      <c r="K176" s="28">
        <v>2188</v>
      </c>
      <c r="L176" s="28">
        <v>2042.1</v>
      </c>
      <c r="M176" s="28">
        <v>15.748390000000001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19565.75</v>
      </c>
      <c r="D177" s="37">
        <v>19520.850000000002</v>
      </c>
      <c r="E177" s="37">
        <v>19348.700000000004</v>
      </c>
      <c r="F177" s="37">
        <v>19131.650000000001</v>
      </c>
      <c r="G177" s="37">
        <v>18959.500000000004</v>
      </c>
      <c r="H177" s="37">
        <v>19737.900000000005</v>
      </c>
      <c r="I177" s="37">
        <v>19910.050000000007</v>
      </c>
      <c r="J177" s="37">
        <v>20127.100000000006</v>
      </c>
      <c r="K177" s="28">
        <v>19693</v>
      </c>
      <c r="L177" s="28">
        <v>19303.8</v>
      </c>
      <c r="M177" s="28">
        <v>0.35621000000000003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1277.4000000000001</v>
      </c>
      <c r="D178" s="37">
        <v>1282.9666666666669</v>
      </c>
      <c r="E178" s="37">
        <v>1255.4833333333338</v>
      </c>
      <c r="F178" s="37">
        <v>1233.5666666666668</v>
      </c>
      <c r="G178" s="37">
        <v>1206.0833333333337</v>
      </c>
      <c r="H178" s="37">
        <v>1304.8833333333339</v>
      </c>
      <c r="I178" s="37">
        <v>1332.366666666667</v>
      </c>
      <c r="J178" s="37">
        <v>1354.283333333334</v>
      </c>
      <c r="K178" s="28">
        <v>1310.45</v>
      </c>
      <c r="L178" s="28">
        <v>1261.05</v>
      </c>
      <c r="M178" s="28">
        <v>12.544449999999999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2560.3000000000002</v>
      </c>
      <c r="D179" s="37">
        <v>2557.7999999999997</v>
      </c>
      <c r="E179" s="37">
        <v>2515.6499999999996</v>
      </c>
      <c r="F179" s="37">
        <v>2471</v>
      </c>
      <c r="G179" s="37">
        <v>2428.85</v>
      </c>
      <c r="H179" s="37">
        <v>2602.4499999999994</v>
      </c>
      <c r="I179" s="37">
        <v>2644.6</v>
      </c>
      <c r="J179" s="37">
        <v>2689.2499999999991</v>
      </c>
      <c r="K179" s="28">
        <v>2599.9499999999998</v>
      </c>
      <c r="L179" s="28">
        <v>2513.15</v>
      </c>
      <c r="M179" s="28">
        <v>7.9079800000000002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560.1</v>
      </c>
      <c r="D180" s="37">
        <v>564.38333333333333</v>
      </c>
      <c r="E180" s="37">
        <v>552.86666666666667</v>
      </c>
      <c r="F180" s="37">
        <v>545.63333333333333</v>
      </c>
      <c r="G180" s="37">
        <v>534.11666666666667</v>
      </c>
      <c r="H180" s="37">
        <v>571.61666666666667</v>
      </c>
      <c r="I180" s="37">
        <v>583.13333333333333</v>
      </c>
      <c r="J180" s="37">
        <v>590.36666666666667</v>
      </c>
      <c r="K180" s="28">
        <v>575.9</v>
      </c>
      <c r="L180" s="28">
        <v>557.15</v>
      </c>
      <c r="M180" s="28">
        <v>2.7993299999999999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472.15</v>
      </c>
      <c r="D181" s="37">
        <v>474.38333333333338</v>
      </c>
      <c r="E181" s="37">
        <v>468.76666666666677</v>
      </c>
      <c r="F181" s="37">
        <v>465.38333333333338</v>
      </c>
      <c r="G181" s="37">
        <v>459.76666666666677</v>
      </c>
      <c r="H181" s="37">
        <v>477.76666666666677</v>
      </c>
      <c r="I181" s="37">
        <v>483.38333333333344</v>
      </c>
      <c r="J181" s="37">
        <v>486.76666666666677</v>
      </c>
      <c r="K181" s="28">
        <v>480</v>
      </c>
      <c r="L181" s="28">
        <v>471</v>
      </c>
      <c r="M181" s="28">
        <v>120.03243999999999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69.599999999999994</v>
      </c>
      <c r="D182" s="37">
        <v>69.899999999999991</v>
      </c>
      <c r="E182" s="37">
        <v>68.499999999999986</v>
      </c>
      <c r="F182" s="37">
        <v>67.399999999999991</v>
      </c>
      <c r="G182" s="37">
        <v>65.999999999999986</v>
      </c>
      <c r="H182" s="37">
        <v>70.999999999999986</v>
      </c>
      <c r="I182" s="37">
        <v>72.399999999999991</v>
      </c>
      <c r="J182" s="37">
        <v>73.499999999999986</v>
      </c>
      <c r="K182" s="28">
        <v>71.3</v>
      </c>
      <c r="L182" s="28">
        <v>68.8</v>
      </c>
      <c r="M182" s="28">
        <v>273.53438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835.8</v>
      </c>
      <c r="D183" s="37">
        <v>836.41666666666663</v>
      </c>
      <c r="E183" s="37">
        <v>826.0333333333333</v>
      </c>
      <c r="F183" s="37">
        <v>816.26666666666665</v>
      </c>
      <c r="G183" s="37">
        <v>805.88333333333333</v>
      </c>
      <c r="H183" s="37">
        <v>846.18333333333328</v>
      </c>
      <c r="I183" s="37">
        <v>856.56666666666672</v>
      </c>
      <c r="J183" s="37">
        <v>866.33333333333326</v>
      </c>
      <c r="K183" s="28">
        <v>846.8</v>
      </c>
      <c r="L183" s="28">
        <v>826.65</v>
      </c>
      <c r="M183" s="28">
        <v>26.827300000000001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416.1</v>
      </c>
      <c r="D184" s="37">
        <v>418.86666666666662</v>
      </c>
      <c r="E184" s="37">
        <v>411.73333333333323</v>
      </c>
      <c r="F184" s="37">
        <v>407.36666666666662</v>
      </c>
      <c r="G184" s="37">
        <v>400.23333333333323</v>
      </c>
      <c r="H184" s="37">
        <v>423.23333333333323</v>
      </c>
      <c r="I184" s="37">
        <v>430.36666666666656</v>
      </c>
      <c r="J184" s="37">
        <v>434.73333333333323</v>
      </c>
      <c r="K184" s="28">
        <v>426</v>
      </c>
      <c r="L184" s="28">
        <v>414.5</v>
      </c>
      <c r="M184" s="28">
        <v>9.5095299999999998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550.95000000000005</v>
      </c>
      <c r="D185" s="37">
        <v>552.79999999999995</v>
      </c>
      <c r="E185" s="37">
        <v>544.44999999999993</v>
      </c>
      <c r="F185" s="37">
        <v>537.94999999999993</v>
      </c>
      <c r="G185" s="37">
        <v>529.59999999999991</v>
      </c>
      <c r="H185" s="37">
        <v>559.29999999999995</v>
      </c>
      <c r="I185" s="37">
        <v>567.64999999999986</v>
      </c>
      <c r="J185" s="37">
        <v>574.15</v>
      </c>
      <c r="K185" s="28">
        <v>561.15</v>
      </c>
      <c r="L185" s="28">
        <v>546.29999999999995</v>
      </c>
      <c r="M185" s="28">
        <v>3.9288099999999999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812.4</v>
      </c>
      <c r="D186" s="37">
        <v>823.11666666666679</v>
      </c>
      <c r="E186" s="37">
        <v>799.48333333333358</v>
      </c>
      <c r="F186" s="37">
        <v>786.56666666666683</v>
      </c>
      <c r="G186" s="37">
        <v>762.93333333333362</v>
      </c>
      <c r="H186" s="37">
        <v>836.03333333333353</v>
      </c>
      <c r="I186" s="37">
        <v>859.66666666666674</v>
      </c>
      <c r="J186" s="37">
        <v>872.58333333333348</v>
      </c>
      <c r="K186" s="28">
        <v>846.75</v>
      </c>
      <c r="L186" s="28">
        <v>810.2</v>
      </c>
      <c r="M186" s="28">
        <v>24.271830000000001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803.4</v>
      </c>
      <c r="D187" s="37">
        <v>806.43333333333339</v>
      </c>
      <c r="E187" s="37">
        <v>797.96666666666681</v>
      </c>
      <c r="F187" s="37">
        <v>792.53333333333342</v>
      </c>
      <c r="G187" s="37">
        <v>784.06666666666683</v>
      </c>
      <c r="H187" s="37">
        <v>811.86666666666679</v>
      </c>
      <c r="I187" s="37">
        <v>820.33333333333348</v>
      </c>
      <c r="J187" s="37">
        <v>825.76666666666677</v>
      </c>
      <c r="K187" s="28">
        <v>814.9</v>
      </c>
      <c r="L187" s="28">
        <v>801</v>
      </c>
      <c r="M187" s="28">
        <v>7.0254500000000002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949.55</v>
      </c>
      <c r="D188" s="37">
        <v>951.6</v>
      </c>
      <c r="E188" s="37">
        <v>938.2</v>
      </c>
      <c r="F188" s="37">
        <v>926.85</v>
      </c>
      <c r="G188" s="37">
        <v>913.45</v>
      </c>
      <c r="H188" s="37">
        <v>962.95</v>
      </c>
      <c r="I188" s="37">
        <v>976.34999999999991</v>
      </c>
      <c r="J188" s="37">
        <v>987.7</v>
      </c>
      <c r="K188" s="28">
        <v>965</v>
      </c>
      <c r="L188" s="28">
        <v>940.25</v>
      </c>
      <c r="M188" s="28">
        <v>5.2184299999999997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3216.3</v>
      </c>
      <c r="D189" s="37">
        <v>3231.75</v>
      </c>
      <c r="E189" s="37">
        <v>3191.5</v>
      </c>
      <c r="F189" s="37">
        <v>3166.7</v>
      </c>
      <c r="G189" s="37">
        <v>3126.45</v>
      </c>
      <c r="H189" s="37">
        <v>3256.55</v>
      </c>
      <c r="I189" s="37">
        <v>3296.8</v>
      </c>
      <c r="J189" s="37">
        <v>3321.6000000000004</v>
      </c>
      <c r="K189" s="28">
        <v>3272</v>
      </c>
      <c r="L189" s="28">
        <v>3206.95</v>
      </c>
      <c r="M189" s="28">
        <v>21.70627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729.05</v>
      </c>
      <c r="D190" s="37">
        <v>731.4666666666667</v>
      </c>
      <c r="E190" s="37">
        <v>723.68333333333339</v>
      </c>
      <c r="F190" s="37">
        <v>718.31666666666672</v>
      </c>
      <c r="G190" s="37">
        <v>710.53333333333342</v>
      </c>
      <c r="H190" s="37">
        <v>736.83333333333337</v>
      </c>
      <c r="I190" s="37">
        <v>744.61666666666667</v>
      </c>
      <c r="J190" s="37">
        <v>749.98333333333335</v>
      </c>
      <c r="K190" s="28">
        <v>739.25</v>
      </c>
      <c r="L190" s="28">
        <v>726.1</v>
      </c>
      <c r="M190" s="28">
        <v>13.67769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8003.2</v>
      </c>
      <c r="D191" s="37">
        <v>8040.7166666666672</v>
      </c>
      <c r="E191" s="37">
        <v>7932.4833333333345</v>
      </c>
      <c r="F191" s="37">
        <v>7861.7666666666673</v>
      </c>
      <c r="G191" s="37">
        <v>7753.5333333333347</v>
      </c>
      <c r="H191" s="37">
        <v>8111.4333333333343</v>
      </c>
      <c r="I191" s="37">
        <v>8219.6666666666679</v>
      </c>
      <c r="J191" s="37">
        <v>8290.383333333335</v>
      </c>
      <c r="K191" s="28">
        <v>8148.95</v>
      </c>
      <c r="L191" s="28">
        <v>7970</v>
      </c>
      <c r="M191" s="28">
        <v>1.6581900000000001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412</v>
      </c>
      <c r="D192" s="37">
        <v>413.66666666666669</v>
      </c>
      <c r="E192" s="37">
        <v>408.53333333333336</v>
      </c>
      <c r="F192" s="37">
        <v>405.06666666666666</v>
      </c>
      <c r="G192" s="37">
        <v>399.93333333333334</v>
      </c>
      <c r="H192" s="37">
        <v>417.13333333333338</v>
      </c>
      <c r="I192" s="37">
        <v>422.26666666666671</v>
      </c>
      <c r="J192" s="37">
        <v>425.73333333333341</v>
      </c>
      <c r="K192" s="28">
        <v>418.8</v>
      </c>
      <c r="L192" s="28">
        <v>410.2</v>
      </c>
      <c r="M192" s="28">
        <v>167.71011999999999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212.8</v>
      </c>
      <c r="D193" s="37">
        <v>213.96666666666667</v>
      </c>
      <c r="E193" s="37">
        <v>210.83333333333334</v>
      </c>
      <c r="F193" s="37">
        <v>208.86666666666667</v>
      </c>
      <c r="G193" s="37">
        <v>205.73333333333335</v>
      </c>
      <c r="H193" s="37">
        <v>215.93333333333334</v>
      </c>
      <c r="I193" s="37">
        <v>219.06666666666666</v>
      </c>
      <c r="J193" s="37">
        <v>221.03333333333333</v>
      </c>
      <c r="K193" s="28">
        <v>217.1</v>
      </c>
      <c r="L193" s="28">
        <v>212</v>
      </c>
      <c r="M193" s="28">
        <v>182.09477000000001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860.15</v>
      </c>
      <c r="D194" s="37">
        <v>865.71666666666658</v>
      </c>
      <c r="E194" s="37">
        <v>852.23333333333312</v>
      </c>
      <c r="F194" s="37">
        <v>844.31666666666649</v>
      </c>
      <c r="G194" s="37">
        <v>830.83333333333303</v>
      </c>
      <c r="H194" s="37">
        <v>873.63333333333321</v>
      </c>
      <c r="I194" s="37">
        <v>887.11666666666656</v>
      </c>
      <c r="J194" s="37">
        <v>895.0333333333333</v>
      </c>
      <c r="K194" s="28">
        <v>879.2</v>
      </c>
      <c r="L194" s="28">
        <v>857.8</v>
      </c>
      <c r="M194" s="28">
        <v>79.05829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1003.2</v>
      </c>
      <c r="D195" s="37">
        <v>1008.0333333333333</v>
      </c>
      <c r="E195" s="37">
        <v>994.16666666666663</v>
      </c>
      <c r="F195" s="37">
        <v>985.13333333333333</v>
      </c>
      <c r="G195" s="37">
        <v>971.26666666666665</v>
      </c>
      <c r="H195" s="37">
        <v>1017.0666666666666</v>
      </c>
      <c r="I195" s="37">
        <v>1030.9333333333334</v>
      </c>
      <c r="J195" s="37">
        <v>1039.9666666666667</v>
      </c>
      <c r="K195" s="28">
        <v>1021.9</v>
      </c>
      <c r="L195" s="28">
        <v>999</v>
      </c>
      <c r="M195" s="28">
        <v>30.451879999999999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637.5</v>
      </c>
      <c r="D196" s="37">
        <v>639.33333333333337</v>
      </c>
      <c r="E196" s="37">
        <v>628.26666666666677</v>
      </c>
      <c r="F196" s="37">
        <v>619.03333333333342</v>
      </c>
      <c r="G196" s="37">
        <v>607.96666666666681</v>
      </c>
      <c r="H196" s="37">
        <v>648.56666666666672</v>
      </c>
      <c r="I196" s="37">
        <v>659.63333333333333</v>
      </c>
      <c r="J196" s="37">
        <v>668.86666666666667</v>
      </c>
      <c r="K196" s="28">
        <v>650.4</v>
      </c>
      <c r="L196" s="28">
        <v>630.1</v>
      </c>
      <c r="M196" s="28">
        <v>1.81202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1954.25</v>
      </c>
      <c r="D197" s="37">
        <v>1961.3</v>
      </c>
      <c r="E197" s="37">
        <v>1933.5</v>
      </c>
      <c r="F197" s="37">
        <v>1912.75</v>
      </c>
      <c r="G197" s="37">
        <v>1884.95</v>
      </c>
      <c r="H197" s="37">
        <v>1982.05</v>
      </c>
      <c r="I197" s="37">
        <v>2009.8499999999997</v>
      </c>
      <c r="J197" s="37">
        <v>2030.6</v>
      </c>
      <c r="K197" s="28">
        <v>1989.1</v>
      </c>
      <c r="L197" s="28">
        <v>1940.55</v>
      </c>
      <c r="M197" s="28">
        <v>15.55345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2892.1</v>
      </c>
      <c r="D198" s="37">
        <v>2903.8833333333337</v>
      </c>
      <c r="E198" s="37">
        <v>2873.2666666666673</v>
      </c>
      <c r="F198" s="37">
        <v>2854.4333333333338</v>
      </c>
      <c r="G198" s="37">
        <v>2823.8166666666675</v>
      </c>
      <c r="H198" s="37">
        <v>2922.7166666666672</v>
      </c>
      <c r="I198" s="37">
        <v>2953.333333333333</v>
      </c>
      <c r="J198" s="37">
        <v>2972.166666666667</v>
      </c>
      <c r="K198" s="28">
        <v>2934.5</v>
      </c>
      <c r="L198" s="28">
        <v>2885.05</v>
      </c>
      <c r="M198" s="28">
        <v>1.32294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471.95</v>
      </c>
      <c r="D199" s="37">
        <v>470.61666666666662</v>
      </c>
      <c r="E199" s="37">
        <v>466.48333333333323</v>
      </c>
      <c r="F199" s="37">
        <v>461.01666666666659</v>
      </c>
      <c r="G199" s="37">
        <v>456.88333333333321</v>
      </c>
      <c r="H199" s="37">
        <v>476.08333333333326</v>
      </c>
      <c r="I199" s="37">
        <v>480.21666666666658</v>
      </c>
      <c r="J199" s="37">
        <v>485.68333333333328</v>
      </c>
      <c r="K199" s="28">
        <v>474.75</v>
      </c>
      <c r="L199" s="28">
        <v>465.15</v>
      </c>
      <c r="M199" s="28">
        <v>4.8218199999999998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1120.3499999999999</v>
      </c>
      <c r="D200" s="37">
        <v>1121.6166666666666</v>
      </c>
      <c r="E200" s="37">
        <v>1108.833333333333</v>
      </c>
      <c r="F200" s="37">
        <v>1097.3166666666664</v>
      </c>
      <c r="G200" s="37">
        <v>1084.5333333333328</v>
      </c>
      <c r="H200" s="37">
        <v>1133.1333333333332</v>
      </c>
      <c r="I200" s="37">
        <v>1145.9166666666665</v>
      </c>
      <c r="J200" s="37">
        <v>1157.4333333333334</v>
      </c>
      <c r="K200" s="28">
        <v>1134.4000000000001</v>
      </c>
      <c r="L200" s="28">
        <v>1110.0999999999999</v>
      </c>
      <c r="M200" s="28">
        <v>6.3550800000000001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39</v>
      </c>
      <c r="D201" s="37">
        <v>39.1</v>
      </c>
      <c r="E201" s="37">
        <v>38</v>
      </c>
      <c r="F201" s="37">
        <v>37</v>
      </c>
      <c r="G201" s="37">
        <v>35.9</v>
      </c>
      <c r="H201" s="37">
        <v>40.1</v>
      </c>
      <c r="I201" s="37">
        <v>41.20000000000001</v>
      </c>
      <c r="J201" s="37">
        <v>42.2</v>
      </c>
      <c r="K201" s="28">
        <v>40.200000000000003</v>
      </c>
      <c r="L201" s="28">
        <v>38.1</v>
      </c>
      <c r="M201" s="28">
        <v>64.451440000000005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656.4</v>
      </c>
      <c r="D202" s="37">
        <v>660.88333333333333</v>
      </c>
      <c r="E202" s="37">
        <v>650.11666666666667</v>
      </c>
      <c r="F202" s="37">
        <v>643.83333333333337</v>
      </c>
      <c r="G202" s="37">
        <v>633.06666666666672</v>
      </c>
      <c r="H202" s="37">
        <v>667.16666666666663</v>
      </c>
      <c r="I202" s="37">
        <v>677.93333333333328</v>
      </c>
      <c r="J202" s="37">
        <v>684.21666666666658</v>
      </c>
      <c r="K202" s="28">
        <v>671.65</v>
      </c>
      <c r="L202" s="28">
        <v>654.6</v>
      </c>
      <c r="M202" s="28">
        <v>27.212949999999999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5729.95</v>
      </c>
      <c r="D203" s="37">
        <v>5731.1000000000013</v>
      </c>
      <c r="E203" s="37">
        <v>5699.2000000000025</v>
      </c>
      <c r="F203" s="37">
        <v>5668.4500000000016</v>
      </c>
      <c r="G203" s="37">
        <v>5636.5500000000029</v>
      </c>
      <c r="H203" s="37">
        <v>5761.8500000000022</v>
      </c>
      <c r="I203" s="37">
        <v>5793.7500000000018</v>
      </c>
      <c r="J203" s="37">
        <v>5824.5000000000018</v>
      </c>
      <c r="K203" s="28">
        <v>5763</v>
      </c>
      <c r="L203" s="28">
        <v>5700.35</v>
      </c>
      <c r="M203" s="28">
        <v>3.0796999999999999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34.6</v>
      </c>
      <c r="D204" s="37">
        <v>34.766666666666673</v>
      </c>
      <c r="E204" s="37">
        <v>34.333333333333343</v>
      </c>
      <c r="F204" s="37">
        <v>34.06666666666667</v>
      </c>
      <c r="G204" s="37">
        <v>33.63333333333334</v>
      </c>
      <c r="H204" s="37">
        <v>35.033333333333346</v>
      </c>
      <c r="I204" s="37">
        <v>35.466666666666669</v>
      </c>
      <c r="J204" s="37">
        <v>35.733333333333348</v>
      </c>
      <c r="K204" s="28">
        <v>35.200000000000003</v>
      </c>
      <c r="L204" s="28">
        <v>34.5</v>
      </c>
      <c r="M204" s="28">
        <v>34.800199999999997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1568.5</v>
      </c>
      <c r="D205" s="37">
        <v>1561.1166666666668</v>
      </c>
      <c r="E205" s="37">
        <v>1542.2333333333336</v>
      </c>
      <c r="F205" s="37">
        <v>1515.9666666666667</v>
      </c>
      <c r="G205" s="37">
        <v>1497.0833333333335</v>
      </c>
      <c r="H205" s="37">
        <v>1587.3833333333337</v>
      </c>
      <c r="I205" s="37">
        <v>1606.2666666666669</v>
      </c>
      <c r="J205" s="37">
        <v>1632.5333333333338</v>
      </c>
      <c r="K205" s="28">
        <v>1580</v>
      </c>
      <c r="L205" s="28">
        <v>1534.85</v>
      </c>
      <c r="M205" s="28">
        <v>2.2413699999999999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793.05</v>
      </c>
      <c r="D206" s="37">
        <v>796.08333333333337</v>
      </c>
      <c r="E206" s="37">
        <v>787.26666666666677</v>
      </c>
      <c r="F206" s="37">
        <v>781.48333333333335</v>
      </c>
      <c r="G206" s="37">
        <v>772.66666666666674</v>
      </c>
      <c r="H206" s="37">
        <v>801.86666666666679</v>
      </c>
      <c r="I206" s="37">
        <v>810.68333333333339</v>
      </c>
      <c r="J206" s="37">
        <v>816.46666666666681</v>
      </c>
      <c r="K206" s="28">
        <v>804.9</v>
      </c>
      <c r="L206" s="28">
        <v>790.3</v>
      </c>
      <c r="M206" s="28">
        <v>8.2803100000000001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795.35</v>
      </c>
      <c r="D207" s="37">
        <v>797.11666666666667</v>
      </c>
      <c r="E207" s="37">
        <v>784.23333333333335</v>
      </c>
      <c r="F207" s="37">
        <v>773.11666666666667</v>
      </c>
      <c r="G207" s="37">
        <v>760.23333333333335</v>
      </c>
      <c r="H207" s="37">
        <v>808.23333333333335</v>
      </c>
      <c r="I207" s="37">
        <v>821.11666666666679</v>
      </c>
      <c r="J207" s="37">
        <v>832.23333333333335</v>
      </c>
      <c r="K207" s="28">
        <v>810</v>
      </c>
      <c r="L207" s="28">
        <v>786</v>
      </c>
      <c r="M207" s="28">
        <v>15.84172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217.05</v>
      </c>
      <c r="D208" s="37">
        <v>218.88333333333335</v>
      </c>
      <c r="E208" s="37">
        <v>214.3666666666667</v>
      </c>
      <c r="F208" s="37">
        <v>211.68333333333334</v>
      </c>
      <c r="G208" s="37">
        <v>207.16666666666669</v>
      </c>
      <c r="H208" s="37">
        <v>221.56666666666672</v>
      </c>
      <c r="I208" s="37">
        <v>226.08333333333337</v>
      </c>
      <c r="J208" s="37">
        <v>228.76666666666674</v>
      </c>
      <c r="K208" s="28">
        <v>223.4</v>
      </c>
      <c r="L208" s="28">
        <v>216.2</v>
      </c>
      <c r="M208" s="28">
        <v>137.60066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8.25</v>
      </c>
      <c r="D209" s="37">
        <v>8.3333333333333339</v>
      </c>
      <c r="E209" s="37">
        <v>8.1166666666666671</v>
      </c>
      <c r="F209" s="37">
        <v>7.9833333333333325</v>
      </c>
      <c r="G209" s="37">
        <v>7.7666666666666657</v>
      </c>
      <c r="H209" s="37">
        <v>8.4666666666666686</v>
      </c>
      <c r="I209" s="37">
        <v>8.6833333333333336</v>
      </c>
      <c r="J209" s="37">
        <v>8.81666666666667</v>
      </c>
      <c r="K209" s="28">
        <v>8.5500000000000007</v>
      </c>
      <c r="L209" s="28">
        <v>8.1999999999999993</v>
      </c>
      <c r="M209" s="28">
        <v>638.65786000000003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957.65</v>
      </c>
      <c r="D210" s="37">
        <v>965.2166666666667</v>
      </c>
      <c r="E210" s="37">
        <v>944.83333333333337</v>
      </c>
      <c r="F210" s="37">
        <v>932.01666666666665</v>
      </c>
      <c r="G210" s="37">
        <v>911.63333333333333</v>
      </c>
      <c r="H210" s="37">
        <v>978.03333333333342</v>
      </c>
      <c r="I210" s="37">
        <v>998.41666666666663</v>
      </c>
      <c r="J210" s="37">
        <v>1011.2333333333335</v>
      </c>
      <c r="K210" s="28">
        <v>985.6</v>
      </c>
      <c r="L210" s="28">
        <v>952.4</v>
      </c>
      <c r="M210" s="28">
        <v>5.5404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1550.4</v>
      </c>
      <c r="D211" s="37">
        <v>1555.1833333333334</v>
      </c>
      <c r="E211" s="37">
        <v>1536.7666666666669</v>
      </c>
      <c r="F211" s="37">
        <v>1523.1333333333334</v>
      </c>
      <c r="G211" s="37">
        <v>1504.7166666666669</v>
      </c>
      <c r="H211" s="37">
        <v>1568.8166666666668</v>
      </c>
      <c r="I211" s="37">
        <v>1587.2333333333333</v>
      </c>
      <c r="J211" s="37">
        <v>1600.8666666666668</v>
      </c>
      <c r="K211" s="28">
        <v>1573.6</v>
      </c>
      <c r="L211" s="28">
        <v>1541.55</v>
      </c>
      <c r="M211" s="28">
        <v>0.92296999999999996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413.6</v>
      </c>
      <c r="D212" s="37">
        <v>416.56666666666666</v>
      </c>
      <c r="E212" s="37">
        <v>410.08333333333331</v>
      </c>
      <c r="F212" s="37">
        <v>406.56666666666666</v>
      </c>
      <c r="G212" s="37">
        <v>400.08333333333331</v>
      </c>
      <c r="H212" s="37">
        <v>420.08333333333331</v>
      </c>
      <c r="I212" s="37">
        <v>426.56666666666666</v>
      </c>
      <c r="J212" s="37">
        <v>430.08333333333331</v>
      </c>
      <c r="K212" s="28">
        <v>423.05</v>
      </c>
      <c r="L212" s="28">
        <v>413.05</v>
      </c>
      <c r="M212" s="28">
        <v>57.566049999999997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12.65</v>
      </c>
      <c r="D213" s="37">
        <v>12.700000000000001</v>
      </c>
      <c r="E213" s="37">
        <v>12.550000000000002</v>
      </c>
      <c r="F213" s="37">
        <v>12.450000000000001</v>
      </c>
      <c r="G213" s="37">
        <v>12.300000000000002</v>
      </c>
      <c r="H213" s="37">
        <v>12.800000000000002</v>
      </c>
      <c r="I213" s="37">
        <v>12.950000000000001</v>
      </c>
      <c r="J213" s="37">
        <v>13.050000000000002</v>
      </c>
      <c r="K213" s="28">
        <v>12.85</v>
      </c>
      <c r="L213" s="28">
        <v>12.6</v>
      </c>
      <c r="M213" s="28">
        <v>200.11967999999999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215.35</v>
      </c>
      <c r="D214" s="37">
        <v>216.86666666666667</v>
      </c>
      <c r="E214" s="37">
        <v>212.48333333333335</v>
      </c>
      <c r="F214" s="37">
        <v>209.61666666666667</v>
      </c>
      <c r="G214" s="37">
        <v>205.23333333333335</v>
      </c>
      <c r="H214" s="37">
        <v>219.73333333333335</v>
      </c>
      <c r="I214" s="37">
        <v>224.11666666666667</v>
      </c>
      <c r="J214" s="37">
        <v>226.98333333333335</v>
      </c>
      <c r="K214" s="37">
        <v>221.25</v>
      </c>
      <c r="L214" s="37">
        <v>214</v>
      </c>
      <c r="M214" s="37">
        <v>47.227220000000003</v>
      </c>
      <c r="N214" s="1"/>
      <c r="O214" s="1"/>
    </row>
    <row r="215" spans="1:15" ht="12.75" customHeight="1">
      <c r="A215" s="53">
        <v>206</v>
      </c>
      <c r="B215" s="28" t="s">
        <v>862</v>
      </c>
      <c r="C215" s="37">
        <v>55.45</v>
      </c>
      <c r="D215" s="37">
        <v>55.233333333333327</v>
      </c>
      <c r="E215" s="37">
        <v>54.566666666666656</v>
      </c>
      <c r="F215" s="37">
        <v>53.68333333333333</v>
      </c>
      <c r="G215" s="37">
        <v>53.016666666666659</v>
      </c>
      <c r="H215" s="37">
        <v>56.116666666666653</v>
      </c>
      <c r="I215" s="37">
        <v>56.783333333333324</v>
      </c>
      <c r="J215" s="37">
        <v>57.66666666666665</v>
      </c>
      <c r="K215" s="37">
        <v>55.9</v>
      </c>
      <c r="L215" s="37">
        <v>54.35</v>
      </c>
      <c r="M215" s="37">
        <v>512.76626999999996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361.3</v>
      </c>
      <c r="D216" s="37">
        <v>362.55</v>
      </c>
      <c r="E216" s="37">
        <v>358.20000000000005</v>
      </c>
      <c r="F216" s="37">
        <v>355.1</v>
      </c>
      <c r="G216" s="37">
        <v>350.75000000000006</v>
      </c>
      <c r="H216" s="37">
        <v>365.65000000000003</v>
      </c>
      <c r="I216" s="37">
        <v>370.00000000000006</v>
      </c>
      <c r="J216" s="37">
        <v>373.1</v>
      </c>
      <c r="K216" s="37">
        <v>366.9</v>
      </c>
      <c r="L216" s="37">
        <v>359.45</v>
      </c>
      <c r="M216" s="37">
        <v>5.1138700000000004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H20" sqref="H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1"/>
      <c r="B1" s="44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4" t="s">
        <v>16</v>
      </c>
      <c r="B9" s="436" t="s">
        <v>18</v>
      </c>
      <c r="C9" s="440" t="s">
        <v>20</v>
      </c>
      <c r="D9" s="440" t="s">
        <v>21</v>
      </c>
      <c r="E9" s="431" t="s">
        <v>22</v>
      </c>
      <c r="F9" s="432"/>
      <c r="G9" s="433"/>
      <c r="H9" s="431" t="s">
        <v>23</v>
      </c>
      <c r="I9" s="432"/>
      <c r="J9" s="433"/>
      <c r="K9" s="23"/>
      <c r="L9" s="24"/>
      <c r="M9" s="50"/>
      <c r="N9" s="1"/>
      <c r="O9" s="1"/>
    </row>
    <row r="10" spans="1:15" ht="42.75" customHeight="1">
      <c r="A10" s="438"/>
      <c r="B10" s="439"/>
      <c r="C10" s="439"/>
      <c r="D10" s="4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22397.4</v>
      </c>
      <c r="D11" s="299">
        <v>22373.816666666666</v>
      </c>
      <c r="E11" s="299">
        <v>22246.633333333331</v>
      </c>
      <c r="F11" s="299">
        <v>22095.866666666665</v>
      </c>
      <c r="G11" s="299">
        <v>21968.683333333331</v>
      </c>
      <c r="H11" s="299">
        <v>22524.583333333332</v>
      </c>
      <c r="I11" s="299">
        <v>22651.766666666666</v>
      </c>
      <c r="J11" s="299">
        <v>22802.533333333333</v>
      </c>
      <c r="K11" s="298">
        <v>22501</v>
      </c>
      <c r="L11" s="298">
        <v>22223.05</v>
      </c>
      <c r="M11" s="298">
        <v>2.1229999999999999E-2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2364.75</v>
      </c>
      <c r="D12" s="299">
        <v>2371.3333333333335</v>
      </c>
      <c r="E12" s="299">
        <v>2337.666666666667</v>
      </c>
      <c r="F12" s="299">
        <v>2310.5833333333335</v>
      </c>
      <c r="G12" s="299">
        <v>2276.916666666667</v>
      </c>
      <c r="H12" s="299">
        <v>2398.416666666667</v>
      </c>
      <c r="I12" s="299">
        <v>2432.0833333333339</v>
      </c>
      <c r="J12" s="299">
        <v>2459.166666666667</v>
      </c>
      <c r="K12" s="298">
        <v>2405</v>
      </c>
      <c r="L12" s="298">
        <v>2344.25</v>
      </c>
      <c r="M12" s="298">
        <v>3.7643399999999998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2148.0500000000002</v>
      </c>
      <c r="D13" s="299">
        <v>2156.9666666666667</v>
      </c>
      <c r="E13" s="299">
        <v>2135.1333333333332</v>
      </c>
      <c r="F13" s="299">
        <v>2122.2166666666667</v>
      </c>
      <c r="G13" s="299">
        <v>2100.3833333333332</v>
      </c>
      <c r="H13" s="299">
        <v>2169.8833333333332</v>
      </c>
      <c r="I13" s="299">
        <v>2191.7166666666662</v>
      </c>
      <c r="J13" s="299">
        <v>2204.6333333333332</v>
      </c>
      <c r="K13" s="298">
        <v>2178.8000000000002</v>
      </c>
      <c r="L13" s="298">
        <v>2144.0500000000002</v>
      </c>
      <c r="M13" s="298">
        <v>1.6338600000000001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2271.5</v>
      </c>
      <c r="D14" s="299">
        <v>2297.4666666666667</v>
      </c>
      <c r="E14" s="299">
        <v>2225.0333333333333</v>
      </c>
      <c r="F14" s="299">
        <v>2178.5666666666666</v>
      </c>
      <c r="G14" s="299">
        <v>2106.1333333333332</v>
      </c>
      <c r="H14" s="299">
        <v>2343.9333333333334</v>
      </c>
      <c r="I14" s="299">
        <v>2416.3666666666668</v>
      </c>
      <c r="J14" s="299">
        <v>2462.8333333333335</v>
      </c>
      <c r="K14" s="298">
        <v>2369.9</v>
      </c>
      <c r="L14" s="298">
        <v>2251</v>
      </c>
      <c r="M14" s="298">
        <v>1.9705299999999999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842.55</v>
      </c>
      <c r="D15" s="299">
        <v>847.55000000000007</v>
      </c>
      <c r="E15" s="299">
        <v>833.10000000000014</v>
      </c>
      <c r="F15" s="299">
        <v>823.65000000000009</v>
      </c>
      <c r="G15" s="299">
        <v>809.20000000000016</v>
      </c>
      <c r="H15" s="299">
        <v>857.00000000000011</v>
      </c>
      <c r="I15" s="299">
        <v>871.45000000000016</v>
      </c>
      <c r="J15" s="299">
        <v>880.90000000000009</v>
      </c>
      <c r="K15" s="298">
        <v>862</v>
      </c>
      <c r="L15" s="298">
        <v>838.1</v>
      </c>
      <c r="M15" s="298">
        <v>2.3719700000000001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556.70000000000005</v>
      </c>
      <c r="D16" s="299">
        <v>561.16666666666663</v>
      </c>
      <c r="E16" s="299">
        <v>549.5333333333333</v>
      </c>
      <c r="F16" s="299">
        <v>542.36666666666667</v>
      </c>
      <c r="G16" s="299">
        <v>530.73333333333335</v>
      </c>
      <c r="H16" s="299">
        <v>568.33333333333326</v>
      </c>
      <c r="I16" s="299">
        <v>579.9666666666667</v>
      </c>
      <c r="J16" s="299">
        <v>587.13333333333321</v>
      </c>
      <c r="K16" s="298">
        <v>572.79999999999995</v>
      </c>
      <c r="L16" s="298">
        <v>554</v>
      </c>
      <c r="M16" s="298">
        <v>17.289210000000001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399.6</v>
      </c>
      <c r="D17" s="299">
        <v>400.9666666666667</v>
      </c>
      <c r="E17" s="299">
        <v>394.83333333333337</v>
      </c>
      <c r="F17" s="299">
        <v>390.06666666666666</v>
      </c>
      <c r="G17" s="299">
        <v>383.93333333333334</v>
      </c>
      <c r="H17" s="299">
        <v>405.73333333333341</v>
      </c>
      <c r="I17" s="299">
        <v>411.86666666666673</v>
      </c>
      <c r="J17" s="299">
        <v>416.63333333333344</v>
      </c>
      <c r="K17" s="298">
        <v>407.1</v>
      </c>
      <c r="L17" s="298">
        <v>396.2</v>
      </c>
      <c r="M17" s="298">
        <v>0.26989999999999997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1988.4</v>
      </c>
      <c r="D18" s="299">
        <v>1976.7666666666667</v>
      </c>
      <c r="E18" s="299">
        <v>1959.5833333333333</v>
      </c>
      <c r="F18" s="299">
        <v>1930.7666666666667</v>
      </c>
      <c r="G18" s="299">
        <v>1913.5833333333333</v>
      </c>
      <c r="H18" s="299">
        <v>2005.5833333333333</v>
      </c>
      <c r="I18" s="299">
        <v>2022.7666666666667</v>
      </c>
      <c r="J18" s="299">
        <v>2051.583333333333</v>
      </c>
      <c r="K18" s="298">
        <v>1993.95</v>
      </c>
      <c r="L18" s="298">
        <v>1947.95</v>
      </c>
      <c r="M18" s="298">
        <v>1.3467899999999999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18635.349999999999</v>
      </c>
      <c r="D19" s="299">
        <v>18767.149999999998</v>
      </c>
      <c r="E19" s="299">
        <v>18474.499999999996</v>
      </c>
      <c r="F19" s="299">
        <v>18313.649999999998</v>
      </c>
      <c r="G19" s="299">
        <v>18020.999999999996</v>
      </c>
      <c r="H19" s="299">
        <v>18927.999999999996</v>
      </c>
      <c r="I19" s="299">
        <v>19220.649999999998</v>
      </c>
      <c r="J19" s="299">
        <v>19381.499999999996</v>
      </c>
      <c r="K19" s="298">
        <v>19059.8</v>
      </c>
      <c r="L19" s="298">
        <v>18606.3</v>
      </c>
      <c r="M19" s="298">
        <v>7.4899999999999994E-2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2246.4499999999998</v>
      </c>
      <c r="D20" s="299">
        <v>2258.3833333333332</v>
      </c>
      <c r="E20" s="299">
        <v>2226.0666666666666</v>
      </c>
      <c r="F20" s="299">
        <v>2205.6833333333334</v>
      </c>
      <c r="G20" s="299">
        <v>2173.3666666666668</v>
      </c>
      <c r="H20" s="299">
        <v>2278.7666666666664</v>
      </c>
      <c r="I20" s="299">
        <v>2311.083333333333</v>
      </c>
      <c r="J20" s="299">
        <v>2331.4666666666662</v>
      </c>
      <c r="K20" s="298">
        <v>2290.6999999999998</v>
      </c>
      <c r="L20" s="298">
        <v>2238</v>
      </c>
      <c r="M20" s="298">
        <v>13.56776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1876.4</v>
      </c>
      <c r="D21" s="299">
        <v>1884.2666666666667</v>
      </c>
      <c r="E21" s="299">
        <v>1853.5333333333333</v>
      </c>
      <c r="F21" s="299">
        <v>1830.6666666666667</v>
      </c>
      <c r="G21" s="299">
        <v>1799.9333333333334</v>
      </c>
      <c r="H21" s="299">
        <v>1907.1333333333332</v>
      </c>
      <c r="I21" s="299">
        <v>1937.8666666666663</v>
      </c>
      <c r="J21" s="299">
        <v>1960.7333333333331</v>
      </c>
      <c r="K21" s="298">
        <v>1915</v>
      </c>
      <c r="L21" s="298">
        <v>1861.4</v>
      </c>
      <c r="M21" s="298">
        <v>6.5104600000000001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678.75</v>
      </c>
      <c r="D22" s="299">
        <v>683.30000000000007</v>
      </c>
      <c r="E22" s="299">
        <v>672.40000000000009</v>
      </c>
      <c r="F22" s="299">
        <v>666.05000000000007</v>
      </c>
      <c r="G22" s="299">
        <v>655.15000000000009</v>
      </c>
      <c r="H22" s="299">
        <v>689.65000000000009</v>
      </c>
      <c r="I22" s="299">
        <v>700.55</v>
      </c>
      <c r="J22" s="299">
        <v>706.90000000000009</v>
      </c>
      <c r="K22" s="298">
        <v>694.2</v>
      </c>
      <c r="L22" s="298">
        <v>676.95</v>
      </c>
      <c r="M22" s="298">
        <v>24.728750000000002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2410.4499999999998</v>
      </c>
      <c r="D23" s="299">
        <v>2402.5666666666666</v>
      </c>
      <c r="E23" s="299">
        <v>2370.333333333333</v>
      </c>
      <c r="F23" s="299">
        <v>2330.2166666666662</v>
      </c>
      <c r="G23" s="299">
        <v>2297.9833333333327</v>
      </c>
      <c r="H23" s="299">
        <v>2442.6833333333334</v>
      </c>
      <c r="I23" s="299">
        <v>2474.916666666667</v>
      </c>
      <c r="J23" s="299">
        <v>2515.0333333333338</v>
      </c>
      <c r="K23" s="298">
        <v>2434.8000000000002</v>
      </c>
      <c r="L23" s="298">
        <v>2362.4499999999998</v>
      </c>
      <c r="M23" s="298">
        <v>3.5596199999999998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2476.3000000000002</v>
      </c>
      <c r="D24" s="299">
        <v>2470.75</v>
      </c>
      <c r="E24" s="299">
        <v>2433.5</v>
      </c>
      <c r="F24" s="299">
        <v>2390.6999999999998</v>
      </c>
      <c r="G24" s="299">
        <v>2353.4499999999998</v>
      </c>
      <c r="H24" s="299">
        <v>2513.5500000000002</v>
      </c>
      <c r="I24" s="299">
        <v>2550.8000000000002</v>
      </c>
      <c r="J24" s="299">
        <v>2593.6000000000004</v>
      </c>
      <c r="K24" s="298">
        <v>2508</v>
      </c>
      <c r="L24" s="298">
        <v>2427.9499999999998</v>
      </c>
      <c r="M24" s="298">
        <v>2.2201599999999999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89.85</v>
      </c>
      <c r="D25" s="299">
        <v>90.616666666666674</v>
      </c>
      <c r="E25" s="299">
        <v>88.733333333333348</v>
      </c>
      <c r="F25" s="299">
        <v>87.616666666666674</v>
      </c>
      <c r="G25" s="299">
        <v>85.733333333333348</v>
      </c>
      <c r="H25" s="299">
        <v>91.733333333333348</v>
      </c>
      <c r="I25" s="299">
        <v>93.616666666666674</v>
      </c>
      <c r="J25" s="299">
        <v>94.733333333333348</v>
      </c>
      <c r="K25" s="298">
        <v>92.5</v>
      </c>
      <c r="L25" s="298">
        <v>89.5</v>
      </c>
      <c r="M25" s="298">
        <v>17.737349999999999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241.5</v>
      </c>
      <c r="D26" s="299">
        <v>244.01666666666665</v>
      </c>
      <c r="E26" s="299">
        <v>238.23333333333329</v>
      </c>
      <c r="F26" s="299">
        <v>234.96666666666664</v>
      </c>
      <c r="G26" s="299">
        <v>229.18333333333328</v>
      </c>
      <c r="H26" s="299">
        <v>247.2833333333333</v>
      </c>
      <c r="I26" s="299">
        <v>253.06666666666666</v>
      </c>
      <c r="J26" s="299">
        <v>256.33333333333331</v>
      </c>
      <c r="K26" s="298">
        <v>249.8</v>
      </c>
      <c r="L26" s="298">
        <v>240.75</v>
      </c>
      <c r="M26" s="298">
        <v>14.56209</v>
      </c>
      <c r="N26" s="1"/>
      <c r="O26" s="1"/>
    </row>
    <row r="27" spans="1:15" ht="12.75" customHeight="1">
      <c r="A27" s="30">
        <v>17</v>
      </c>
      <c r="B27" s="308" t="s">
        <v>863</v>
      </c>
      <c r="C27" s="298">
        <v>407.75</v>
      </c>
      <c r="D27" s="299">
        <v>408.06666666666666</v>
      </c>
      <c r="E27" s="299">
        <v>405.68333333333334</v>
      </c>
      <c r="F27" s="299">
        <v>403.61666666666667</v>
      </c>
      <c r="G27" s="299">
        <v>401.23333333333335</v>
      </c>
      <c r="H27" s="299">
        <v>410.13333333333333</v>
      </c>
      <c r="I27" s="299">
        <v>412.51666666666665</v>
      </c>
      <c r="J27" s="299">
        <v>414.58333333333331</v>
      </c>
      <c r="K27" s="298">
        <v>410.45</v>
      </c>
      <c r="L27" s="298">
        <v>406</v>
      </c>
      <c r="M27" s="298">
        <v>2.17354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265.45</v>
      </c>
      <c r="D28" s="299">
        <v>266.01666666666665</v>
      </c>
      <c r="E28" s="299">
        <v>262.18333333333328</v>
      </c>
      <c r="F28" s="299">
        <v>258.91666666666663</v>
      </c>
      <c r="G28" s="299">
        <v>255.08333333333326</v>
      </c>
      <c r="H28" s="299">
        <v>269.2833333333333</v>
      </c>
      <c r="I28" s="299">
        <v>273.11666666666667</v>
      </c>
      <c r="J28" s="299">
        <v>276.38333333333333</v>
      </c>
      <c r="K28" s="298">
        <v>269.85000000000002</v>
      </c>
      <c r="L28" s="298">
        <v>262.75</v>
      </c>
      <c r="M28" s="298">
        <v>0.55859999999999999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208.35</v>
      </c>
      <c r="D29" s="299">
        <v>209.70000000000002</v>
      </c>
      <c r="E29" s="299">
        <v>205.65000000000003</v>
      </c>
      <c r="F29" s="299">
        <v>202.95000000000002</v>
      </c>
      <c r="G29" s="299">
        <v>198.90000000000003</v>
      </c>
      <c r="H29" s="299">
        <v>212.40000000000003</v>
      </c>
      <c r="I29" s="299">
        <v>216.45000000000005</v>
      </c>
      <c r="J29" s="299">
        <v>219.15000000000003</v>
      </c>
      <c r="K29" s="298">
        <v>213.75</v>
      </c>
      <c r="L29" s="298">
        <v>207</v>
      </c>
      <c r="M29" s="298">
        <v>2.7926700000000002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1015.8</v>
      </c>
      <c r="D30" s="299">
        <v>1022.25</v>
      </c>
      <c r="E30" s="299">
        <v>1004.0999999999999</v>
      </c>
      <c r="F30" s="299">
        <v>992.39999999999986</v>
      </c>
      <c r="G30" s="299">
        <v>974.24999999999977</v>
      </c>
      <c r="H30" s="299">
        <v>1033.95</v>
      </c>
      <c r="I30" s="299">
        <v>1052.1000000000001</v>
      </c>
      <c r="J30" s="299">
        <v>1063.8000000000002</v>
      </c>
      <c r="K30" s="298">
        <v>1040.4000000000001</v>
      </c>
      <c r="L30" s="298">
        <v>1010.55</v>
      </c>
      <c r="M30" s="298">
        <v>1.37642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1219.8</v>
      </c>
      <c r="D31" s="299">
        <v>1222.25</v>
      </c>
      <c r="E31" s="299">
        <v>1205.55</v>
      </c>
      <c r="F31" s="299">
        <v>1191.3</v>
      </c>
      <c r="G31" s="299">
        <v>1174.5999999999999</v>
      </c>
      <c r="H31" s="299">
        <v>1236.5</v>
      </c>
      <c r="I31" s="299">
        <v>1253.1999999999998</v>
      </c>
      <c r="J31" s="299">
        <v>1267.45</v>
      </c>
      <c r="K31" s="298">
        <v>1238.95</v>
      </c>
      <c r="L31" s="298">
        <v>1208</v>
      </c>
      <c r="M31" s="298">
        <v>0.84211999999999998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723.55</v>
      </c>
      <c r="D32" s="299">
        <v>725.35</v>
      </c>
      <c r="E32" s="299">
        <v>718.25</v>
      </c>
      <c r="F32" s="299">
        <v>712.94999999999993</v>
      </c>
      <c r="G32" s="299">
        <v>705.84999999999991</v>
      </c>
      <c r="H32" s="299">
        <v>730.65000000000009</v>
      </c>
      <c r="I32" s="299">
        <v>737.75000000000023</v>
      </c>
      <c r="J32" s="299">
        <v>743.05000000000018</v>
      </c>
      <c r="K32" s="298">
        <v>732.45</v>
      </c>
      <c r="L32" s="298">
        <v>720.05</v>
      </c>
      <c r="M32" s="298">
        <v>0.23910999999999999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3050.25</v>
      </c>
      <c r="D33" s="299">
        <v>3051.3166666666671</v>
      </c>
      <c r="E33" s="299">
        <v>3018.0833333333339</v>
      </c>
      <c r="F33" s="299">
        <v>2985.916666666667</v>
      </c>
      <c r="G33" s="299">
        <v>2952.6833333333338</v>
      </c>
      <c r="H33" s="299">
        <v>3083.483333333334</v>
      </c>
      <c r="I33" s="299">
        <v>3116.7166666666667</v>
      </c>
      <c r="J33" s="299">
        <v>3148.8833333333341</v>
      </c>
      <c r="K33" s="298">
        <v>3084.55</v>
      </c>
      <c r="L33" s="298">
        <v>3019.15</v>
      </c>
      <c r="M33" s="298">
        <v>0.90063000000000004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2536.4</v>
      </c>
      <c r="D34" s="299">
        <v>2545.1333333333332</v>
      </c>
      <c r="E34" s="299">
        <v>2521.2666666666664</v>
      </c>
      <c r="F34" s="299">
        <v>2506.1333333333332</v>
      </c>
      <c r="G34" s="299">
        <v>2482.2666666666664</v>
      </c>
      <c r="H34" s="299">
        <v>2560.2666666666664</v>
      </c>
      <c r="I34" s="299">
        <v>2584.1333333333332</v>
      </c>
      <c r="J34" s="299">
        <v>2599.2666666666664</v>
      </c>
      <c r="K34" s="298">
        <v>2569</v>
      </c>
      <c r="L34" s="298">
        <v>2530</v>
      </c>
      <c r="M34" s="298">
        <v>0.16295000000000001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261.89999999999998</v>
      </c>
      <c r="D35" s="299">
        <v>262.84999999999997</v>
      </c>
      <c r="E35" s="299">
        <v>257.09999999999991</v>
      </c>
      <c r="F35" s="299">
        <v>252.29999999999995</v>
      </c>
      <c r="G35" s="299">
        <v>246.5499999999999</v>
      </c>
      <c r="H35" s="299">
        <v>267.64999999999992</v>
      </c>
      <c r="I35" s="299">
        <v>273.40000000000003</v>
      </c>
      <c r="J35" s="299">
        <v>278.19999999999993</v>
      </c>
      <c r="K35" s="298">
        <v>268.60000000000002</v>
      </c>
      <c r="L35" s="298">
        <v>258.05</v>
      </c>
      <c r="M35" s="298">
        <v>5.52949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21</v>
      </c>
      <c r="D36" s="299">
        <v>21.150000000000002</v>
      </c>
      <c r="E36" s="299">
        <v>20.800000000000004</v>
      </c>
      <c r="F36" s="299">
        <v>20.6</v>
      </c>
      <c r="G36" s="299">
        <v>20.250000000000004</v>
      </c>
      <c r="H36" s="299">
        <v>21.350000000000005</v>
      </c>
      <c r="I36" s="299">
        <v>21.700000000000006</v>
      </c>
      <c r="J36" s="299">
        <v>21.900000000000006</v>
      </c>
      <c r="K36" s="298">
        <v>21.5</v>
      </c>
      <c r="L36" s="298">
        <v>20.95</v>
      </c>
      <c r="M36" s="298">
        <v>9.5631500000000003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459.85</v>
      </c>
      <c r="D37" s="299">
        <v>464.40000000000003</v>
      </c>
      <c r="E37" s="299">
        <v>453.95000000000005</v>
      </c>
      <c r="F37" s="299">
        <v>448.05</v>
      </c>
      <c r="G37" s="299">
        <v>437.6</v>
      </c>
      <c r="H37" s="299">
        <v>470.30000000000007</v>
      </c>
      <c r="I37" s="299">
        <v>480.75</v>
      </c>
      <c r="J37" s="299">
        <v>486.65000000000009</v>
      </c>
      <c r="K37" s="298">
        <v>474.85</v>
      </c>
      <c r="L37" s="298">
        <v>458.5</v>
      </c>
      <c r="M37" s="298">
        <v>4.5195600000000002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2336.3000000000002</v>
      </c>
      <c r="D38" s="299">
        <v>2356.6333333333332</v>
      </c>
      <c r="E38" s="299">
        <v>2295.9166666666665</v>
      </c>
      <c r="F38" s="299">
        <v>2255.5333333333333</v>
      </c>
      <c r="G38" s="299">
        <v>2194.8166666666666</v>
      </c>
      <c r="H38" s="299">
        <v>2397.0166666666664</v>
      </c>
      <c r="I38" s="299">
        <v>2457.7333333333336</v>
      </c>
      <c r="J38" s="299">
        <v>2498.1166666666663</v>
      </c>
      <c r="K38" s="298">
        <v>2417.35</v>
      </c>
      <c r="L38" s="298">
        <v>2316.25</v>
      </c>
      <c r="M38" s="298">
        <v>0.35010000000000002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366.65</v>
      </c>
      <c r="D39" s="299">
        <v>367.83333333333331</v>
      </c>
      <c r="E39" s="299">
        <v>364.41666666666663</v>
      </c>
      <c r="F39" s="299">
        <v>362.18333333333334</v>
      </c>
      <c r="G39" s="299">
        <v>358.76666666666665</v>
      </c>
      <c r="H39" s="299">
        <v>370.06666666666661</v>
      </c>
      <c r="I39" s="299">
        <v>373.48333333333323</v>
      </c>
      <c r="J39" s="299">
        <v>375.71666666666658</v>
      </c>
      <c r="K39" s="298">
        <v>371.25</v>
      </c>
      <c r="L39" s="298">
        <v>365.6</v>
      </c>
      <c r="M39" s="298">
        <v>31.207999999999998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1257.05</v>
      </c>
      <c r="D40" s="299">
        <v>1271.1833333333334</v>
      </c>
      <c r="E40" s="299">
        <v>1237.8666666666668</v>
      </c>
      <c r="F40" s="299">
        <v>1218.6833333333334</v>
      </c>
      <c r="G40" s="299">
        <v>1185.3666666666668</v>
      </c>
      <c r="H40" s="299">
        <v>1290.3666666666668</v>
      </c>
      <c r="I40" s="299">
        <v>1323.6833333333334</v>
      </c>
      <c r="J40" s="299">
        <v>1342.8666666666668</v>
      </c>
      <c r="K40" s="298">
        <v>1304.5</v>
      </c>
      <c r="L40" s="298">
        <v>1252</v>
      </c>
      <c r="M40" s="298">
        <v>7.0024499999999996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614.4</v>
      </c>
      <c r="D41" s="299">
        <v>615.58333333333326</v>
      </c>
      <c r="E41" s="299">
        <v>610.11666666666656</v>
      </c>
      <c r="F41" s="299">
        <v>605.83333333333326</v>
      </c>
      <c r="G41" s="299">
        <v>600.36666666666656</v>
      </c>
      <c r="H41" s="299">
        <v>619.86666666666656</v>
      </c>
      <c r="I41" s="299">
        <v>625.33333333333326</v>
      </c>
      <c r="J41" s="299">
        <v>629.61666666666656</v>
      </c>
      <c r="K41" s="298">
        <v>621.04999999999995</v>
      </c>
      <c r="L41" s="298">
        <v>611.29999999999995</v>
      </c>
      <c r="M41" s="298">
        <v>0.74853999999999998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3817.4</v>
      </c>
      <c r="D42" s="299">
        <v>3817.7166666666667</v>
      </c>
      <c r="E42" s="299">
        <v>3760.6833333333334</v>
      </c>
      <c r="F42" s="299">
        <v>3703.9666666666667</v>
      </c>
      <c r="G42" s="299">
        <v>3646.9333333333334</v>
      </c>
      <c r="H42" s="299">
        <v>3874.4333333333334</v>
      </c>
      <c r="I42" s="299">
        <v>3931.4666666666672</v>
      </c>
      <c r="J42" s="299">
        <v>3988.1833333333334</v>
      </c>
      <c r="K42" s="298">
        <v>3874.75</v>
      </c>
      <c r="L42" s="298">
        <v>3761</v>
      </c>
      <c r="M42" s="298">
        <v>4.6876199999999999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186.15</v>
      </c>
      <c r="D43" s="299">
        <v>187.81666666666669</v>
      </c>
      <c r="E43" s="299">
        <v>184.08333333333337</v>
      </c>
      <c r="F43" s="299">
        <v>182.01666666666668</v>
      </c>
      <c r="G43" s="299">
        <v>178.28333333333336</v>
      </c>
      <c r="H43" s="299">
        <v>189.88333333333338</v>
      </c>
      <c r="I43" s="299">
        <v>193.61666666666667</v>
      </c>
      <c r="J43" s="299">
        <v>195.68333333333339</v>
      </c>
      <c r="K43" s="298">
        <v>191.55</v>
      </c>
      <c r="L43" s="298">
        <v>185.75</v>
      </c>
      <c r="M43" s="298">
        <v>12.27177</v>
      </c>
      <c r="N43" s="1"/>
      <c r="O43" s="1"/>
    </row>
    <row r="44" spans="1:15" ht="12.75" customHeight="1">
      <c r="A44" s="30">
        <v>34</v>
      </c>
      <c r="B44" s="308" t="s">
        <v>864</v>
      </c>
      <c r="C44" s="298">
        <v>262.25</v>
      </c>
      <c r="D44" s="299">
        <v>267.5</v>
      </c>
      <c r="E44" s="299">
        <v>254.89999999999998</v>
      </c>
      <c r="F44" s="299">
        <v>247.54999999999995</v>
      </c>
      <c r="G44" s="299">
        <v>234.94999999999993</v>
      </c>
      <c r="H44" s="299">
        <v>274.85000000000002</v>
      </c>
      <c r="I44" s="299">
        <v>287.45000000000005</v>
      </c>
      <c r="J44" s="299">
        <v>294.80000000000007</v>
      </c>
      <c r="K44" s="298">
        <v>280.10000000000002</v>
      </c>
      <c r="L44" s="298">
        <v>260.14999999999998</v>
      </c>
      <c r="M44" s="298">
        <v>5.1516799999999998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577.15</v>
      </c>
      <c r="D45" s="299">
        <v>567.30000000000007</v>
      </c>
      <c r="E45" s="299">
        <v>551.60000000000014</v>
      </c>
      <c r="F45" s="299">
        <v>526.05000000000007</v>
      </c>
      <c r="G45" s="299">
        <v>510.35000000000014</v>
      </c>
      <c r="H45" s="299">
        <v>592.85000000000014</v>
      </c>
      <c r="I45" s="299">
        <v>608.55000000000018</v>
      </c>
      <c r="J45" s="299">
        <v>634.10000000000014</v>
      </c>
      <c r="K45" s="298">
        <v>583</v>
      </c>
      <c r="L45" s="298">
        <v>541.75</v>
      </c>
      <c r="M45" s="298">
        <v>19.249079999999999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144.80000000000001</v>
      </c>
      <c r="D46" s="299">
        <v>145.56666666666666</v>
      </c>
      <c r="E46" s="299">
        <v>143.53333333333333</v>
      </c>
      <c r="F46" s="299">
        <v>142.26666666666668</v>
      </c>
      <c r="G46" s="299">
        <v>140.23333333333335</v>
      </c>
      <c r="H46" s="299">
        <v>146.83333333333331</v>
      </c>
      <c r="I46" s="299">
        <v>148.86666666666662</v>
      </c>
      <c r="J46" s="299">
        <v>150.1333333333333</v>
      </c>
      <c r="K46" s="298">
        <v>147.6</v>
      </c>
      <c r="L46" s="298">
        <v>144.30000000000001</v>
      </c>
      <c r="M46" s="298">
        <v>75.844930000000005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2766.6</v>
      </c>
      <c r="D47" s="299">
        <v>2779.6333333333332</v>
      </c>
      <c r="E47" s="299">
        <v>2746.9666666666662</v>
      </c>
      <c r="F47" s="299">
        <v>2727.333333333333</v>
      </c>
      <c r="G47" s="299">
        <v>2694.6666666666661</v>
      </c>
      <c r="H47" s="299">
        <v>2799.2666666666664</v>
      </c>
      <c r="I47" s="299">
        <v>2831.9333333333334</v>
      </c>
      <c r="J47" s="299">
        <v>2851.5666666666666</v>
      </c>
      <c r="K47" s="298">
        <v>2812.3</v>
      </c>
      <c r="L47" s="298">
        <v>2760</v>
      </c>
      <c r="M47" s="298">
        <v>10.73043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180.65</v>
      </c>
      <c r="D48" s="299">
        <v>180.15</v>
      </c>
      <c r="E48" s="299">
        <v>178.65</v>
      </c>
      <c r="F48" s="299">
        <v>176.65</v>
      </c>
      <c r="G48" s="299">
        <v>175.15</v>
      </c>
      <c r="H48" s="299">
        <v>182.15</v>
      </c>
      <c r="I48" s="299">
        <v>183.65</v>
      </c>
      <c r="J48" s="299">
        <v>185.65</v>
      </c>
      <c r="K48" s="298">
        <v>181.65</v>
      </c>
      <c r="L48" s="298">
        <v>178.15</v>
      </c>
      <c r="M48" s="298">
        <v>1.4686999999999999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2966.8</v>
      </c>
      <c r="D49" s="299">
        <v>2902.6</v>
      </c>
      <c r="E49" s="299">
        <v>2805.2</v>
      </c>
      <c r="F49" s="299">
        <v>2643.6</v>
      </c>
      <c r="G49" s="299">
        <v>2546.1999999999998</v>
      </c>
      <c r="H49" s="299">
        <v>3064.2</v>
      </c>
      <c r="I49" s="299">
        <v>3161.6000000000004</v>
      </c>
      <c r="J49" s="299">
        <v>3323.2</v>
      </c>
      <c r="K49" s="298">
        <v>3000</v>
      </c>
      <c r="L49" s="298">
        <v>2741</v>
      </c>
      <c r="M49" s="298">
        <v>1.13707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1696.5</v>
      </c>
      <c r="D50" s="299">
        <v>1707.5</v>
      </c>
      <c r="E50" s="299">
        <v>1680</v>
      </c>
      <c r="F50" s="299">
        <v>1663.5</v>
      </c>
      <c r="G50" s="299">
        <v>1636</v>
      </c>
      <c r="H50" s="299">
        <v>1724</v>
      </c>
      <c r="I50" s="299">
        <v>1751.5</v>
      </c>
      <c r="J50" s="299">
        <v>1768</v>
      </c>
      <c r="K50" s="298">
        <v>1735</v>
      </c>
      <c r="L50" s="298">
        <v>1691</v>
      </c>
      <c r="M50" s="298">
        <v>3.0580599999999998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8108.1</v>
      </c>
      <c r="D51" s="299">
        <v>8129.3666666666659</v>
      </c>
      <c r="E51" s="299">
        <v>8033.7333333333318</v>
      </c>
      <c r="F51" s="299">
        <v>7959.3666666666659</v>
      </c>
      <c r="G51" s="299">
        <v>7863.7333333333318</v>
      </c>
      <c r="H51" s="299">
        <v>8203.7333333333318</v>
      </c>
      <c r="I51" s="299">
        <v>8299.366666666665</v>
      </c>
      <c r="J51" s="299">
        <v>8373.7333333333318</v>
      </c>
      <c r="K51" s="298">
        <v>8225</v>
      </c>
      <c r="L51" s="298">
        <v>8055</v>
      </c>
      <c r="M51" s="298">
        <v>0.33509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533.4</v>
      </c>
      <c r="D52" s="299">
        <v>535.56666666666672</v>
      </c>
      <c r="E52" s="299">
        <v>526.13333333333344</v>
      </c>
      <c r="F52" s="299">
        <v>518.86666666666667</v>
      </c>
      <c r="G52" s="299">
        <v>509.43333333333339</v>
      </c>
      <c r="H52" s="299">
        <v>542.83333333333348</v>
      </c>
      <c r="I52" s="299">
        <v>552.26666666666665</v>
      </c>
      <c r="J52" s="299">
        <v>559.53333333333353</v>
      </c>
      <c r="K52" s="298">
        <v>545</v>
      </c>
      <c r="L52" s="298">
        <v>528.29999999999995</v>
      </c>
      <c r="M52" s="298">
        <v>15.348050000000001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430.4</v>
      </c>
      <c r="D53" s="299">
        <v>430.76666666666665</v>
      </c>
      <c r="E53" s="299">
        <v>426.63333333333333</v>
      </c>
      <c r="F53" s="299">
        <v>422.86666666666667</v>
      </c>
      <c r="G53" s="299">
        <v>418.73333333333335</v>
      </c>
      <c r="H53" s="299">
        <v>434.5333333333333</v>
      </c>
      <c r="I53" s="299">
        <v>438.66666666666663</v>
      </c>
      <c r="J53" s="299">
        <v>442.43333333333328</v>
      </c>
      <c r="K53" s="298">
        <v>434.9</v>
      </c>
      <c r="L53" s="298">
        <v>427</v>
      </c>
      <c r="M53" s="298">
        <v>0.96109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3639.05</v>
      </c>
      <c r="D54" s="299">
        <v>3600.9</v>
      </c>
      <c r="E54" s="299">
        <v>3544.15</v>
      </c>
      <c r="F54" s="299">
        <v>3449.25</v>
      </c>
      <c r="G54" s="299">
        <v>3392.5</v>
      </c>
      <c r="H54" s="299">
        <v>3695.8</v>
      </c>
      <c r="I54" s="299">
        <v>3752.55</v>
      </c>
      <c r="J54" s="299">
        <v>3847.4500000000003</v>
      </c>
      <c r="K54" s="298">
        <v>3657.65</v>
      </c>
      <c r="L54" s="298">
        <v>3506</v>
      </c>
      <c r="M54" s="298">
        <v>8.5925399999999996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648.5</v>
      </c>
      <c r="D55" s="299">
        <v>651.4666666666667</v>
      </c>
      <c r="E55" s="299">
        <v>643.03333333333342</v>
      </c>
      <c r="F55" s="299">
        <v>637.56666666666672</v>
      </c>
      <c r="G55" s="299">
        <v>629.13333333333344</v>
      </c>
      <c r="H55" s="299">
        <v>656.93333333333339</v>
      </c>
      <c r="I55" s="299">
        <v>665.36666666666679</v>
      </c>
      <c r="J55" s="299">
        <v>670.83333333333337</v>
      </c>
      <c r="K55" s="298">
        <v>659.9</v>
      </c>
      <c r="L55" s="298">
        <v>646</v>
      </c>
      <c r="M55" s="298">
        <v>50.447870000000002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2620.1</v>
      </c>
      <c r="D56" s="299">
        <v>2638.6666666666665</v>
      </c>
      <c r="E56" s="299">
        <v>2582.4333333333329</v>
      </c>
      <c r="F56" s="299">
        <v>2544.7666666666664</v>
      </c>
      <c r="G56" s="299">
        <v>2488.5333333333328</v>
      </c>
      <c r="H56" s="299">
        <v>2676.333333333333</v>
      </c>
      <c r="I56" s="299">
        <v>2732.5666666666666</v>
      </c>
      <c r="J56" s="299">
        <v>2770.2333333333331</v>
      </c>
      <c r="K56" s="298">
        <v>2694.9</v>
      </c>
      <c r="L56" s="298">
        <v>2601</v>
      </c>
      <c r="M56" s="298">
        <v>0.11989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597.15</v>
      </c>
      <c r="D57" s="299">
        <v>600.25</v>
      </c>
      <c r="E57" s="299">
        <v>590.9</v>
      </c>
      <c r="F57" s="299">
        <v>584.65</v>
      </c>
      <c r="G57" s="299">
        <v>575.29999999999995</v>
      </c>
      <c r="H57" s="299">
        <v>606.5</v>
      </c>
      <c r="I57" s="299">
        <v>615.84999999999991</v>
      </c>
      <c r="J57" s="299">
        <v>622.1</v>
      </c>
      <c r="K57" s="298">
        <v>609.6</v>
      </c>
      <c r="L57" s="298">
        <v>594</v>
      </c>
      <c r="M57" s="298">
        <v>8.2844200000000008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3682.75</v>
      </c>
      <c r="D58" s="299">
        <v>3681.9166666666665</v>
      </c>
      <c r="E58" s="299">
        <v>3663.833333333333</v>
      </c>
      <c r="F58" s="299">
        <v>3644.9166666666665</v>
      </c>
      <c r="G58" s="299">
        <v>3626.833333333333</v>
      </c>
      <c r="H58" s="299">
        <v>3700.833333333333</v>
      </c>
      <c r="I58" s="299">
        <v>3718.9166666666661</v>
      </c>
      <c r="J58" s="299">
        <v>3737.833333333333</v>
      </c>
      <c r="K58" s="298">
        <v>3700</v>
      </c>
      <c r="L58" s="298">
        <v>3663</v>
      </c>
      <c r="M58" s="298">
        <v>2.9498000000000002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1093.9000000000001</v>
      </c>
      <c r="D59" s="299">
        <v>1091.2666666666667</v>
      </c>
      <c r="E59" s="299">
        <v>1072.6333333333332</v>
      </c>
      <c r="F59" s="299">
        <v>1051.3666666666666</v>
      </c>
      <c r="G59" s="299">
        <v>1032.7333333333331</v>
      </c>
      <c r="H59" s="299">
        <v>1112.5333333333333</v>
      </c>
      <c r="I59" s="299">
        <v>1131.166666666667</v>
      </c>
      <c r="J59" s="299">
        <v>1152.4333333333334</v>
      </c>
      <c r="K59" s="298">
        <v>1109.9000000000001</v>
      </c>
      <c r="L59" s="298">
        <v>1070</v>
      </c>
      <c r="M59" s="298">
        <v>4.9353400000000001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5661.1</v>
      </c>
      <c r="D60" s="299">
        <v>5680.8499999999995</v>
      </c>
      <c r="E60" s="299">
        <v>5606.6999999999989</v>
      </c>
      <c r="F60" s="299">
        <v>5552.2999999999993</v>
      </c>
      <c r="G60" s="299">
        <v>5478.1499999999987</v>
      </c>
      <c r="H60" s="299">
        <v>5735.2499999999991</v>
      </c>
      <c r="I60" s="299">
        <v>5809.3999999999987</v>
      </c>
      <c r="J60" s="299">
        <v>5863.7999999999993</v>
      </c>
      <c r="K60" s="298">
        <v>5755</v>
      </c>
      <c r="L60" s="298">
        <v>5626.45</v>
      </c>
      <c r="M60" s="298">
        <v>12.28453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11524.7</v>
      </c>
      <c r="D61" s="299">
        <v>11560.816666666666</v>
      </c>
      <c r="E61" s="299">
        <v>11373.633333333331</v>
      </c>
      <c r="F61" s="299">
        <v>11222.566666666666</v>
      </c>
      <c r="G61" s="299">
        <v>11035.383333333331</v>
      </c>
      <c r="H61" s="299">
        <v>11711.883333333331</v>
      </c>
      <c r="I61" s="299">
        <v>11899.066666666666</v>
      </c>
      <c r="J61" s="299">
        <v>12050.133333333331</v>
      </c>
      <c r="K61" s="298">
        <v>11748</v>
      </c>
      <c r="L61" s="298">
        <v>11409.75</v>
      </c>
      <c r="M61" s="298">
        <v>4.2234800000000003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4705.45</v>
      </c>
      <c r="D62" s="299">
        <v>4680.166666666667</v>
      </c>
      <c r="E62" s="299">
        <v>4610.3333333333339</v>
      </c>
      <c r="F62" s="299">
        <v>4515.2166666666672</v>
      </c>
      <c r="G62" s="299">
        <v>4445.3833333333341</v>
      </c>
      <c r="H62" s="299">
        <v>4775.2833333333338</v>
      </c>
      <c r="I62" s="299">
        <v>4845.1166666666677</v>
      </c>
      <c r="J62" s="299">
        <v>4940.2333333333336</v>
      </c>
      <c r="K62" s="298">
        <v>4750</v>
      </c>
      <c r="L62" s="298">
        <v>4585.05</v>
      </c>
      <c r="M62" s="298">
        <v>0.38128000000000001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2875</v>
      </c>
      <c r="D63" s="299">
        <v>2884.6</v>
      </c>
      <c r="E63" s="299">
        <v>2852.2999999999997</v>
      </c>
      <c r="F63" s="299">
        <v>2829.6</v>
      </c>
      <c r="G63" s="299">
        <v>2797.2999999999997</v>
      </c>
      <c r="H63" s="299">
        <v>2907.2999999999997</v>
      </c>
      <c r="I63" s="299">
        <v>2939.6</v>
      </c>
      <c r="J63" s="299">
        <v>2962.2999999999997</v>
      </c>
      <c r="K63" s="298">
        <v>2916.9</v>
      </c>
      <c r="L63" s="298">
        <v>2861.9</v>
      </c>
      <c r="M63" s="298">
        <v>0.2044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2195.4499999999998</v>
      </c>
      <c r="D64" s="299">
        <v>2194.65</v>
      </c>
      <c r="E64" s="299">
        <v>2180.3000000000002</v>
      </c>
      <c r="F64" s="299">
        <v>2165.15</v>
      </c>
      <c r="G64" s="299">
        <v>2150.8000000000002</v>
      </c>
      <c r="H64" s="299">
        <v>2209.8000000000002</v>
      </c>
      <c r="I64" s="299">
        <v>2224.1499999999996</v>
      </c>
      <c r="J64" s="299">
        <v>2239.3000000000002</v>
      </c>
      <c r="K64" s="298">
        <v>2209</v>
      </c>
      <c r="L64" s="298">
        <v>2179.5</v>
      </c>
      <c r="M64" s="298">
        <v>1.14463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361.75</v>
      </c>
      <c r="D65" s="299">
        <v>364.91666666666669</v>
      </c>
      <c r="E65" s="299">
        <v>356.83333333333337</v>
      </c>
      <c r="F65" s="299">
        <v>351.91666666666669</v>
      </c>
      <c r="G65" s="299">
        <v>343.83333333333337</v>
      </c>
      <c r="H65" s="299">
        <v>369.83333333333337</v>
      </c>
      <c r="I65" s="299">
        <v>377.91666666666674</v>
      </c>
      <c r="J65" s="299">
        <v>382.83333333333337</v>
      </c>
      <c r="K65" s="298">
        <v>373</v>
      </c>
      <c r="L65" s="298">
        <v>360</v>
      </c>
      <c r="M65" s="298">
        <v>19.284870000000002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273.45</v>
      </c>
      <c r="D66" s="299">
        <v>273.15000000000003</v>
      </c>
      <c r="E66" s="299">
        <v>268.80000000000007</v>
      </c>
      <c r="F66" s="299">
        <v>264.15000000000003</v>
      </c>
      <c r="G66" s="299">
        <v>259.80000000000007</v>
      </c>
      <c r="H66" s="299">
        <v>277.80000000000007</v>
      </c>
      <c r="I66" s="299">
        <v>282.15000000000009</v>
      </c>
      <c r="J66" s="299">
        <v>286.80000000000007</v>
      </c>
      <c r="K66" s="298">
        <v>277.5</v>
      </c>
      <c r="L66" s="298">
        <v>268.5</v>
      </c>
      <c r="M66" s="298">
        <v>63.855240000000002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98.65</v>
      </c>
      <c r="D67" s="299">
        <v>99.283333333333346</v>
      </c>
      <c r="E67" s="299">
        <v>97.816666666666691</v>
      </c>
      <c r="F67" s="299">
        <v>96.983333333333348</v>
      </c>
      <c r="G67" s="299">
        <v>95.516666666666694</v>
      </c>
      <c r="H67" s="299">
        <v>100.11666666666669</v>
      </c>
      <c r="I67" s="299">
        <v>101.58333333333336</v>
      </c>
      <c r="J67" s="299">
        <v>102.41666666666669</v>
      </c>
      <c r="K67" s="298">
        <v>100.75</v>
      </c>
      <c r="L67" s="298">
        <v>98.45</v>
      </c>
      <c r="M67" s="298">
        <v>193.96972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45.85</v>
      </c>
      <c r="D68" s="299">
        <v>45.966666666666669</v>
      </c>
      <c r="E68" s="299">
        <v>45.583333333333336</v>
      </c>
      <c r="F68" s="299">
        <v>45.31666666666667</v>
      </c>
      <c r="G68" s="299">
        <v>44.933333333333337</v>
      </c>
      <c r="H68" s="299">
        <v>46.233333333333334</v>
      </c>
      <c r="I68" s="299">
        <v>46.61666666666666</v>
      </c>
      <c r="J68" s="299">
        <v>46.883333333333333</v>
      </c>
      <c r="K68" s="298">
        <v>46.35</v>
      </c>
      <c r="L68" s="298">
        <v>45.7</v>
      </c>
      <c r="M68" s="298">
        <v>14.297219999999999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15.75</v>
      </c>
      <c r="D69" s="299">
        <v>15.866666666666667</v>
      </c>
      <c r="E69" s="299">
        <v>15.533333333333335</v>
      </c>
      <c r="F69" s="299">
        <v>15.316666666666668</v>
      </c>
      <c r="G69" s="299">
        <v>14.983333333333336</v>
      </c>
      <c r="H69" s="299">
        <v>16.083333333333336</v>
      </c>
      <c r="I69" s="299">
        <v>16.416666666666664</v>
      </c>
      <c r="J69" s="299">
        <v>16.633333333333333</v>
      </c>
      <c r="K69" s="298">
        <v>16.2</v>
      </c>
      <c r="L69" s="298">
        <v>15.65</v>
      </c>
      <c r="M69" s="298">
        <v>17.795970000000001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1725.05</v>
      </c>
      <c r="D70" s="299">
        <v>1729.8999999999999</v>
      </c>
      <c r="E70" s="299">
        <v>1709.8999999999996</v>
      </c>
      <c r="F70" s="299">
        <v>1694.7499999999998</v>
      </c>
      <c r="G70" s="299">
        <v>1674.7499999999995</v>
      </c>
      <c r="H70" s="299">
        <v>1745.0499999999997</v>
      </c>
      <c r="I70" s="299">
        <v>1765.0500000000002</v>
      </c>
      <c r="J70" s="299">
        <v>1780.1999999999998</v>
      </c>
      <c r="K70" s="298">
        <v>1749.9</v>
      </c>
      <c r="L70" s="298">
        <v>1714.75</v>
      </c>
      <c r="M70" s="298">
        <v>1.5660700000000001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5249.8</v>
      </c>
      <c r="D71" s="299">
        <v>5249.9333333333334</v>
      </c>
      <c r="E71" s="299">
        <v>5199.916666666667</v>
      </c>
      <c r="F71" s="299">
        <v>5150.0333333333338</v>
      </c>
      <c r="G71" s="299">
        <v>5100.0166666666673</v>
      </c>
      <c r="H71" s="299">
        <v>5299.8166666666666</v>
      </c>
      <c r="I71" s="299">
        <v>5349.833333333333</v>
      </c>
      <c r="J71" s="299">
        <v>5399.7166666666662</v>
      </c>
      <c r="K71" s="298">
        <v>5299.95</v>
      </c>
      <c r="L71" s="298">
        <v>5200.05</v>
      </c>
      <c r="M71" s="298">
        <v>0.18187999999999999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575.04999999999995</v>
      </c>
      <c r="D72" s="299">
        <v>579.11666666666667</v>
      </c>
      <c r="E72" s="299">
        <v>569.23333333333335</v>
      </c>
      <c r="F72" s="299">
        <v>563.41666666666663</v>
      </c>
      <c r="G72" s="299">
        <v>553.5333333333333</v>
      </c>
      <c r="H72" s="299">
        <v>584.93333333333339</v>
      </c>
      <c r="I72" s="299">
        <v>594.81666666666683</v>
      </c>
      <c r="J72" s="299">
        <v>600.63333333333344</v>
      </c>
      <c r="K72" s="298">
        <v>589</v>
      </c>
      <c r="L72" s="298">
        <v>573.29999999999995</v>
      </c>
      <c r="M72" s="298">
        <v>7.2292800000000002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670.9</v>
      </c>
      <c r="D73" s="299">
        <v>675.0333333333333</v>
      </c>
      <c r="E73" s="299">
        <v>662.11666666666656</v>
      </c>
      <c r="F73" s="299">
        <v>653.33333333333326</v>
      </c>
      <c r="G73" s="299">
        <v>640.41666666666652</v>
      </c>
      <c r="H73" s="299">
        <v>683.81666666666661</v>
      </c>
      <c r="I73" s="299">
        <v>696.73333333333335</v>
      </c>
      <c r="J73" s="299">
        <v>705.51666666666665</v>
      </c>
      <c r="K73" s="298">
        <v>687.95</v>
      </c>
      <c r="L73" s="298">
        <v>666.25</v>
      </c>
      <c r="M73" s="298">
        <v>3.86802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229.2</v>
      </c>
      <c r="D74" s="299">
        <v>230.73333333333335</v>
      </c>
      <c r="E74" s="299">
        <v>226.56666666666669</v>
      </c>
      <c r="F74" s="299">
        <v>223.93333333333334</v>
      </c>
      <c r="G74" s="299">
        <v>219.76666666666668</v>
      </c>
      <c r="H74" s="299">
        <v>233.3666666666667</v>
      </c>
      <c r="I74" s="299">
        <v>237.53333333333333</v>
      </c>
      <c r="J74" s="299">
        <v>240.16666666666671</v>
      </c>
      <c r="K74" s="298">
        <v>234.9</v>
      </c>
      <c r="L74" s="298">
        <v>228.1</v>
      </c>
      <c r="M74" s="298">
        <v>49.741729999999997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657.6</v>
      </c>
      <c r="D75" s="299">
        <v>656.33333333333337</v>
      </c>
      <c r="E75" s="299">
        <v>649.81666666666672</v>
      </c>
      <c r="F75" s="299">
        <v>642.0333333333333</v>
      </c>
      <c r="G75" s="299">
        <v>635.51666666666665</v>
      </c>
      <c r="H75" s="299">
        <v>664.11666666666679</v>
      </c>
      <c r="I75" s="299">
        <v>670.63333333333344</v>
      </c>
      <c r="J75" s="299">
        <v>678.41666666666686</v>
      </c>
      <c r="K75" s="298">
        <v>662.85</v>
      </c>
      <c r="L75" s="298">
        <v>648.54999999999995</v>
      </c>
      <c r="M75" s="298">
        <v>11.382020000000001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45.2</v>
      </c>
      <c r="D76" s="299">
        <v>45.516666666666673</v>
      </c>
      <c r="E76" s="299">
        <v>44.683333333333344</v>
      </c>
      <c r="F76" s="299">
        <v>44.166666666666671</v>
      </c>
      <c r="G76" s="299">
        <v>43.333333333333343</v>
      </c>
      <c r="H76" s="299">
        <v>46.033333333333346</v>
      </c>
      <c r="I76" s="299">
        <v>46.866666666666674</v>
      </c>
      <c r="J76" s="299">
        <v>47.383333333333347</v>
      </c>
      <c r="K76" s="298">
        <v>46.35</v>
      </c>
      <c r="L76" s="298">
        <v>45</v>
      </c>
      <c r="M76" s="298">
        <v>108.55459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313.10000000000002</v>
      </c>
      <c r="D77" s="299">
        <v>315.53333333333336</v>
      </c>
      <c r="E77" s="299">
        <v>309.7166666666667</v>
      </c>
      <c r="F77" s="299">
        <v>306.33333333333331</v>
      </c>
      <c r="G77" s="299">
        <v>300.51666666666665</v>
      </c>
      <c r="H77" s="299">
        <v>318.91666666666674</v>
      </c>
      <c r="I77" s="299">
        <v>324.73333333333346</v>
      </c>
      <c r="J77" s="299">
        <v>328.11666666666679</v>
      </c>
      <c r="K77" s="298">
        <v>321.35000000000002</v>
      </c>
      <c r="L77" s="298">
        <v>312.14999999999998</v>
      </c>
      <c r="M77" s="298">
        <v>30.69304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684.45</v>
      </c>
      <c r="D78" s="299">
        <v>684.6</v>
      </c>
      <c r="E78" s="299">
        <v>679.90000000000009</v>
      </c>
      <c r="F78" s="299">
        <v>675.35</v>
      </c>
      <c r="G78" s="299">
        <v>670.65000000000009</v>
      </c>
      <c r="H78" s="299">
        <v>689.15000000000009</v>
      </c>
      <c r="I78" s="299">
        <v>693.85000000000014</v>
      </c>
      <c r="J78" s="299">
        <v>698.40000000000009</v>
      </c>
      <c r="K78" s="298">
        <v>689.3</v>
      </c>
      <c r="L78" s="298">
        <v>680.05</v>
      </c>
      <c r="M78" s="298">
        <v>34.945039999999999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313.55</v>
      </c>
      <c r="D79" s="299">
        <v>313.95</v>
      </c>
      <c r="E79" s="299">
        <v>311.2</v>
      </c>
      <c r="F79" s="299">
        <v>308.85000000000002</v>
      </c>
      <c r="G79" s="299">
        <v>306.10000000000002</v>
      </c>
      <c r="H79" s="299">
        <v>316.29999999999995</v>
      </c>
      <c r="I79" s="299">
        <v>319.04999999999995</v>
      </c>
      <c r="J79" s="299">
        <v>321.39999999999992</v>
      </c>
      <c r="K79" s="298">
        <v>316.7</v>
      </c>
      <c r="L79" s="298">
        <v>311.60000000000002</v>
      </c>
      <c r="M79" s="298">
        <v>12.331429999999999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863.4</v>
      </c>
      <c r="D80" s="299">
        <v>863.31666666666661</v>
      </c>
      <c r="E80" s="299">
        <v>855.73333333333323</v>
      </c>
      <c r="F80" s="299">
        <v>848.06666666666661</v>
      </c>
      <c r="G80" s="299">
        <v>840.48333333333323</v>
      </c>
      <c r="H80" s="299">
        <v>870.98333333333323</v>
      </c>
      <c r="I80" s="299">
        <v>878.56666666666672</v>
      </c>
      <c r="J80" s="299">
        <v>886.23333333333323</v>
      </c>
      <c r="K80" s="298">
        <v>870.9</v>
      </c>
      <c r="L80" s="298">
        <v>855.65</v>
      </c>
      <c r="M80" s="298">
        <v>0.27604000000000001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344.05</v>
      </c>
      <c r="D81" s="299">
        <v>345.68333333333334</v>
      </c>
      <c r="E81" s="299">
        <v>341.61666666666667</v>
      </c>
      <c r="F81" s="299">
        <v>339.18333333333334</v>
      </c>
      <c r="G81" s="299">
        <v>335.11666666666667</v>
      </c>
      <c r="H81" s="299">
        <v>348.11666666666667</v>
      </c>
      <c r="I81" s="299">
        <v>352.18333333333339</v>
      </c>
      <c r="J81" s="299">
        <v>354.61666666666667</v>
      </c>
      <c r="K81" s="298">
        <v>349.75</v>
      </c>
      <c r="L81" s="298">
        <v>343.25</v>
      </c>
      <c r="M81" s="298">
        <v>21.964500000000001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7813.5</v>
      </c>
      <c r="D82" s="299">
        <v>7825.6833333333334</v>
      </c>
      <c r="E82" s="299">
        <v>7751.3666666666668</v>
      </c>
      <c r="F82" s="299">
        <v>7689.2333333333336</v>
      </c>
      <c r="G82" s="299">
        <v>7614.916666666667</v>
      </c>
      <c r="H82" s="299">
        <v>7887.8166666666666</v>
      </c>
      <c r="I82" s="299">
        <v>7962.1333333333341</v>
      </c>
      <c r="J82" s="299">
        <v>8024.2666666666664</v>
      </c>
      <c r="K82" s="298">
        <v>7900</v>
      </c>
      <c r="L82" s="298">
        <v>7763.55</v>
      </c>
      <c r="M82" s="298">
        <v>0.21859999999999999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884.75</v>
      </c>
      <c r="D83" s="299">
        <v>883.43333333333339</v>
      </c>
      <c r="E83" s="299">
        <v>871.86666666666679</v>
      </c>
      <c r="F83" s="299">
        <v>858.98333333333335</v>
      </c>
      <c r="G83" s="299">
        <v>847.41666666666674</v>
      </c>
      <c r="H83" s="299">
        <v>896.31666666666683</v>
      </c>
      <c r="I83" s="299">
        <v>907.88333333333344</v>
      </c>
      <c r="J83" s="299">
        <v>920.76666666666688</v>
      </c>
      <c r="K83" s="298">
        <v>895</v>
      </c>
      <c r="L83" s="298">
        <v>870.55</v>
      </c>
      <c r="M83" s="298">
        <v>0.60958999999999997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923.25</v>
      </c>
      <c r="D84" s="299">
        <v>935.6</v>
      </c>
      <c r="E84" s="299">
        <v>904.2</v>
      </c>
      <c r="F84" s="299">
        <v>885.15</v>
      </c>
      <c r="G84" s="299">
        <v>853.75</v>
      </c>
      <c r="H84" s="299">
        <v>954.65000000000009</v>
      </c>
      <c r="I84" s="299">
        <v>986.05</v>
      </c>
      <c r="J84" s="299">
        <v>1005.1000000000001</v>
      </c>
      <c r="K84" s="298">
        <v>967</v>
      </c>
      <c r="L84" s="298">
        <v>916.55</v>
      </c>
      <c r="M84" s="298">
        <v>0.73262000000000005</v>
      </c>
      <c r="N84" s="1"/>
      <c r="O84" s="1"/>
    </row>
    <row r="85" spans="1:15" ht="12.75" customHeight="1">
      <c r="A85" s="30">
        <v>75</v>
      </c>
      <c r="B85" s="308" t="s">
        <v>865</v>
      </c>
      <c r="C85" s="298">
        <v>609.95000000000005</v>
      </c>
      <c r="D85" s="299">
        <v>613.35</v>
      </c>
      <c r="E85" s="299">
        <v>602.6</v>
      </c>
      <c r="F85" s="299">
        <v>595.25</v>
      </c>
      <c r="G85" s="299">
        <v>584.5</v>
      </c>
      <c r="H85" s="299">
        <v>620.70000000000005</v>
      </c>
      <c r="I85" s="299">
        <v>631.45000000000005</v>
      </c>
      <c r="J85" s="299">
        <v>638.80000000000007</v>
      </c>
      <c r="K85" s="298">
        <v>624.1</v>
      </c>
      <c r="L85" s="298">
        <v>606</v>
      </c>
      <c r="M85" s="298">
        <v>3.7820100000000001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15634.05</v>
      </c>
      <c r="D86" s="299">
        <v>15756.849999999999</v>
      </c>
      <c r="E86" s="299">
        <v>15468.799999999997</v>
      </c>
      <c r="F86" s="299">
        <v>15303.55</v>
      </c>
      <c r="G86" s="299">
        <v>15015.499999999998</v>
      </c>
      <c r="H86" s="299">
        <v>15922.099999999997</v>
      </c>
      <c r="I86" s="299">
        <v>16210.15</v>
      </c>
      <c r="J86" s="299">
        <v>16375.399999999996</v>
      </c>
      <c r="K86" s="298">
        <v>16044.9</v>
      </c>
      <c r="L86" s="298">
        <v>15591.6</v>
      </c>
      <c r="M86" s="298">
        <v>0.29221000000000003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437.5</v>
      </c>
      <c r="D87" s="299">
        <v>439.83333333333331</v>
      </c>
      <c r="E87" s="299">
        <v>432.66666666666663</v>
      </c>
      <c r="F87" s="299">
        <v>427.83333333333331</v>
      </c>
      <c r="G87" s="299">
        <v>420.66666666666663</v>
      </c>
      <c r="H87" s="299">
        <v>444.66666666666663</v>
      </c>
      <c r="I87" s="299">
        <v>451.83333333333326</v>
      </c>
      <c r="J87" s="299">
        <v>456.66666666666663</v>
      </c>
      <c r="K87" s="298">
        <v>447</v>
      </c>
      <c r="L87" s="298">
        <v>435</v>
      </c>
      <c r="M87" s="298">
        <v>0.80881000000000003</v>
      </c>
      <c r="N87" s="1"/>
      <c r="O87" s="1"/>
    </row>
    <row r="88" spans="1:15" ht="12.75" customHeight="1">
      <c r="A88" s="30">
        <v>78</v>
      </c>
      <c r="B88" s="308" t="s">
        <v>866</v>
      </c>
      <c r="C88" s="298">
        <v>36.200000000000003</v>
      </c>
      <c r="D88" s="299">
        <v>36.200000000000003</v>
      </c>
      <c r="E88" s="299">
        <v>36.200000000000003</v>
      </c>
      <c r="F88" s="299">
        <v>36.200000000000003</v>
      </c>
      <c r="G88" s="299">
        <v>36.200000000000003</v>
      </c>
      <c r="H88" s="299">
        <v>36.200000000000003</v>
      </c>
      <c r="I88" s="299">
        <v>36.200000000000003</v>
      </c>
      <c r="J88" s="299">
        <v>36.200000000000003</v>
      </c>
      <c r="K88" s="298">
        <v>36.200000000000003</v>
      </c>
      <c r="L88" s="298">
        <v>36.200000000000003</v>
      </c>
      <c r="M88" s="298">
        <v>3.22343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3656.6</v>
      </c>
      <c r="D89" s="299">
        <v>3668.8666666666668</v>
      </c>
      <c r="E89" s="299">
        <v>3623.7333333333336</v>
      </c>
      <c r="F89" s="299">
        <v>3590.8666666666668</v>
      </c>
      <c r="G89" s="299">
        <v>3545.7333333333336</v>
      </c>
      <c r="H89" s="299">
        <v>3701.7333333333336</v>
      </c>
      <c r="I89" s="299">
        <v>3746.8666666666668</v>
      </c>
      <c r="J89" s="299">
        <v>3779.7333333333336</v>
      </c>
      <c r="K89" s="298">
        <v>3714</v>
      </c>
      <c r="L89" s="298">
        <v>3636</v>
      </c>
      <c r="M89" s="298">
        <v>6.1251899999999999</v>
      </c>
      <c r="N89" s="1"/>
      <c r="O89" s="1"/>
    </row>
    <row r="90" spans="1:15" ht="12.75" customHeight="1">
      <c r="A90" s="30">
        <v>80</v>
      </c>
      <c r="B90" s="308" t="s">
        <v>867</v>
      </c>
      <c r="C90" s="298">
        <v>1416.5</v>
      </c>
      <c r="D90" s="299">
        <v>1413.05</v>
      </c>
      <c r="E90" s="299">
        <v>1401.1</v>
      </c>
      <c r="F90" s="299">
        <v>1385.7</v>
      </c>
      <c r="G90" s="299">
        <v>1373.75</v>
      </c>
      <c r="H90" s="299">
        <v>1428.4499999999998</v>
      </c>
      <c r="I90" s="299">
        <v>1440.4</v>
      </c>
      <c r="J90" s="299">
        <v>1455.7999999999997</v>
      </c>
      <c r="K90" s="298">
        <v>1425</v>
      </c>
      <c r="L90" s="298">
        <v>1397.65</v>
      </c>
      <c r="M90" s="298">
        <v>0.72336999999999996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384.2</v>
      </c>
      <c r="D91" s="299">
        <v>384</v>
      </c>
      <c r="E91" s="299">
        <v>380.85</v>
      </c>
      <c r="F91" s="299">
        <v>377.5</v>
      </c>
      <c r="G91" s="299">
        <v>374.35</v>
      </c>
      <c r="H91" s="299">
        <v>387.35</v>
      </c>
      <c r="I91" s="299">
        <v>390.5</v>
      </c>
      <c r="J91" s="299">
        <v>393.85</v>
      </c>
      <c r="K91" s="298">
        <v>387.15</v>
      </c>
      <c r="L91" s="298">
        <v>380.65</v>
      </c>
      <c r="M91" s="298">
        <v>1.1038600000000001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71.650000000000006</v>
      </c>
      <c r="D92" s="299">
        <v>72.149999999999991</v>
      </c>
      <c r="E92" s="299">
        <v>70.499999999999986</v>
      </c>
      <c r="F92" s="299">
        <v>69.349999999999994</v>
      </c>
      <c r="G92" s="299">
        <v>67.699999999999989</v>
      </c>
      <c r="H92" s="299">
        <v>73.299999999999983</v>
      </c>
      <c r="I92" s="299">
        <v>74.949999999999989</v>
      </c>
      <c r="J92" s="299">
        <v>76.09999999999998</v>
      </c>
      <c r="K92" s="298">
        <v>73.8</v>
      </c>
      <c r="L92" s="298">
        <v>71</v>
      </c>
      <c r="M92" s="298">
        <v>23.197220000000002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194.2</v>
      </c>
      <c r="D93" s="299">
        <v>192.11666666666667</v>
      </c>
      <c r="E93" s="299">
        <v>188.83333333333334</v>
      </c>
      <c r="F93" s="299">
        <v>183.46666666666667</v>
      </c>
      <c r="G93" s="299">
        <v>180.18333333333334</v>
      </c>
      <c r="H93" s="299">
        <v>197.48333333333335</v>
      </c>
      <c r="I93" s="299">
        <v>200.76666666666665</v>
      </c>
      <c r="J93" s="299">
        <v>206.13333333333335</v>
      </c>
      <c r="K93" s="298">
        <v>195.4</v>
      </c>
      <c r="L93" s="298">
        <v>186.75</v>
      </c>
      <c r="M93" s="298">
        <v>18.092279999999999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3337.85</v>
      </c>
      <c r="D94" s="299">
        <v>3333.25</v>
      </c>
      <c r="E94" s="299">
        <v>3303.75</v>
      </c>
      <c r="F94" s="299">
        <v>3269.65</v>
      </c>
      <c r="G94" s="299">
        <v>3240.15</v>
      </c>
      <c r="H94" s="299">
        <v>3367.35</v>
      </c>
      <c r="I94" s="299">
        <v>3396.85</v>
      </c>
      <c r="J94" s="299">
        <v>3430.95</v>
      </c>
      <c r="K94" s="298">
        <v>3362.75</v>
      </c>
      <c r="L94" s="298">
        <v>3299.15</v>
      </c>
      <c r="M94" s="298">
        <v>0.12553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189.45</v>
      </c>
      <c r="D95" s="299">
        <v>190.68333333333331</v>
      </c>
      <c r="E95" s="299">
        <v>186.41666666666663</v>
      </c>
      <c r="F95" s="299">
        <v>183.38333333333333</v>
      </c>
      <c r="G95" s="299">
        <v>179.11666666666665</v>
      </c>
      <c r="H95" s="299">
        <v>193.71666666666661</v>
      </c>
      <c r="I95" s="299">
        <v>197.98333333333332</v>
      </c>
      <c r="J95" s="299">
        <v>201.01666666666659</v>
      </c>
      <c r="K95" s="298">
        <v>194.95</v>
      </c>
      <c r="L95" s="298">
        <v>187.65</v>
      </c>
      <c r="M95" s="298">
        <v>0.95042000000000004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447.35</v>
      </c>
      <c r="D96" s="299">
        <v>447.09999999999997</v>
      </c>
      <c r="E96" s="299">
        <v>443.44999999999993</v>
      </c>
      <c r="F96" s="299">
        <v>439.54999999999995</v>
      </c>
      <c r="G96" s="299">
        <v>435.89999999999992</v>
      </c>
      <c r="H96" s="299">
        <v>450.99999999999994</v>
      </c>
      <c r="I96" s="299">
        <v>454.64999999999992</v>
      </c>
      <c r="J96" s="299">
        <v>458.54999999999995</v>
      </c>
      <c r="K96" s="298">
        <v>450.75</v>
      </c>
      <c r="L96" s="298">
        <v>443.2</v>
      </c>
      <c r="M96" s="298">
        <v>5.5984999999999996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189.1</v>
      </c>
      <c r="D97" s="299">
        <v>189.91666666666666</v>
      </c>
      <c r="E97" s="299">
        <v>187.68333333333331</v>
      </c>
      <c r="F97" s="299">
        <v>186.26666666666665</v>
      </c>
      <c r="G97" s="299">
        <v>184.0333333333333</v>
      </c>
      <c r="H97" s="299">
        <v>191.33333333333331</v>
      </c>
      <c r="I97" s="299">
        <v>193.56666666666666</v>
      </c>
      <c r="J97" s="299">
        <v>194.98333333333332</v>
      </c>
      <c r="K97" s="298">
        <v>192.15</v>
      </c>
      <c r="L97" s="298">
        <v>188.5</v>
      </c>
      <c r="M97" s="298">
        <v>70.180210000000002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726.4</v>
      </c>
      <c r="D98" s="299">
        <v>727.30000000000007</v>
      </c>
      <c r="E98" s="299">
        <v>711.95000000000016</v>
      </c>
      <c r="F98" s="299">
        <v>697.50000000000011</v>
      </c>
      <c r="G98" s="299">
        <v>682.1500000000002</v>
      </c>
      <c r="H98" s="299">
        <v>741.75000000000011</v>
      </c>
      <c r="I98" s="299">
        <v>757.1</v>
      </c>
      <c r="J98" s="299">
        <v>771.55000000000007</v>
      </c>
      <c r="K98" s="298">
        <v>742.65</v>
      </c>
      <c r="L98" s="298">
        <v>712.85</v>
      </c>
      <c r="M98" s="298">
        <v>0.46089999999999998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701.35</v>
      </c>
      <c r="D99" s="299">
        <v>712.66666666666663</v>
      </c>
      <c r="E99" s="299">
        <v>677.18333333333328</v>
      </c>
      <c r="F99" s="299">
        <v>653.01666666666665</v>
      </c>
      <c r="G99" s="299">
        <v>617.5333333333333</v>
      </c>
      <c r="H99" s="299">
        <v>736.83333333333326</v>
      </c>
      <c r="I99" s="299">
        <v>772.31666666666661</v>
      </c>
      <c r="J99" s="299">
        <v>796.48333333333323</v>
      </c>
      <c r="K99" s="298">
        <v>748.15</v>
      </c>
      <c r="L99" s="298">
        <v>688.5</v>
      </c>
      <c r="M99" s="298">
        <v>1.2337400000000001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746.45</v>
      </c>
      <c r="D100" s="299">
        <v>743.33333333333337</v>
      </c>
      <c r="E100" s="299">
        <v>734.66666666666674</v>
      </c>
      <c r="F100" s="299">
        <v>722.88333333333333</v>
      </c>
      <c r="G100" s="299">
        <v>714.2166666666667</v>
      </c>
      <c r="H100" s="299">
        <v>755.11666666666679</v>
      </c>
      <c r="I100" s="299">
        <v>763.78333333333353</v>
      </c>
      <c r="J100" s="299">
        <v>775.56666666666683</v>
      </c>
      <c r="K100" s="298">
        <v>752</v>
      </c>
      <c r="L100" s="298">
        <v>731.55</v>
      </c>
      <c r="M100" s="298">
        <v>0.80196999999999996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105.55</v>
      </c>
      <c r="D101" s="299">
        <v>105.39999999999999</v>
      </c>
      <c r="E101" s="299">
        <v>104.84999999999998</v>
      </c>
      <c r="F101" s="299">
        <v>104.14999999999999</v>
      </c>
      <c r="G101" s="299">
        <v>103.59999999999998</v>
      </c>
      <c r="H101" s="299">
        <v>106.09999999999998</v>
      </c>
      <c r="I101" s="299">
        <v>106.64999999999999</v>
      </c>
      <c r="J101" s="299">
        <v>107.34999999999998</v>
      </c>
      <c r="K101" s="298">
        <v>105.95</v>
      </c>
      <c r="L101" s="298">
        <v>104.7</v>
      </c>
      <c r="M101" s="298">
        <v>2.9920200000000001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952</v>
      </c>
      <c r="D102" s="299">
        <v>953.86666666666667</v>
      </c>
      <c r="E102" s="299">
        <v>946.13333333333333</v>
      </c>
      <c r="F102" s="299">
        <v>940.26666666666665</v>
      </c>
      <c r="G102" s="299">
        <v>932.5333333333333</v>
      </c>
      <c r="H102" s="299">
        <v>959.73333333333335</v>
      </c>
      <c r="I102" s="299">
        <v>967.4666666666667</v>
      </c>
      <c r="J102" s="299">
        <v>973.33333333333337</v>
      </c>
      <c r="K102" s="298">
        <v>961.6</v>
      </c>
      <c r="L102" s="298">
        <v>948</v>
      </c>
      <c r="M102" s="298">
        <v>0.31811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18.100000000000001</v>
      </c>
      <c r="D103" s="299">
        <v>18.333333333333332</v>
      </c>
      <c r="E103" s="299">
        <v>17.716666666666665</v>
      </c>
      <c r="F103" s="299">
        <v>17.333333333333332</v>
      </c>
      <c r="G103" s="299">
        <v>16.716666666666665</v>
      </c>
      <c r="H103" s="299">
        <v>18.716666666666665</v>
      </c>
      <c r="I103" s="299">
        <v>19.333333333333332</v>
      </c>
      <c r="J103" s="299">
        <v>19.716666666666665</v>
      </c>
      <c r="K103" s="298">
        <v>18.95</v>
      </c>
      <c r="L103" s="298">
        <v>17.95</v>
      </c>
      <c r="M103" s="298">
        <v>89.228139999999996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1093.45</v>
      </c>
      <c r="D104" s="299">
        <v>1101.6000000000001</v>
      </c>
      <c r="E104" s="299">
        <v>1081.8500000000004</v>
      </c>
      <c r="F104" s="299">
        <v>1070.2500000000002</v>
      </c>
      <c r="G104" s="299">
        <v>1050.5000000000005</v>
      </c>
      <c r="H104" s="299">
        <v>1113.2000000000003</v>
      </c>
      <c r="I104" s="299">
        <v>1132.9499999999998</v>
      </c>
      <c r="J104" s="299">
        <v>1144.5500000000002</v>
      </c>
      <c r="K104" s="298">
        <v>1121.3499999999999</v>
      </c>
      <c r="L104" s="298">
        <v>1090</v>
      </c>
      <c r="M104" s="298">
        <v>3.5350199999999998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516.95000000000005</v>
      </c>
      <c r="D105" s="299">
        <v>518.16666666666663</v>
      </c>
      <c r="E105" s="299">
        <v>512.7833333333333</v>
      </c>
      <c r="F105" s="299">
        <v>508.61666666666667</v>
      </c>
      <c r="G105" s="299">
        <v>503.23333333333335</v>
      </c>
      <c r="H105" s="299">
        <v>522.33333333333326</v>
      </c>
      <c r="I105" s="299">
        <v>527.7166666666667</v>
      </c>
      <c r="J105" s="299">
        <v>531.88333333333321</v>
      </c>
      <c r="K105" s="298">
        <v>523.54999999999995</v>
      </c>
      <c r="L105" s="298">
        <v>514</v>
      </c>
      <c r="M105" s="298">
        <v>0.90034999999999998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794.5</v>
      </c>
      <c r="D106" s="299">
        <v>801.15</v>
      </c>
      <c r="E106" s="299">
        <v>781.4</v>
      </c>
      <c r="F106" s="299">
        <v>768.3</v>
      </c>
      <c r="G106" s="299">
        <v>748.55</v>
      </c>
      <c r="H106" s="299">
        <v>814.25</v>
      </c>
      <c r="I106" s="299">
        <v>834</v>
      </c>
      <c r="J106" s="299">
        <v>847.1</v>
      </c>
      <c r="K106" s="298">
        <v>820.9</v>
      </c>
      <c r="L106" s="298">
        <v>788.05</v>
      </c>
      <c r="M106" s="298">
        <v>1.6541600000000001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4185.55</v>
      </c>
      <c r="D107" s="299">
        <v>4191.4833333333336</v>
      </c>
      <c r="E107" s="299">
        <v>4114.0166666666673</v>
      </c>
      <c r="F107" s="299">
        <v>4042.4833333333336</v>
      </c>
      <c r="G107" s="299">
        <v>3965.0166666666673</v>
      </c>
      <c r="H107" s="299">
        <v>4263.0166666666673</v>
      </c>
      <c r="I107" s="299">
        <v>4340.4833333333345</v>
      </c>
      <c r="J107" s="299">
        <v>4412.0166666666673</v>
      </c>
      <c r="K107" s="298">
        <v>4268.95</v>
      </c>
      <c r="L107" s="298">
        <v>4119.95</v>
      </c>
      <c r="M107" s="298">
        <v>0.11011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333.9</v>
      </c>
      <c r="D108" s="299">
        <v>334.33333333333331</v>
      </c>
      <c r="E108" s="299">
        <v>329.81666666666661</v>
      </c>
      <c r="F108" s="299">
        <v>325.73333333333329</v>
      </c>
      <c r="G108" s="299">
        <v>321.21666666666658</v>
      </c>
      <c r="H108" s="299">
        <v>338.41666666666663</v>
      </c>
      <c r="I108" s="299">
        <v>342.93333333333339</v>
      </c>
      <c r="J108" s="299">
        <v>347.01666666666665</v>
      </c>
      <c r="K108" s="298">
        <v>338.85</v>
      </c>
      <c r="L108" s="298">
        <v>330.25</v>
      </c>
      <c r="M108" s="298">
        <v>4.49092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279.75</v>
      </c>
      <c r="D109" s="299">
        <v>279.03333333333336</v>
      </c>
      <c r="E109" s="299">
        <v>274.2166666666667</v>
      </c>
      <c r="F109" s="299">
        <v>268.68333333333334</v>
      </c>
      <c r="G109" s="299">
        <v>263.86666666666667</v>
      </c>
      <c r="H109" s="299">
        <v>284.56666666666672</v>
      </c>
      <c r="I109" s="299">
        <v>289.38333333333344</v>
      </c>
      <c r="J109" s="299">
        <v>294.91666666666674</v>
      </c>
      <c r="K109" s="298">
        <v>283.85000000000002</v>
      </c>
      <c r="L109" s="298">
        <v>273.5</v>
      </c>
      <c r="M109" s="298">
        <v>25.102779999999999</v>
      </c>
      <c r="N109" s="1"/>
      <c r="O109" s="1"/>
    </row>
    <row r="110" spans="1:15" ht="12.75" customHeight="1">
      <c r="A110" s="30">
        <v>100</v>
      </c>
      <c r="B110" s="308" t="s">
        <v>868</v>
      </c>
      <c r="C110" s="298">
        <v>488.65</v>
      </c>
      <c r="D110" s="299">
        <v>491.60000000000008</v>
      </c>
      <c r="E110" s="299">
        <v>483.15000000000015</v>
      </c>
      <c r="F110" s="299">
        <v>477.65000000000009</v>
      </c>
      <c r="G110" s="299">
        <v>469.20000000000016</v>
      </c>
      <c r="H110" s="299">
        <v>497.10000000000014</v>
      </c>
      <c r="I110" s="299">
        <v>505.55000000000007</v>
      </c>
      <c r="J110" s="299">
        <v>511.05000000000013</v>
      </c>
      <c r="K110" s="298">
        <v>500.05</v>
      </c>
      <c r="L110" s="298">
        <v>486.1</v>
      </c>
      <c r="M110" s="298">
        <v>4.5888099999999996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606.25</v>
      </c>
      <c r="D111" s="299">
        <v>609.08333333333337</v>
      </c>
      <c r="E111" s="299">
        <v>600.4666666666667</v>
      </c>
      <c r="F111" s="299">
        <v>594.68333333333328</v>
      </c>
      <c r="G111" s="299">
        <v>586.06666666666661</v>
      </c>
      <c r="H111" s="299">
        <v>614.86666666666679</v>
      </c>
      <c r="I111" s="299">
        <v>623.48333333333335</v>
      </c>
      <c r="J111" s="299">
        <v>629.26666666666688</v>
      </c>
      <c r="K111" s="298">
        <v>617.70000000000005</v>
      </c>
      <c r="L111" s="298">
        <v>603.29999999999995</v>
      </c>
      <c r="M111" s="298">
        <v>0.52424999999999999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643</v>
      </c>
      <c r="D112" s="299">
        <v>646.9666666666667</v>
      </c>
      <c r="E112" s="299">
        <v>636.68333333333339</v>
      </c>
      <c r="F112" s="299">
        <v>630.36666666666667</v>
      </c>
      <c r="G112" s="299">
        <v>620.08333333333337</v>
      </c>
      <c r="H112" s="299">
        <v>653.28333333333342</v>
      </c>
      <c r="I112" s="299">
        <v>663.56666666666672</v>
      </c>
      <c r="J112" s="299">
        <v>669.88333333333344</v>
      </c>
      <c r="K112" s="298">
        <v>657.25</v>
      </c>
      <c r="L112" s="298">
        <v>640.65</v>
      </c>
      <c r="M112" s="298">
        <v>14.362590000000001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937.4</v>
      </c>
      <c r="D113" s="299">
        <v>939.1</v>
      </c>
      <c r="E113" s="299">
        <v>928.55000000000007</v>
      </c>
      <c r="F113" s="299">
        <v>919.7</v>
      </c>
      <c r="G113" s="299">
        <v>909.15000000000009</v>
      </c>
      <c r="H113" s="299">
        <v>947.95</v>
      </c>
      <c r="I113" s="299">
        <v>958.5</v>
      </c>
      <c r="J113" s="299">
        <v>967.35</v>
      </c>
      <c r="K113" s="298">
        <v>949.65</v>
      </c>
      <c r="L113" s="298">
        <v>930.25</v>
      </c>
      <c r="M113" s="298">
        <v>15.322050000000001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140.4</v>
      </c>
      <c r="D114" s="299">
        <v>140.93333333333334</v>
      </c>
      <c r="E114" s="299">
        <v>138.46666666666667</v>
      </c>
      <c r="F114" s="299">
        <v>136.53333333333333</v>
      </c>
      <c r="G114" s="299">
        <v>134.06666666666666</v>
      </c>
      <c r="H114" s="299">
        <v>142.86666666666667</v>
      </c>
      <c r="I114" s="299">
        <v>145.33333333333337</v>
      </c>
      <c r="J114" s="299">
        <v>147.26666666666668</v>
      </c>
      <c r="K114" s="298">
        <v>143.4</v>
      </c>
      <c r="L114" s="298">
        <v>139</v>
      </c>
      <c r="M114" s="298">
        <v>55.16713</v>
      </c>
      <c r="N114" s="1"/>
      <c r="O114" s="1"/>
    </row>
    <row r="115" spans="1:15" ht="12.75" customHeight="1">
      <c r="A115" s="30">
        <v>105</v>
      </c>
      <c r="B115" s="308" t="s">
        <v>858</v>
      </c>
      <c r="C115" s="298">
        <v>1460.2</v>
      </c>
      <c r="D115" s="299">
        <v>1467.8333333333333</v>
      </c>
      <c r="E115" s="299">
        <v>1447.6166666666666</v>
      </c>
      <c r="F115" s="299">
        <v>1435.0333333333333</v>
      </c>
      <c r="G115" s="299">
        <v>1414.8166666666666</v>
      </c>
      <c r="H115" s="299">
        <v>1480.4166666666665</v>
      </c>
      <c r="I115" s="299">
        <v>1500.6333333333332</v>
      </c>
      <c r="J115" s="299">
        <v>1513.2166666666665</v>
      </c>
      <c r="K115" s="298">
        <v>1488.05</v>
      </c>
      <c r="L115" s="298">
        <v>1455.25</v>
      </c>
      <c r="M115" s="298">
        <v>0.73967000000000005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182.45</v>
      </c>
      <c r="D116" s="299">
        <v>183.13333333333333</v>
      </c>
      <c r="E116" s="299">
        <v>181.06666666666666</v>
      </c>
      <c r="F116" s="299">
        <v>179.68333333333334</v>
      </c>
      <c r="G116" s="299">
        <v>177.61666666666667</v>
      </c>
      <c r="H116" s="299">
        <v>184.51666666666665</v>
      </c>
      <c r="I116" s="299">
        <v>186.58333333333331</v>
      </c>
      <c r="J116" s="299">
        <v>187.96666666666664</v>
      </c>
      <c r="K116" s="298">
        <v>185.2</v>
      </c>
      <c r="L116" s="298">
        <v>181.75</v>
      </c>
      <c r="M116" s="298">
        <v>53.137529999999998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311.8</v>
      </c>
      <c r="D117" s="299">
        <v>312.56666666666666</v>
      </c>
      <c r="E117" s="299">
        <v>310.23333333333335</v>
      </c>
      <c r="F117" s="299">
        <v>308.66666666666669</v>
      </c>
      <c r="G117" s="299">
        <v>306.33333333333337</v>
      </c>
      <c r="H117" s="299">
        <v>314.13333333333333</v>
      </c>
      <c r="I117" s="299">
        <v>316.4666666666667</v>
      </c>
      <c r="J117" s="299">
        <v>318.0333333333333</v>
      </c>
      <c r="K117" s="298">
        <v>314.89999999999998</v>
      </c>
      <c r="L117" s="298">
        <v>311</v>
      </c>
      <c r="M117" s="298">
        <v>0.40595999999999999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3542.55</v>
      </c>
      <c r="D118" s="299">
        <v>3538.9833333333336</v>
      </c>
      <c r="E118" s="299">
        <v>3493.5666666666671</v>
      </c>
      <c r="F118" s="299">
        <v>3444.5833333333335</v>
      </c>
      <c r="G118" s="299">
        <v>3399.166666666667</v>
      </c>
      <c r="H118" s="299">
        <v>3587.9666666666672</v>
      </c>
      <c r="I118" s="299">
        <v>3633.3833333333332</v>
      </c>
      <c r="J118" s="299">
        <v>3682.3666666666672</v>
      </c>
      <c r="K118" s="298">
        <v>3584.4</v>
      </c>
      <c r="L118" s="298">
        <v>3490</v>
      </c>
      <c r="M118" s="298">
        <v>3.34389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1530.05</v>
      </c>
      <c r="D119" s="299">
        <v>1529.4333333333334</v>
      </c>
      <c r="E119" s="299">
        <v>1521.8666666666668</v>
      </c>
      <c r="F119" s="299">
        <v>1513.6833333333334</v>
      </c>
      <c r="G119" s="299">
        <v>1506.1166666666668</v>
      </c>
      <c r="H119" s="299">
        <v>1537.6166666666668</v>
      </c>
      <c r="I119" s="299">
        <v>1545.1833333333334</v>
      </c>
      <c r="J119" s="299">
        <v>1553.3666666666668</v>
      </c>
      <c r="K119" s="298">
        <v>1537</v>
      </c>
      <c r="L119" s="298">
        <v>1521.25</v>
      </c>
      <c r="M119" s="298">
        <v>2.4531100000000001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2196.35</v>
      </c>
      <c r="D120" s="299">
        <v>2199.7499999999995</v>
      </c>
      <c r="E120" s="299">
        <v>2175.5499999999993</v>
      </c>
      <c r="F120" s="299">
        <v>2154.7499999999995</v>
      </c>
      <c r="G120" s="299">
        <v>2130.5499999999993</v>
      </c>
      <c r="H120" s="299">
        <v>2220.5499999999993</v>
      </c>
      <c r="I120" s="299">
        <v>2244.7499999999991</v>
      </c>
      <c r="J120" s="299">
        <v>2265.5499999999993</v>
      </c>
      <c r="K120" s="298">
        <v>2223.9499999999998</v>
      </c>
      <c r="L120" s="298">
        <v>2178.9499999999998</v>
      </c>
      <c r="M120" s="298">
        <v>0.79501999999999995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624.29999999999995</v>
      </c>
      <c r="D121" s="299">
        <v>623.91666666666663</v>
      </c>
      <c r="E121" s="299">
        <v>617.83333333333326</v>
      </c>
      <c r="F121" s="299">
        <v>611.36666666666667</v>
      </c>
      <c r="G121" s="299">
        <v>605.2833333333333</v>
      </c>
      <c r="H121" s="299">
        <v>630.38333333333321</v>
      </c>
      <c r="I121" s="299">
        <v>636.46666666666647</v>
      </c>
      <c r="J121" s="299">
        <v>642.93333333333317</v>
      </c>
      <c r="K121" s="298">
        <v>630</v>
      </c>
      <c r="L121" s="298">
        <v>617.45000000000005</v>
      </c>
      <c r="M121" s="298">
        <v>8.7404499999999992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949.65</v>
      </c>
      <c r="D122" s="299">
        <v>964.18333333333339</v>
      </c>
      <c r="E122" s="299">
        <v>931.46666666666681</v>
      </c>
      <c r="F122" s="299">
        <v>913.28333333333342</v>
      </c>
      <c r="G122" s="299">
        <v>880.56666666666683</v>
      </c>
      <c r="H122" s="299">
        <v>982.36666666666679</v>
      </c>
      <c r="I122" s="299">
        <v>1015.0833333333335</v>
      </c>
      <c r="J122" s="299">
        <v>1033.2666666666669</v>
      </c>
      <c r="K122" s="298">
        <v>996.9</v>
      </c>
      <c r="L122" s="298">
        <v>946</v>
      </c>
      <c r="M122" s="298">
        <v>7.6986600000000003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1010.6</v>
      </c>
      <c r="D123" s="299">
        <v>1025.5166666666667</v>
      </c>
      <c r="E123" s="299">
        <v>986.23333333333335</v>
      </c>
      <c r="F123" s="299">
        <v>961.86666666666667</v>
      </c>
      <c r="G123" s="299">
        <v>922.58333333333337</v>
      </c>
      <c r="H123" s="299">
        <v>1049.8833333333332</v>
      </c>
      <c r="I123" s="299">
        <v>1089.1666666666665</v>
      </c>
      <c r="J123" s="299">
        <v>1113.5333333333333</v>
      </c>
      <c r="K123" s="298">
        <v>1064.8</v>
      </c>
      <c r="L123" s="298">
        <v>1001.15</v>
      </c>
      <c r="M123" s="298">
        <v>5.0726199999999997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356.45</v>
      </c>
      <c r="D124" s="299">
        <v>353.05</v>
      </c>
      <c r="E124" s="299">
        <v>347.40000000000003</v>
      </c>
      <c r="F124" s="299">
        <v>338.35</v>
      </c>
      <c r="G124" s="299">
        <v>332.70000000000005</v>
      </c>
      <c r="H124" s="299">
        <v>362.1</v>
      </c>
      <c r="I124" s="299">
        <v>367.75</v>
      </c>
      <c r="J124" s="299">
        <v>376.8</v>
      </c>
      <c r="K124" s="298">
        <v>358.7</v>
      </c>
      <c r="L124" s="298">
        <v>344</v>
      </c>
      <c r="M124" s="298">
        <v>36.372599999999998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1070.0999999999999</v>
      </c>
      <c r="D125" s="299">
        <v>1066.6000000000001</v>
      </c>
      <c r="E125" s="299">
        <v>1051.5000000000002</v>
      </c>
      <c r="F125" s="299">
        <v>1032.9000000000001</v>
      </c>
      <c r="G125" s="299">
        <v>1017.8000000000002</v>
      </c>
      <c r="H125" s="299">
        <v>1085.2000000000003</v>
      </c>
      <c r="I125" s="299">
        <v>1100.3000000000002</v>
      </c>
      <c r="J125" s="299">
        <v>1118.9000000000003</v>
      </c>
      <c r="K125" s="298">
        <v>1081.7</v>
      </c>
      <c r="L125" s="298">
        <v>1048</v>
      </c>
      <c r="M125" s="298">
        <v>5.1209899999999999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763</v>
      </c>
      <c r="D126" s="299">
        <v>764.93333333333339</v>
      </c>
      <c r="E126" s="299">
        <v>759.46666666666681</v>
      </c>
      <c r="F126" s="299">
        <v>755.93333333333339</v>
      </c>
      <c r="G126" s="299">
        <v>750.46666666666681</v>
      </c>
      <c r="H126" s="299">
        <v>768.46666666666681</v>
      </c>
      <c r="I126" s="299">
        <v>773.93333333333351</v>
      </c>
      <c r="J126" s="299">
        <v>777.46666666666681</v>
      </c>
      <c r="K126" s="298">
        <v>770.4</v>
      </c>
      <c r="L126" s="298">
        <v>761.4</v>
      </c>
      <c r="M126" s="298">
        <v>0.62439999999999996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953.85</v>
      </c>
      <c r="D127" s="299">
        <v>953</v>
      </c>
      <c r="E127" s="299">
        <v>943.85</v>
      </c>
      <c r="F127" s="299">
        <v>933.85</v>
      </c>
      <c r="G127" s="299">
        <v>924.7</v>
      </c>
      <c r="H127" s="299">
        <v>963</v>
      </c>
      <c r="I127" s="299">
        <v>972.15000000000009</v>
      </c>
      <c r="J127" s="299">
        <v>982.15</v>
      </c>
      <c r="K127" s="298">
        <v>962.15</v>
      </c>
      <c r="L127" s="298">
        <v>943</v>
      </c>
      <c r="M127" s="298">
        <v>0.61212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322.10000000000002</v>
      </c>
      <c r="D128" s="299">
        <v>324.33333333333337</v>
      </c>
      <c r="E128" s="299">
        <v>318.86666666666673</v>
      </c>
      <c r="F128" s="299">
        <v>315.63333333333338</v>
      </c>
      <c r="G128" s="299">
        <v>310.16666666666674</v>
      </c>
      <c r="H128" s="299">
        <v>327.56666666666672</v>
      </c>
      <c r="I128" s="299">
        <v>333.03333333333342</v>
      </c>
      <c r="J128" s="299">
        <v>336.26666666666671</v>
      </c>
      <c r="K128" s="298">
        <v>329.8</v>
      </c>
      <c r="L128" s="298">
        <v>321.10000000000002</v>
      </c>
      <c r="M128" s="298">
        <v>41.642429999999997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530.70000000000005</v>
      </c>
      <c r="D129" s="299">
        <v>529.83333333333337</v>
      </c>
      <c r="E129" s="299">
        <v>526.86666666666679</v>
      </c>
      <c r="F129" s="299">
        <v>523.03333333333342</v>
      </c>
      <c r="G129" s="299">
        <v>520.06666666666683</v>
      </c>
      <c r="H129" s="299">
        <v>533.66666666666674</v>
      </c>
      <c r="I129" s="299">
        <v>536.63333333333321</v>
      </c>
      <c r="J129" s="299">
        <v>540.4666666666667</v>
      </c>
      <c r="K129" s="298">
        <v>532.79999999999995</v>
      </c>
      <c r="L129" s="298">
        <v>526</v>
      </c>
      <c r="M129" s="298">
        <v>18.916329999999999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1301.95</v>
      </c>
      <c r="D130" s="299">
        <v>1309.8166666666666</v>
      </c>
      <c r="E130" s="299">
        <v>1290.1333333333332</v>
      </c>
      <c r="F130" s="299">
        <v>1278.3166666666666</v>
      </c>
      <c r="G130" s="299">
        <v>1258.6333333333332</v>
      </c>
      <c r="H130" s="299">
        <v>1321.6333333333332</v>
      </c>
      <c r="I130" s="299">
        <v>1341.3166666666666</v>
      </c>
      <c r="J130" s="299">
        <v>1353.1333333333332</v>
      </c>
      <c r="K130" s="298">
        <v>1329.5</v>
      </c>
      <c r="L130" s="298">
        <v>1298</v>
      </c>
      <c r="M130" s="298">
        <v>1.2814000000000001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1719.6</v>
      </c>
      <c r="D131" s="299">
        <v>1732.3</v>
      </c>
      <c r="E131" s="299">
        <v>1699.6</v>
      </c>
      <c r="F131" s="299">
        <v>1679.6</v>
      </c>
      <c r="G131" s="299">
        <v>1646.8999999999999</v>
      </c>
      <c r="H131" s="299">
        <v>1752.3</v>
      </c>
      <c r="I131" s="299">
        <v>1785.0000000000002</v>
      </c>
      <c r="J131" s="299">
        <v>1805</v>
      </c>
      <c r="K131" s="298">
        <v>1765</v>
      </c>
      <c r="L131" s="298">
        <v>1712.3</v>
      </c>
      <c r="M131" s="298">
        <v>6.4755099999999999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168.45</v>
      </c>
      <c r="D132" s="299">
        <v>170.35</v>
      </c>
      <c r="E132" s="299">
        <v>166.1</v>
      </c>
      <c r="F132" s="299">
        <v>163.75</v>
      </c>
      <c r="G132" s="299">
        <v>159.5</v>
      </c>
      <c r="H132" s="299">
        <v>172.7</v>
      </c>
      <c r="I132" s="299">
        <v>176.95</v>
      </c>
      <c r="J132" s="299">
        <v>179.29999999999998</v>
      </c>
      <c r="K132" s="298">
        <v>174.6</v>
      </c>
      <c r="L132" s="298">
        <v>168</v>
      </c>
      <c r="M132" s="298">
        <v>46.801929999999999</v>
      </c>
      <c r="N132" s="1"/>
      <c r="O132" s="1"/>
    </row>
    <row r="133" spans="1:15" ht="12.75" customHeight="1">
      <c r="A133" s="30">
        <v>123</v>
      </c>
      <c r="B133" s="308" t="s">
        <v>869</v>
      </c>
      <c r="C133" s="298">
        <v>162.69999999999999</v>
      </c>
      <c r="D133" s="299">
        <v>162.81666666666666</v>
      </c>
      <c r="E133" s="299">
        <v>158.43333333333334</v>
      </c>
      <c r="F133" s="299">
        <v>154.16666666666669</v>
      </c>
      <c r="G133" s="299">
        <v>149.78333333333336</v>
      </c>
      <c r="H133" s="299">
        <v>167.08333333333331</v>
      </c>
      <c r="I133" s="299">
        <v>171.46666666666664</v>
      </c>
      <c r="J133" s="299">
        <v>175.73333333333329</v>
      </c>
      <c r="K133" s="298">
        <v>167.2</v>
      </c>
      <c r="L133" s="298">
        <v>158.55000000000001</v>
      </c>
      <c r="M133" s="298">
        <v>29.050840000000001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34</v>
      </c>
      <c r="D134" s="299">
        <v>33.716666666666669</v>
      </c>
      <c r="E134" s="299">
        <v>32.933333333333337</v>
      </c>
      <c r="F134" s="299">
        <v>31.866666666666667</v>
      </c>
      <c r="G134" s="299">
        <v>31.083333333333336</v>
      </c>
      <c r="H134" s="299">
        <v>34.783333333333339</v>
      </c>
      <c r="I134" s="299">
        <v>35.56666666666667</v>
      </c>
      <c r="J134" s="299">
        <v>36.63333333333334</v>
      </c>
      <c r="K134" s="298">
        <v>34.5</v>
      </c>
      <c r="L134" s="298">
        <v>32.65</v>
      </c>
      <c r="M134" s="298">
        <v>43.24391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197.55</v>
      </c>
      <c r="D135" s="299">
        <v>200.04999999999998</v>
      </c>
      <c r="E135" s="299">
        <v>193.59999999999997</v>
      </c>
      <c r="F135" s="299">
        <v>189.64999999999998</v>
      </c>
      <c r="G135" s="299">
        <v>183.19999999999996</v>
      </c>
      <c r="H135" s="299">
        <v>203.99999999999997</v>
      </c>
      <c r="I135" s="299">
        <v>210.44999999999996</v>
      </c>
      <c r="J135" s="299">
        <v>214.39999999999998</v>
      </c>
      <c r="K135" s="298">
        <v>206.5</v>
      </c>
      <c r="L135" s="298">
        <v>196.1</v>
      </c>
      <c r="M135" s="298">
        <v>10.2339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3610.05</v>
      </c>
      <c r="D136" s="299">
        <v>3631.2666666666664</v>
      </c>
      <c r="E136" s="299">
        <v>3584.0333333333328</v>
      </c>
      <c r="F136" s="299">
        <v>3558.0166666666664</v>
      </c>
      <c r="G136" s="299">
        <v>3510.7833333333328</v>
      </c>
      <c r="H136" s="299">
        <v>3657.2833333333328</v>
      </c>
      <c r="I136" s="299">
        <v>3704.5166666666664</v>
      </c>
      <c r="J136" s="299">
        <v>3730.5333333333328</v>
      </c>
      <c r="K136" s="298">
        <v>3678.5</v>
      </c>
      <c r="L136" s="298">
        <v>3605.25</v>
      </c>
      <c r="M136" s="298">
        <v>3.4295200000000001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3524.65</v>
      </c>
      <c r="D137" s="299">
        <v>3554.8833333333332</v>
      </c>
      <c r="E137" s="299">
        <v>3480.7666666666664</v>
      </c>
      <c r="F137" s="299">
        <v>3436.8833333333332</v>
      </c>
      <c r="G137" s="299">
        <v>3362.7666666666664</v>
      </c>
      <c r="H137" s="299">
        <v>3598.7666666666664</v>
      </c>
      <c r="I137" s="299">
        <v>3672.8833333333332</v>
      </c>
      <c r="J137" s="299">
        <v>3716.7666666666664</v>
      </c>
      <c r="K137" s="298">
        <v>3629</v>
      </c>
      <c r="L137" s="298">
        <v>3511</v>
      </c>
      <c r="M137" s="298">
        <v>3.2018200000000001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2216.75</v>
      </c>
      <c r="D138" s="299">
        <v>2212.0666666666666</v>
      </c>
      <c r="E138" s="299">
        <v>2189.1333333333332</v>
      </c>
      <c r="F138" s="299">
        <v>2161.5166666666664</v>
      </c>
      <c r="G138" s="299">
        <v>2138.583333333333</v>
      </c>
      <c r="H138" s="299">
        <v>2239.6833333333334</v>
      </c>
      <c r="I138" s="299">
        <v>2262.6166666666668</v>
      </c>
      <c r="J138" s="299">
        <v>2290.2333333333336</v>
      </c>
      <c r="K138" s="298">
        <v>2235</v>
      </c>
      <c r="L138" s="298">
        <v>2184.4499999999998</v>
      </c>
      <c r="M138" s="298">
        <v>1.2328699999999999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4394.2</v>
      </c>
      <c r="D139" s="299">
        <v>4404.3</v>
      </c>
      <c r="E139" s="299">
        <v>4341.1000000000004</v>
      </c>
      <c r="F139" s="299">
        <v>4288</v>
      </c>
      <c r="G139" s="299">
        <v>4224.8</v>
      </c>
      <c r="H139" s="299">
        <v>4457.4000000000005</v>
      </c>
      <c r="I139" s="299">
        <v>4520.5999999999995</v>
      </c>
      <c r="J139" s="299">
        <v>4573.7000000000007</v>
      </c>
      <c r="K139" s="298">
        <v>4467.5</v>
      </c>
      <c r="L139" s="298">
        <v>4351.2</v>
      </c>
      <c r="M139" s="298">
        <v>4.8689900000000002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509.5</v>
      </c>
      <c r="D140" s="299">
        <v>520.44999999999993</v>
      </c>
      <c r="E140" s="299">
        <v>495.39999999999986</v>
      </c>
      <c r="F140" s="299">
        <v>481.29999999999995</v>
      </c>
      <c r="G140" s="299">
        <v>456.24999999999989</v>
      </c>
      <c r="H140" s="299">
        <v>534.54999999999984</v>
      </c>
      <c r="I140" s="299">
        <v>559.5999999999998</v>
      </c>
      <c r="J140" s="299">
        <v>573.69999999999982</v>
      </c>
      <c r="K140" s="298">
        <v>545.5</v>
      </c>
      <c r="L140" s="298">
        <v>506.35</v>
      </c>
      <c r="M140" s="298">
        <v>7.3178200000000002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127.8</v>
      </c>
      <c r="D141" s="299">
        <v>128</v>
      </c>
      <c r="E141" s="299">
        <v>126.4</v>
      </c>
      <c r="F141" s="299">
        <v>125</v>
      </c>
      <c r="G141" s="299">
        <v>123.4</v>
      </c>
      <c r="H141" s="299">
        <v>129.4</v>
      </c>
      <c r="I141" s="299">
        <v>131.00000000000003</v>
      </c>
      <c r="J141" s="299">
        <v>132.4</v>
      </c>
      <c r="K141" s="298">
        <v>129.6</v>
      </c>
      <c r="L141" s="298">
        <v>126.6</v>
      </c>
      <c r="M141" s="298">
        <v>2.3866299999999998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154.4</v>
      </c>
      <c r="D142" s="299">
        <v>154.4</v>
      </c>
      <c r="E142" s="299">
        <v>152.10000000000002</v>
      </c>
      <c r="F142" s="299">
        <v>149.80000000000001</v>
      </c>
      <c r="G142" s="299">
        <v>147.50000000000003</v>
      </c>
      <c r="H142" s="299">
        <v>156.70000000000002</v>
      </c>
      <c r="I142" s="299">
        <v>159.00000000000003</v>
      </c>
      <c r="J142" s="299">
        <v>161.30000000000001</v>
      </c>
      <c r="K142" s="298">
        <v>156.69999999999999</v>
      </c>
      <c r="L142" s="298">
        <v>152.1</v>
      </c>
      <c r="M142" s="298">
        <v>0.73343999999999998</v>
      </c>
      <c r="N142" s="1"/>
      <c r="O142" s="1"/>
    </row>
    <row r="143" spans="1:15" ht="12.75" customHeight="1">
      <c r="A143" s="30">
        <v>133</v>
      </c>
      <c r="B143" s="308" t="s">
        <v>870</v>
      </c>
      <c r="C143" s="298">
        <v>399</v>
      </c>
      <c r="D143" s="299">
        <v>401.48333333333335</v>
      </c>
      <c r="E143" s="299">
        <v>393.56666666666672</v>
      </c>
      <c r="F143" s="299">
        <v>388.13333333333338</v>
      </c>
      <c r="G143" s="299">
        <v>380.21666666666675</v>
      </c>
      <c r="H143" s="299">
        <v>406.91666666666669</v>
      </c>
      <c r="I143" s="299">
        <v>414.83333333333331</v>
      </c>
      <c r="J143" s="299">
        <v>420.26666666666665</v>
      </c>
      <c r="K143" s="298">
        <v>409.4</v>
      </c>
      <c r="L143" s="298">
        <v>396.05</v>
      </c>
      <c r="M143" s="298">
        <v>8.9232300000000002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53.5</v>
      </c>
      <c r="D144" s="299">
        <v>53.183333333333337</v>
      </c>
      <c r="E144" s="299">
        <v>52.416666666666671</v>
      </c>
      <c r="F144" s="299">
        <v>51.333333333333336</v>
      </c>
      <c r="G144" s="299">
        <v>50.56666666666667</v>
      </c>
      <c r="H144" s="299">
        <v>54.266666666666673</v>
      </c>
      <c r="I144" s="299">
        <v>55.033333333333339</v>
      </c>
      <c r="J144" s="299">
        <v>56.116666666666674</v>
      </c>
      <c r="K144" s="298">
        <v>53.95</v>
      </c>
      <c r="L144" s="298">
        <v>52.1</v>
      </c>
      <c r="M144" s="298">
        <v>7.0437900000000004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2805.6</v>
      </c>
      <c r="D145" s="299">
        <v>2813.1666666666665</v>
      </c>
      <c r="E145" s="299">
        <v>2782.4333333333329</v>
      </c>
      <c r="F145" s="299">
        <v>2759.2666666666664</v>
      </c>
      <c r="G145" s="299">
        <v>2728.5333333333328</v>
      </c>
      <c r="H145" s="299">
        <v>2836.333333333333</v>
      </c>
      <c r="I145" s="299">
        <v>2867.0666666666666</v>
      </c>
      <c r="J145" s="299">
        <v>2890.2333333333331</v>
      </c>
      <c r="K145" s="298">
        <v>2843.9</v>
      </c>
      <c r="L145" s="298">
        <v>2790</v>
      </c>
      <c r="M145" s="298">
        <v>6.1632899999999999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374.45</v>
      </c>
      <c r="D146" s="299">
        <v>370.15000000000003</v>
      </c>
      <c r="E146" s="299">
        <v>354.30000000000007</v>
      </c>
      <c r="F146" s="299">
        <v>334.15000000000003</v>
      </c>
      <c r="G146" s="299">
        <v>318.30000000000007</v>
      </c>
      <c r="H146" s="299">
        <v>390.30000000000007</v>
      </c>
      <c r="I146" s="299">
        <v>406.15000000000009</v>
      </c>
      <c r="J146" s="299">
        <v>426.30000000000007</v>
      </c>
      <c r="K146" s="298">
        <v>386</v>
      </c>
      <c r="L146" s="298">
        <v>350</v>
      </c>
      <c r="M146" s="298">
        <v>37.266100000000002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436.5</v>
      </c>
      <c r="D147" s="299">
        <v>433.5</v>
      </c>
      <c r="E147" s="299">
        <v>426.5</v>
      </c>
      <c r="F147" s="299">
        <v>416.5</v>
      </c>
      <c r="G147" s="299">
        <v>409.5</v>
      </c>
      <c r="H147" s="299">
        <v>443.5</v>
      </c>
      <c r="I147" s="299">
        <v>450.5</v>
      </c>
      <c r="J147" s="299">
        <v>460.5</v>
      </c>
      <c r="K147" s="298">
        <v>440.5</v>
      </c>
      <c r="L147" s="298">
        <v>423.5</v>
      </c>
      <c r="M147" s="298">
        <v>2.3223400000000001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1450.6</v>
      </c>
      <c r="D148" s="299">
        <v>1442.95</v>
      </c>
      <c r="E148" s="299">
        <v>1428.15</v>
      </c>
      <c r="F148" s="299">
        <v>1405.7</v>
      </c>
      <c r="G148" s="299">
        <v>1390.9</v>
      </c>
      <c r="H148" s="299">
        <v>1465.4</v>
      </c>
      <c r="I148" s="299">
        <v>1480.1999999999998</v>
      </c>
      <c r="J148" s="299">
        <v>1502.65</v>
      </c>
      <c r="K148" s="298">
        <v>1457.75</v>
      </c>
      <c r="L148" s="298">
        <v>1420.5</v>
      </c>
      <c r="M148" s="298">
        <v>0.76944999999999997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59.15</v>
      </c>
      <c r="D149" s="299">
        <v>59.54999999999999</v>
      </c>
      <c r="E149" s="299">
        <v>58.649999999999977</v>
      </c>
      <c r="F149" s="299">
        <v>58.149999999999984</v>
      </c>
      <c r="G149" s="299">
        <v>57.249999999999972</v>
      </c>
      <c r="H149" s="299">
        <v>60.049999999999983</v>
      </c>
      <c r="I149" s="299">
        <v>60.95</v>
      </c>
      <c r="J149" s="299">
        <v>61.449999999999989</v>
      </c>
      <c r="K149" s="298">
        <v>60.45</v>
      </c>
      <c r="L149" s="298">
        <v>59.05</v>
      </c>
      <c r="M149" s="298">
        <v>5.6703999999999999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86.75</v>
      </c>
      <c r="D150" s="299">
        <v>85.816666666666663</v>
      </c>
      <c r="E150" s="299">
        <v>83.633333333333326</v>
      </c>
      <c r="F150" s="299">
        <v>80.516666666666666</v>
      </c>
      <c r="G150" s="299">
        <v>78.333333333333329</v>
      </c>
      <c r="H150" s="299">
        <v>88.933333333333323</v>
      </c>
      <c r="I150" s="299">
        <v>91.11666666666666</v>
      </c>
      <c r="J150" s="299">
        <v>94.23333333333332</v>
      </c>
      <c r="K150" s="298">
        <v>88</v>
      </c>
      <c r="L150" s="298">
        <v>82.7</v>
      </c>
      <c r="M150" s="298">
        <v>9.5495300000000007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39.25</v>
      </c>
      <c r="D151" s="299">
        <v>39.283333333333331</v>
      </c>
      <c r="E151" s="299">
        <v>38.86666666666666</v>
      </c>
      <c r="F151" s="299">
        <v>38.483333333333327</v>
      </c>
      <c r="G151" s="299">
        <v>38.066666666666656</v>
      </c>
      <c r="H151" s="299">
        <v>39.666666666666664</v>
      </c>
      <c r="I151" s="299">
        <v>40.083333333333336</v>
      </c>
      <c r="J151" s="299">
        <v>40.466666666666669</v>
      </c>
      <c r="K151" s="298">
        <v>39.700000000000003</v>
      </c>
      <c r="L151" s="298">
        <v>38.9</v>
      </c>
      <c r="M151" s="298">
        <v>4.7890199999999998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641.4</v>
      </c>
      <c r="D152" s="299">
        <v>642.30000000000007</v>
      </c>
      <c r="E152" s="299">
        <v>637.10000000000014</v>
      </c>
      <c r="F152" s="299">
        <v>632.80000000000007</v>
      </c>
      <c r="G152" s="299">
        <v>627.60000000000014</v>
      </c>
      <c r="H152" s="299">
        <v>646.60000000000014</v>
      </c>
      <c r="I152" s="299">
        <v>651.80000000000018</v>
      </c>
      <c r="J152" s="299">
        <v>656.10000000000014</v>
      </c>
      <c r="K152" s="298">
        <v>647.5</v>
      </c>
      <c r="L152" s="298">
        <v>638</v>
      </c>
      <c r="M152" s="298">
        <v>7.6399999999999996E-2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1501.3</v>
      </c>
      <c r="D153" s="299">
        <v>1511.8666666666668</v>
      </c>
      <c r="E153" s="299">
        <v>1484.9833333333336</v>
      </c>
      <c r="F153" s="299">
        <v>1468.6666666666667</v>
      </c>
      <c r="G153" s="299">
        <v>1441.7833333333335</v>
      </c>
      <c r="H153" s="299">
        <v>1528.1833333333336</v>
      </c>
      <c r="I153" s="299">
        <v>1555.0666666666668</v>
      </c>
      <c r="J153" s="299">
        <v>1571.3833333333337</v>
      </c>
      <c r="K153" s="298">
        <v>1538.75</v>
      </c>
      <c r="L153" s="298">
        <v>1495.55</v>
      </c>
      <c r="M153" s="298">
        <v>3.6011799999999998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140.75</v>
      </c>
      <c r="D154" s="299">
        <v>141.91666666666666</v>
      </c>
      <c r="E154" s="299">
        <v>139.0333333333333</v>
      </c>
      <c r="F154" s="299">
        <v>137.31666666666663</v>
      </c>
      <c r="G154" s="299">
        <v>134.43333333333328</v>
      </c>
      <c r="H154" s="299">
        <v>143.63333333333333</v>
      </c>
      <c r="I154" s="299">
        <v>146.51666666666671</v>
      </c>
      <c r="J154" s="299">
        <v>148.23333333333335</v>
      </c>
      <c r="K154" s="298">
        <v>144.80000000000001</v>
      </c>
      <c r="L154" s="298">
        <v>140.19999999999999</v>
      </c>
      <c r="M154" s="298">
        <v>13.514419999999999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245.35</v>
      </c>
      <c r="D155" s="299">
        <v>246.38333333333333</v>
      </c>
      <c r="E155" s="299">
        <v>243.56666666666666</v>
      </c>
      <c r="F155" s="299">
        <v>241.78333333333333</v>
      </c>
      <c r="G155" s="299">
        <v>238.96666666666667</v>
      </c>
      <c r="H155" s="299">
        <v>248.16666666666666</v>
      </c>
      <c r="I155" s="299">
        <v>250.98333333333332</v>
      </c>
      <c r="J155" s="299">
        <v>252.76666666666665</v>
      </c>
      <c r="K155" s="298">
        <v>249.2</v>
      </c>
      <c r="L155" s="298">
        <v>244.6</v>
      </c>
      <c r="M155" s="298">
        <v>0.33312000000000003</v>
      </c>
      <c r="N155" s="1"/>
      <c r="O155" s="1"/>
    </row>
    <row r="156" spans="1:15" ht="12.75" customHeight="1">
      <c r="A156" s="30">
        <v>146</v>
      </c>
      <c r="B156" s="308" t="s">
        <v>859</v>
      </c>
      <c r="C156" s="298">
        <v>1383.45</v>
      </c>
      <c r="D156" s="299">
        <v>1392.5</v>
      </c>
      <c r="E156" s="299">
        <v>1365</v>
      </c>
      <c r="F156" s="299">
        <v>1346.55</v>
      </c>
      <c r="G156" s="299">
        <v>1319.05</v>
      </c>
      <c r="H156" s="299">
        <v>1410.95</v>
      </c>
      <c r="I156" s="299">
        <v>1438.45</v>
      </c>
      <c r="J156" s="299">
        <v>1456.9</v>
      </c>
      <c r="K156" s="298">
        <v>1420</v>
      </c>
      <c r="L156" s="298">
        <v>1374.05</v>
      </c>
      <c r="M156" s="298">
        <v>1.71007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94.55</v>
      </c>
      <c r="D157" s="299">
        <v>94.816666666666663</v>
      </c>
      <c r="E157" s="299">
        <v>93.833333333333329</v>
      </c>
      <c r="F157" s="299">
        <v>93.11666666666666</v>
      </c>
      <c r="G157" s="299">
        <v>92.133333333333326</v>
      </c>
      <c r="H157" s="299">
        <v>95.533333333333331</v>
      </c>
      <c r="I157" s="299">
        <v>96.51666666666668</v>
      </c>
      <c r="J157" s="299">
        <v>97.233333333333334</v>
      </c>
      <c r="K157" s="298">
        <v>95.8</v>
      </c>
      <c r="L157" s="298">
        <v>94.1</v>
      </c>
      <c r="M157" s="298">
        <v>82.915139999999994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95.85</v>
      </c>
      <c r="D158" s="299">
        <v>96.416666666666671</v>
      </c>
      <c r="E158" s="299">
        <v>94.433333333333337</v>
      </c>
      <c r="F158" s="299">
        <v>93.016666666666666</v>
      </c>
      <c r="G158" s="299">
        <v>91.033333333333331</v>
      </c>
      <c r="H158" s="299">
        <v>97.833333333333343</v>
      </c>
      <c r="I158" s="299">
        <v>99.816666666666663</v>
      </c>
      <c r="J158" s="299">
        <v>101.23333333333335</v>
      </c>
      <c r="K158" s="298">
        <v>98.4</v>
      </c>
      <c r="L158" s="298">
        <v>95</v>
      </c>
      <c r="M158" s="298">
        <v>1.8341700000000001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4949.6499999999996</v>
      </c>
      <c r="D159" s="299">
        <v>4978.5999999999995</v>
      </c>
      <c r="E159" s="299">
        <v>4862.1999999999989</v>
      </c>
      <c r="F159" s="299">
        <v>4774.7499999999991</v>
      </c>
      <c r="G159" s="299">
        <v>4658.3499999999985</v>
      </c>
      <c r="H159" s="299">
        <v>5066.0499999999993</v>
      </c>
      <c r="I159" s="299">
        <v>5182.4499999999989</v>
      </c>
      <c r="J159" s="299">
        <v>5269.9</v>
      </c>
      <c r="K159" s="298">
        <v>5095</v>
      </c>
      <c r="L159" s="298">
        <v>4891.1499999999996</v>
      </c>
      <c r="M159" s="298">
        <v>0.80140999999999996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394.1</v>
      </c>
      <c r="D160" s="299">
        <v>390.88333333333338</v>
      </c>
      <c r="E160" s="299">
        <v>383.46666666666675</v>
      </c>
      <c r="F160" s="299">
        <v>372.83333333333337</v>
      </c>
      <c r="G160" s="299">
        <v>365.41666666666674</v>
      </c>
      <c r="H160" s="299">
        <v>401.51666666666677</v>
      </c>
      <c r="I160" s="299">
        <v>408.93333333333339</v>
      </c>
      <c r="J160" s="299">
        <v>419.56666666666678</v>
      </c>
      <c r="K160" s="298">
        <v>398.3</v>
      </c>
      <c r="L160" s="298">
        <v>380.25</v>
      </c>
      <c r="M160" s="298">
        <v>3.1875300000000002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137.75</v>
      </c>
      <c r="D161" s="299">
        <v>138.18333333333334</v>
      </c>
      <c r="E161" s="299">
        <v>136.56666666666666</v>
      </c>
      <c r="F161" s="299">
        <v>135.38333333333333</v>
      </c>
      <c r="G161" s="299">
        <v>133.76666666666665</v>
      </c>
      <c r="H161" s="299">
        <v>139.36666666666667</v>
      </c>
      <c r="I161" s="299">
        <v>140.98333333333335</v>
      </c>
      <c r="J161" s="299">
        <v>142.16666666666669</v>
      </c>
      <c r="K161" s="298">
        <v>139.80000000000001</v>
      </c>
      <c r="L161" s="298">
        <v>137</v>
      </c>
      <c r="M161" s="298">
        <v>4.3296299999999999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101.1</v>
      </c>
      <c r="D162" s="299">
        <v>101.68333333333334</v>
      </c>
      <c r="E162" s="299">
        <v>99.966666666666669</v>
      </c>
      <c r="F162" s="299">
        <v>98.833333333333329</v>
      </c>
      <c r="G162" s="299">
        <v>97.11666666666666</v>
      </c>
      <c r="H162" s="299">
        <v>102.81666666666668</v>
      </c>
      <c r="I162" s="299">
        <v>104.53333333333335</v>
      </c>
      <c r="J162" s="299">
        <v>105.66666666666669</v>
      </c>
      <c r="K162" s="298">
        <v>103.4</v>
      </c>
      <c r="L162" s="298">
        <v>100.55</v>
      </c>
      <c r="M162" s="298">
        <v>14.448410000000001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239.8</v>
      </c>
      <c r="D163" s="299">
        <v>240.88333333333335</v>
      </c>
      <c r="E163" s="299">
        <v>237.8666666666667</v>
      </c>
      <c r="F163" s="299">
        <v>235.93333333333334</v>
      </c>
      <c r="G163" s="299">
        <v>232.91666666666669</v>
      </c>
      <c r="H163" s="299">
        <v>242.81666666666672</v>
      </c>
      <c r="I163" s="299">
        <v>245.83333333333337</v>
      </c>
      <c r="J163" s="299">
        <v>247.76666666666674</v>
      </c>
      <c r="K163" s="298">
        <v>243.9</v>
      </c>
      <c r="L163" s="298">
        <v>238.95</v>
      </c>
      <c r="M163" s="298">
        <v>2.4481199999999999</v>
      </c>
      <c r="N163" s="1"/>
      <c r="O163" s="1"/>
    </row>
    <row r="164" spans="1:15" ht="12.75" customHeight="1">
      <c r="A164" s="30">
        <v>154</v>
      </c>
      <c r="B164" s="308" t="s">
        <v>871</v>
      </c>
      <c r="C164" s="298">
        <v>1100.25</v>
      </c>
      <c r="D164" s="299">
        <v>1099.7833333333333</v>
      </c>
      <c r="E164" s="299">
        <v>1079.5666666666666</v>
      </c>
      <c r="F164" s="299">
        <v>1058.8833333333332</v>
      </c>
      <c r="G164" s="299">
        <v>1038.6666666666665</v>
      </c>
      <c r="H164" s="299">
        <v>1120.4666666666667</v>
      </c>
      <c r="I164" s="299">
        <v>1140.6833333333334</v>
      </c>
      <c r="J164" s="299">
        <v>1161.3666666666668</v>
      </c>
      <c r="K164" s="298">
        <v>1120</v>
      </c>
      <c r="L164" s="298">
        <v>1079.0999999999999</v>
      </c>
      <c r="M164" s="298">
        <v>1.61155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133.80000000000001</v>
      </c>
      <c r="D165" s="299">
        <v>134.33333333333334</v>
      </c>
      <c r="E165" s="299">
        <v>132.76666666666668</v>
      </c>
      <c r="F165" s="299">
        <v>131.73333333333335</v>
      </c>
      <c r="G165" s="299">
        <v>130.16666666666669</v>
      </c>
      <c r="H165" s="299">
        <v>135.36666666666667</v>
      </c>
      <c r="I165" s="299">
        <v>136.93333333333334</v>
      </c>
      <c r="J165" s="299">
        <v>137.96666666666667</v>
      </c>
      <c r="K165" s="298">
        <v>135.9</v>
      </c>
      <c r="L165" s="298">
        <v>133.30000000000001</v>
      </c>
      <c r="M165" s="298">
        <v>40.09019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4310.7</v>
      </c>
      <c r="D166" s="299">
        <v>4318.5666666666666</v>
      </c>
      <c r="E166" s="299">
        <v>4287.1333333333332</v>
      </c>
      <c r="F166" s="299">
        <v>4263.5666666666666</v>
      </c>
      <c r="G166" s="299">
        <v>4232.1333333333332</v>
      </c>
      <c r="H166" s="299">
        <v>4342.1333333333332</v>
      </c>
      <c r="I166" s="299">
        <v>4373.5666666666657</v>
      </c>
      <c r="J166" s="299">
        <v>4397.1333333333332</v>
      </c>
      <c r="K166" s="298">
        <v>4350</v>
      </c>
      <c r="L166" s="298">
        <v>4295</v>
      </c>
      <c r="M166" s="298">
        <v>0.35711999999999999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33.549999999999997</v>
      </c>
      <c r="D167" s="299">
        <v>33.799999999999997</v>
      </c>
      <c r="E167" s="299">
        <v>33.199999999999996</v>
      </c>
      <c r="F167" s="299">
        <v>32.85</v>
      </c>
      <c r="G167" s="299">
        <v>32.25</v>
      </c>
      <c r="H167" s="299">
        <v>34.149999999999991</v>
      </c>
      <c r="I167" s="299">
        <v>34.749999999999986</v>
      </c>
      <c r="J167" s="299">
        <v>35.099999999999987</v>
      </c>
      <c r="K167" s="298">
        <v>34.4</v>
      </c>
      <c r="L167" s="298">
        <v>33.450000000000003</v>
      </c>
      <c r="M167" s="298">
        <v>48.446179999999998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2871.7</v>
      </c>
      <c r="D168" s="299">
        <v>2869.4666666666667</v>
      </c>
      <c r="E168" s="299">
        <v>2844.5833333333335</v>
      </c>
      <c r="F168" s="299">
        <v>2817.4666666666667</v>
      </c>
      <c r="G168" s="299">
        <v>2792.5833333333335</v>
      </c>
      <c r="H168" s="299">
        <v>2896.5833333333335</v>
      </c>
      <c r="I168" s="299">
        <v>2921.4666666666667</v>
      </c>
      <c r="J168" s="299">
        <v>2948.5833333333335</v>
      </c>
      <c r="K168" s="298">
        <v>2894.35</v>
      </c>
      <c r="L168" s="298">
        <v>2842.35</v>
      </c>
      <c r="M168" s="298">
        <v>1.1069199999999999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3152.75</v>
      </c>
      <c r="D169" s="299">
        <v>3152.2166666666667</v>
      </c>
      <c r="E169" s="299">
        <v>3099.4333333333334</v>
      </c>
      <c r="F169" s="299">
        <v>3046.1166666666668</v>
      </c>
      <c r="G169" s="299">
        <v>2993.3333333333335</v>
      </c>
      <c r="H169" s="299">
        <v>3205.5333333333333</v>
      </c>
      <c r="I169" s="299">
        <v>3258.3166666666671</v>
      </c>
      <c r="J169" s="299">
        <v>3311.6333333333332</v>
      </c>
      <c r="K169" s="298">
        <v>3205</v>
      </c>
      <c r="L169" s="298">
        <v>3098.9</v>
      </c>
      <c r="M169" s="298">
        <v>0.21385999999999999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114.65</v>
      </c>
      <c r="D170" s="299">
        <v>115.11666666666667</v>
      </c>
      <c r="E170" s="299">
        <v>113.58333333333334</v>
      </c>
      <c r="F170" s="299">
        <v>112.51666666666667</v>
      </c>
      <c r="G170" s="299">
        <v>110.98333333333333</v>
      </c>
      <c r="H170" s="299">
        <v>116.18333333333335</v>
      </c>
      <c r="I170" s="299">
        <v>117.71666666666668</v>
      </c>
      <c r="J170" s="299">
        <v>118.78333333333336</v>
      </c>
      <c r="K170" s="298">
        <v>116.65</v>
      </c>
      <c r="L170" s="298">
        <v>114.05</v>
      </c>
      <c r="M170" s="298">
        <v>1.09351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2526.1</v>
      </c>
      <c r="D171" s="299">
        <v>2547.25</v>
      </c>
      <c r="E171" s="299">
        <v>2489.85</v>
      </c>
      <c r="F171" s="299">
        <v>2453.6</v>
      </c>
      <c r="G171" s="299">
        <v>2396.1999999999998</v>
      </c>
      <c r="H171" s="299">
        <v>2583.5</v>
      </c>
      <c r="I171" s="299">
        <v>2640.8999999999996</v>
      </c>
      <c r="J171" s="299">
        <v>2677.15</v>
      </c>
      <c r="K171" s="298">
        <v>2604.65</v>
      </c>
      <c r="L171" s="298">
        <v>2511</v>
      </c>
      <c r="M171" s="298">
        <v>1.9921599999999999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1543.7</v>
      </c>
      <c r="D172" s="299">
        <v>1542.4666666666665</v>
      </c>
      <c r="E172" s="299">
        <v>1536.2333333333329</v>
      </c>
      <c r="F172" s="299">
        <v>1528.7666666666664</v>
      </c>
      <c r="G172" s="299">
        <v>1522.5333333333328</v>
      </c>
      <c r="H172" s="299">
        <v>1549.9333333333329</v>
      </c>
      <c r="I172" s="299">
        <v>1556.1666666666665</v>
      </c>
      <c r="J172" s="299">
        <v>1563.633333333333</v>
      </c>
      <c r="K172" s="298">
        <v>1548.7</v>
      </c>
      <c r="L172" s="298">
        <v>1535</v>
      </c>
      <c r="M172" s="298">
        <v>1.0980300000000001</v>
      </c>
      <c r="N172" s="1"/>
      <c r="O172" s="1"/>
    </row>
    <row r="173" spans="1:15" ht="12.75" customHeight="1">
      <c r="A173" s="30">
        <v>163</v>
      </c>
      <c r="B173" s="308" t="s">
        <v>872</v>
      </c>
      <c r="C173" s="298">
        <v>449.35</v>
      </c>
      <c r="D173" s="299">
        <v>449.81666666666666</v>
      </c>
      <c r="E173" s="299">
        <v>447.0333333333333</v>
      </c>
      <c r="F173" s="299">
        <v>444.71666666666664</v>
      </c>
      <c r="G173" s="299">
        <v>441.93333333333328</v>
      </c>
      <c r="H173" s="299">
        <v>452.13333333333333</v>
      </c>
      <c r="I173" s="299">
        <v>454.91666666666674</v>
      </c>
      <c r="J173" s="299">
        <v>457.23333333333335</v>
      </c>
      <c r="K173" s="298">
        <v>452.6</v>
      </c>
      <c r="L173" s="298">
        <v>447.5</v>
      </c>
      <c r="M173" s="298">
        <v>0.14376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381.15</v>
      </c>
      <c r="D174" s="299">
        <v>383.7833333333333</v>
      </c>
      <c r="E174" s="299">
        <v>376.91666666666663</v>
      </c>
      <c r="F174" s="299">
        <v>372.68333333333334</v>
      </c>
      <c r="G174" s="299">
        <v>365.81666666666666</v>
      </c>
      <c r="H174" s="299">
        <v>388.01666666666659</v>
      </c>
      <c r="I174" s="299">
        <v>394.88333333333327</v>
      </c>
      <c r="J174" s="299">
        <v>399.11666666666656</v>
      </c>
      <c r="K174" s="298">
        <v>390.65</v>
      </c>
      <c r="L174" s="298">
        <v>379.55</v>
      </c>
      <c r="M174" s="298">
        <v>3.8975</v>
      </c>
      <c r="N174" s="1"/>
      <c r="O174" s="1"/>
    </row>
    <row r="175" spans="1:15" ht="12.75" customHeight="1">
      <c r="A175" s="30">
        <v>165</v>
      </c>
      <c r="B175" s="308" t="s">
        <v>873</v>
      </c>
      <c r="C175" s="298">
        <v>1002.3</v>
      </c>
      <c r="D175" s="299">
        <v>997.83333333333337</v>
      </c>
      <c r="E175" s="299">
        <v>984.66666666666674</v>
      </c>
      <c r="F175" s="299">
        <v>967.03333333333342</v>
      </c>
      <c r="G175" s="299">
        <v>953.86666666666679</v>
      </c>
      <c r="H175" s="299">
        <v>1015.4666666666667</v>
      </c>
      <c r="I175" s="299">
        <v>1028.6333333333334</v>
      </c>
      <c r="J175" s="299">
        <v>1046.2666666666667</v>
      </c>
      <c r="K175" s="298">
        <v>1011</v>
      </c>
      <c r="L175" s="298">
        <v>980.2</v>
      </c>
      <c r="M175" s="298">
        <v>0.19738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1071.1500000000001</v>
      </c>
      <c r="D176" s="299">
        <v>1075.5666666666668</v>
      </c>
      <c r="E176" s="299">
        <v>1061.2333333333336</v>
      </c>
      <c r="F176" s="299">
        <v>1051.3166666666668</v>
      </c>
      <c r="G176" s="299">
        <v>1036.9833333333336</v>
      </c>
      <c r="H176" s="299">
        <v>1085.4833333333336</v>
      </c>
      <c r="I176" s="299">
        <v>1099.8166666666671</v>
      </c>
      <c r="J176" s="299">
        <v>1109.7333333333336</v>
      </c>
      <c r="K176" s="298">
        <v>1089.9000000000001</v>
      </c>
      <c r="L176" s="298">
        <v>1065.6500000000001</v>
      </c>
      <c r="M176" s="298">
        <v>0.21537999999999999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509.05</v>
      </c>
      <c r="D177" s="299">
        <v>508.06666666666666</v>
      </c>
      <c r="E177" s="299">
        <v>504.0333333333333</v>
      </c>
      <c r="F177" s="299">
        <v>499.01666666666665</v>
      </c>
      <c r="G177" s="299">
        <v>494.98333333333329</v>
      </c>
      <c r="H177" s="299">
        <v>513.08333333333326</v>
      </c>
      <c r="I177" s="299">
        <v>517.11666666666679</v>
      </c>
      <c r="J177" s="299">
        <v>522.13333333333333</v>
      </c>
      <c r="K177" s="298">
        <v>512.1</v>
      </c>
      <c r="L177" s="298">
        <v>503.05</v>
      </c>
      <c r="M177" s="298">
        <v>0.55903000000000003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832.25</v>
      </c>
      <c r="D178" s="299">
        <v>827.56666666666661</v>
      </c>
      <c r="E178" s="299">
        <v>819.68333333333317</v>
      </c>
      <c r="F178" s="299">
        <v>807.11666666666656</v>
      </c>
      <c r="G178" s="299">
        <v>799.23333333333312</v>
      </c>
      <c r="H178" s="299">
        <v>840.13333333333321</v>
      </c>
      <c r="I178" s="299">
        <v>848.01666666666665</v>
      </c>
      <c r="J178" s="299">
        <v>860.58333333333326</v>
      </c>
      <c r="K178" s="298">
        <v>835.45</v>
      </c>
      <c r="L178" s="298">
        <v>815</v>
      </c>
      <c r="M178" s="298">
        <v>26.256979999999999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418.4</v>
      </c>
      <c r="D179" s="299">
        <v>420.2166666666667</v>
      </c>
      <c r="E179" s="299">
        <v>415.18333333333339</v>
      </c>
      <c r="F179" s="299">
        <v>411.9666666666667</v>
      </c>
      <c r="G179" s="299">
        <v>406.93333333333339</v>
      </c>
      <c r="H179" s="299">
        <v>423.43333333333339</v>
      </c>
      <c r="I179" s="299">
        <v>428.4666666666667</v>
      </c>
      <c r="J179" s="299">
        <v>431.68333333333339</v>
      </c>
      <c r="K179" s="298">
        <v>425.25</v>
      </c>
      <c r="L179" s="298">
        <v>417</v>
      </c>
      <c r="M179" s="298">
        <v>0.58879999999999999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1233.7</v>
      </c>
      <c r="D180" s="299">
        <v>1239.2166666666667</v>
      </c>
      <c r="E180" s="299">
        <v>1220.4833333333333</v>
      </c>
      <c r="F180" s="299">
        <v>1207.2666666666667</v>
      </c>
      <c r="G180" s="299">
        <v>1188.5333333333333</v>
      </c>
      <c r="H180" s="299">
        <v>1252.4333333333334</v>
      </c>
      <c r="I180" s="299">
        <v>1271.166666666667</v>
      </c>
      <c r="J180" s="299">
        <v>1284.3833333333334</v>
      </c>
      <c r="K180" s="298">
        <v>1257.95</v>
      </c>
      <c r="L180" s="298">
        <v>1226</v>
      </c>
      <c r="M180" s="298">
        <v>5.3042499999999997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277.35000000000002</v>
      </c>
      <c r="D181" s="299">
        <v>279.2166666666667</v>
      </c>
      <c r="E181" s="299">
        <v>273.13333333333338</v>
      </c>
      <c r="F181" s="299">
        <v>268.91666666666669</v>
      </c>
      <c r="G181" s="299">
        <v>262.83333333333337</v>
      </c>
      <c r="H181" s="299">
        <v>283.43333333333339</v>
      </c>
      <c r="I181" s="299">
        <v>289.51666666666665</v>
      </c>
      <c r="J181" s="299">
        <v>293.73333333333341</v>
      </c>
      <c r="K181" s="298">
        <v>285.3</v>
      </c>
      <c r="L181" s="298">
        <v>275</v>
      </c>
      <c r="M181" s="298">
        <v>11.20157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388.3</v>
      </c>
      <c r="D182" s="299">
        <v>391.26666666666665</v>
      </c>
      <c r="E182" s="299">
        <v>384.0333333333333</v>
      </c>
      <c r="F182" s="299">
        <v>379.76666666666665</v>
      </c>
      <c r="G182" s="299">
        <v>372.5333333333333</v>
      </c>
      <c r="H182" s="299">
        <v>395.5333333333333</v>
      </c>
      <c r="I182" s="299">
        <v>402.76666666666665</v>
      </c>
      <c r="J182" s="299">
        <v>407.0333333333333</v>
      </c>
      <c r="K182" s="298">
        <v>398.5</v>
      </c>
      <c r="L182" s="298">
        <v>387</v>
      </c>
      <c r="M182" s="298">
        <v>3.2225799999999998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1349.75</v>
      </c>
      <c r="D183" s="299">
        <v>1357.65</v>
      </c>
      <c r="E183" s="299">
        <v>1337.5000000000002</v>
      </c>
      <c r="F183" s="299">
        <v>1325.2500000000002</v>
      </c>
      <c r="G183" s="299">
        <v>1305.1000000000004</v>
      </c>
      <c r="H183" s="299">
        <v>1369.9</v>
      </c>
      <c r="I183" s="299">
        <v>1390.0499999999997</v>
      </c>
      <c r="J183" s="299">
        <v>1402.3</v>
      </c>
      <c r="K183" s="298">
        <v>1377.8</v>
      </c>
      <c r="L183" s="298">
        <v>1345.4</v>
      </c>
      <c r="M183" s="298">
        <v>7.0205000000000002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403.1</v>
      </c>
      <c r="D184" s="299">
        <v>404.73333333333335</v>
      </c>
      <c r="E184" s="299">
        <v>392.36666666666667</v>
      </c>
      <c r="F184" s="299">
        <v>381.63333333333333</v>
      </c>
      <c r="G184" s="299">
        <v>369.26666666666665</v>
      </c>
      <c r="H184" s="299">
        <v>415.4666666666667</v>
      </c>
      <c r="I184" s="299">
        <v>427.83333333333337</v>
      </c>
      <c r="J184" s="299">
        <v>438.56666666666672</v>
      </c>
      <c r="K184" s="298">
        <v>417.1</v>
      </c>
      <c r="L184" s="298">
        <v>394</v>
      </c>
      <c r="M184" s="298">
        <v>4.9983000000000004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1691.6</v>
      </c>
      <c r="D185" s="299">
        <v>1686.75</v>
      </c>
      <c r="E185" s="299">
        <v>1663.5</v>
      </c>
      <c r="F185" s="299">
        <v>1635.4</v>
      </c>
      <c r="G185" s="299">
        <v>1612.15</v>
      </c>
      <c r="H185" s="299">
        <v>1714.85</v>
      </c>
      <c r="I185" s="299">
        <v>1738.1</v>
      </c>
      <c r="J185" s="299">
        <v>1766.1999999999998</v>
      </c>
      <c r="K185" s="298">
        <v>1710</v>
      </c>
      <c r="L185" s="298">
        <v>1658.65</v>
      </c>
      <c r="M185" s="298">
        <v>0.55283000000000004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694.85</v>
      </c>
      <c r="D186" s="299">
        <v>699.61666666666667</v>
      </c>
      <c r="E186" s="299">
        <v>687.33333333333337</v>
      </c>
      <c r="F186" s="299">
        <v>679.81666666666672</v>
      </c>
      <c r="G186" s="299">
        <v>667.53333333333342</v>
      </c>
      <c r="H186" s="299">
        <v>707.13333333333333</v>
      </c>
      <c r="I186" s="299">
        <v>719.41666666666663</v>
      </c>
      <c r="J186" s="299">
        <v>726.93333333333328</v>
      </c>
      <c r="K186" s="298">
        <v>711.9</v>
      </c>
      <c r="L186" s="298">
        <v>692.1</v>
      </c>
      <c r="M186" s="298">
        <v>2.9433400000000001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285.95</v>
      </c>
      <c r="D187" s="299">
        <v>287.76666666666671</v>
      </c>
      <c r="E187" s="299">
        <v>281.53333333333342</v>
      </c>
      <c r="F187" s="299">
        <v>277.11666666666673</v>
      </c>
      <c r="G187" s="299">
        <v>270.88333333333344</v>
      </c>
      <c r="H187" s="299">
        <v>292.18333333333339</v>
      </c>
      <c r="I187" s="299">
        <v>298.41666666666663</v>
      </c>
      <c r="J187" s="299">
        <v>302.83333333333337</v>
      </c>
      <c r="K187" s="298">
        <v>294</v>
      </c>
      <c r="L187" s="298">
        <v>283.35000000000002</v>
      </c>
      <c r="M187" s="298">
        <v>4.1489599999999998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2900.65</v>
      </c>
      <c r="D188" s="299">
        <v>2852.85</v>
      </c>
      <c r="E188" s="299">
        <v>2777.7999999999997</v>
      </c>
      <c r="F188" s="299">
        <v>2654.95</v>
      </c>
      <c r="G188" s="299">
        <v>2579.8999999999996</v>
      </c>
      <c r="H188" s="299">
        <v>2975.7</v>
      </c>
      <c r="I188" s="299">
        <v>3050.75</v>
      </c>
      <c r="J188" s="299">
        <v>3173.6</v>
      </c>
      <c r="K188" s="298">
        <v>2927.9</v>
      </c>
      <c r="L188" s="298">
        <v>2730</v>
      </c>
      <c r="M188" s="298">
        <v>2.32992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431.6</v>
      </c>
      <c r="D189" s="299">
        <v>436.51666666666665</v>
      </c>
      <c r="E189" s="299">
        <v>424.0333333333333</v>
      </c>
      <c r="F189" s="299">
        <v>416.46666666666664</v>
      </c>
      <c r="G189" s="299">
        <v>403.98333333333329</v>
      </c>
      <c r="H189" s="299">
        <v>444.08333333333331</v>
      </c>
      <c r="I189" s="299">
        <v>456.56666666666666</v>
      </c>
      <c r="J189" s="299">
        <v>464.13333333333333</v>
      </c>
      <c r="K189" s="298">
        <v>449</v>
      </c>
      <c r="L189" s="298">
        <v>428.95</v>
      </c>
      <c r="M189" s="298">
        <v>11.7582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597.45000000000005</v>
      </c>
      <c r="D190" s="299">
        <v>601.48333333333335</v>
      </c>
      <c r="E190" s="299">
        <v>591.4666666666667</v>
      </c>
      <c r="F190" s="299">
        <v>585.48333333333335</v>
      </c>
      <c r="G190" s="299">
        <v>575.4666666666667</v>
      </c>
      <c r="H190" s="299">
        <v>607.4666666666667</v>
      </c>
      <c r="I190" s="299">
        <v>617.48333333333335</v>
      </c>
      <c r="J190" s="299">
        <v>623.4666666666667</v>
      </c>
      <c r="K190" s="298">
        <v>611.5</v>
      </c>
      <c r="L190" s="298">
        <v>595.5</v>
      </c>
      <c r="M190" s="298">
        <v>21.683959999999999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74.95</v>
      </c>
      <c r="D191" s="299">
        <v>75.266666666666666</v>
      </c>
      <c r="E191" s="299">
        <v>72.783333333333331</v>
      </c>
      <c r="F191" s="299">
        <v>70.61666666666666</v>
      </c>
      <c r="G191" s="299">
        <v>68.133333333333326</v>
      </c>
      <c r="H191" s="299">
        <v>77.433333333333337</v>
      </c>
      <c r="I191" s="299">
        <v>79.916666666666657</v>
      </c>
      <c r="J191" s="299">
        <v>82.083333333333343</v>
      </c>
      <c r="K191" s="298">
        <v>77.75</v>
      </c>
      <c r="L191" s="298">
        <v>73.099999999999994</v>
      </c>
      <c r="M191" s="298">
        <v>2.4616400000000001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130.15</v>
      </c>
      <c r="D192" s="299">
        <v>131.03333333333333</v>
      </c>
      <c r="E192" s="299">
        <v>128.31666666666666</v>
      </c>
      <c r="F192" s="299">
        <v>126.48333333333332</v>
      </c>
      <c r="G192" s="299">
        <v>123.76666666666665</v>
      </c>
      <c r="H192" s="299">
        <v>132.86666666666667</v>
      </c>
      <c r="I192" s="299">
        <v>135.58333333333331</v>
      </c>
      <c r="J192" s="299">
        <v>137.41666666666669</v>
      </c>
      <c r="K192" s="298">
        <v>133.75</v>
      </c>
      <c r="L192" s="298">
        <v>129.19999999999999</v>
      </c>
      <c r="M192" s="298">
        <v>10.15239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226.45</v>
      </c>
      <c r="D193" s="299">
        <v>225.63333333333333</v>
      </c>
      <c r="E193" s="299">
        <v>222.46666666666664</v>
      </c>
      <c r="F193" s="299">
        <v>218.48333333333332</v>
      </c>
      <c r="G193" s="299">
        <v>215.31666666666663</v>
      </c>
      <c r="H193" s="299">
        <v>229.61666666666665</v>
      </c>
      <c r="I193" s="299">
        <v>232.78333333333333</v>
      </c>
      <c r="J193" s="299">
        <v>236.76666666666665</v>
      </c>
      <c r="K193" s="298">
        <v>228.8</v>
      </c>
      <c r="L193" s="298">
        <v>221.65</v>
      </c>
      <c r="M193" s="298">
        <v>15.76999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995.5</v>
      </c>
      <c r="D194" s="299">
        <v>1003.4833333333332</v>
      </c>
      <c r="E194" s="299">
        <v>983.11666666666645</v>
      </c>
      <c r="F194" s="299">
        <v>970.73333333333323</v>
      </c>
      <c r="G194" s="299">
        <v>950.36666666666645</v>
      </c>
      <c r="H194" s="299">
        <v>1015.8666666666664</v>
      </c>
      <c r="I194" s="299">
        <v>1036.2333333333331</v>
      </c>
      <c r="J194" s="299">
        <v>1048.6166666666663</v>
      </c>
      <c r="K194" s="298">
        <v>1023.85</v>
      </c>
      <c r="L194" s="298">
        <v>991.1</v>
      </c>
      <c r="M194" s="298">
        <v>1.3225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982.15</v>
      </c>
      <c r="D195" s="299">
        <v>987.75</v>
      </c>
      <c r="E195" s="299">
        <v>972.85</v>
      </c>
      <c r="F195" s="299">
        <v>963.55000000000007</v>
      </c>
      <c r="G195" s="299">
        <v>948.65000000000009</v>
      </c>
      <c r="H195" s="299">
        <v>997.05</v>
      </c>
      <c r="I195" s="299">
        <v>1011.95</v>
      </c>
      <c r="J195" s="299">
        <v>1021.2499999999999</v>
      </c>
      <c r="K195" s="298">
        <v>1002.65</v>
      </c>
      <c r="L195" s="298">
        <v>978.45</v>
      </c>
      <c r="M195" s="298">
        <v>24.7605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1862.8</v>
      </c>
      <c r="D196" s="299">
        <v>1871.1833333333334</v>
      </c>
      <c r="E196" s="299">
        <v>1848.6166666666668</v>
      </c>
      <c r="F196" s="299">
        <v>1834.4333333333334</v>
      </c>
      <c r="G196" s="299">
        <v>1811.8666666666668</v>
      </c>
      <c r="H196" s="299">
        <v>1885.3666666666668</v>
      </c>
      <c r="I196" s="299">
        <v>1907.9333333333334</v>
      </c>
      <c r="J196" s="299">
        <v>1922.1166666666668</v>
      </c>
      <c r="K196" s="298">
        <v>1893.75</v>
      </c>
      <c r="L196" s="298">
        <v>1857</v>
      </c>
      <c r="M196" s="298">
        <v>2.6097100000000002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1352.6</v>
      </c>
      <c r="D197" s="299">
        <v>1360.0833333333333</v>
      </c>
      <c r="E197" s="299">
        <v>1340.8166666666666</v>
      </c>
      <c r="F197" s="299">
        <v>1329.0333333333333</v>
      </c>
      <c r="G197" s="299">
        <v>1309.7666666666667</v>
      </c>
      <c r="H197" s="299">
        <v>1371.8666666666666</v>
      </c>
      <c r="I197" s="299">
        <v>1391.1333333333334</v>
      </c>
      <c r="J197" s="299">
        <v>1402.9166666666665</v>
      </c>
      <c r="K197" s="298">
        <v>1379.35</v>
      </c>
      <c r="L197" s="298">
        <v>1348.3</v>
      </c>
      <c r="M197" s="298">
        <v>71.628590000000003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564.85</v>
      </c>
      <c r="D198" s="299">
        <v>569.76666666666677</v>
      </c>
      <c r="E198" s="299">
        <v>558.33333333333348</v>
      </c>
      <c r="F198" s="299">
        <v>551.81666666666672</v>
      </c>
      <c r="G198" s="299">
        <v>540.38333333333344</v>
      </c>
      <c r="H198" s="299">
        <v>576.28333333333353</v>
      </c>
      <c r="I198" s="299">
        <v>587.7166666666667</v>
      </c>
      <c r="J198" s="299">
        <v>594.23333333333358</v>
      </c>
      <c r="K198" s="298">
        <v>581.20000000000005</v>
      </c>
      <c r="L198" s="298">
        <v>563.25</v>
      </c>
      <c r="M198" s="298">
        <v>25.282689999999999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54.85</v>
      </c>
      <c r="D199" s="299">
        <v>55.233333333333327</v>
      </c>
      <c r="E199" s="299">
        <v>54.166666666666657</v>
      </c>
      <c r="F199" s="299">
        <v>53.483333333333327</v>
      </c>
      <c r="G199" s="299">
        <v>52.416666666666657</v>
      </c>
      <c r="H199" s="299">
        <v>55.916666666666657</v>
      </c>
      <c r="I199" s="299">
        <v>56.983333333333334</v>
      </c>
      <c r="J199" s="299">
        <v>57.666666666666657</v>
      </c>
      <c r="K199" s="298">
        <v>56.3</v>
      </c>
      <c r="L199" s="298">
        <v>54.55</v>
      </c>
      <c r="M199" s="298">
        <v>27.873149999999999</v>
      </c>
      <c r="N199" s="1"/>
      <c r="O199" s="1"/>
    </row>
    <row r="200" spans="1:15" ht="12.75" customHeight="1">
      <c r="A200" s="30">
        <v>190</v>
      </c>
      <c r="B200" s="308" t="s">
        <v>874</v>
      </c>
      <c r="C200" s="298">
        <v>3289.65</v>
      </c>
      <c r="D200" s="299">
        <v>3274.6666666666665</v>
      </c>
      <c r="E200" s="299">
        <v>3240.2833333333328</v>
      </c>
      <c r="F200" s="299">
        <v>3190.9166666666665</v>
      </c>
      <c r="G200" s="299">
        <v>3156.5333333333328</v>
      </c>
      <c r="H200" s="299">
        <v>3324.0333333333328</v>
      </c>
      <c r="I200" s="299">
        <v>3358.416666666667</v>
      </c>
      <c r="J200" s="299">
        <v>3407.7833333333328</v>
      </c>
      <c r="K200" s="298">
        <v>3309.05</v>
      </c>
      <c r="L200" s="298">
        <v>3225.3</v>
      </c>
      <c r="M200" s="298">
        <v>9.5930000000000001E-2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825.6</v>
      </c>
      <c r="D201" s="299">
        <v>829.73333333333323</v>
      </c>
      <c r="E201" s="299">
        <v>818.46666666666647</v>
      </c>
      <c r="F201" s="299">
        <v>811.33333333333326</v>
      </c>
      <c r="G201" s="299">
        <v>800.06666666666649</v>
      </c>
      <c r="H201" s="299">
        <v>836.86666666666645</v>
      </c>
      <c r="I201" s="299">
        <v>848.1333333333331</v>
      </c>
      <c r="J201" s="299">
        <v>855.26666666666642</v>
      </c>
      <c r="K201" s="298">
        <v>841</v>
      </c>
      <c r="L201" s="298">
        <v>822.6</v>
      </c>
      <c r="M201" s="298">
        <v>2.85588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16.350000000000001</v>
      </c>
      <c r="D202" s="299">
        <v>16.383333333333336</v>
      </c>
      <c r="E202" s="299">
        <v>15.966666666666672</v>
      </c>
      <c r="F202" s="299">
        <v>15.583333333333336</v>
      </c>
      <c r="G202" s="299">
        <v>15.166666666666671</v>
      </c>
      <c r="H202" s="299">
        <v>16.766666666666673</v>
      </c>
      <c r="I202" s="299">
        <v>17.183333333333337</v>
      </c>
      <c r="J202" s="299">
        <v>17.566666666666674</v>
      </c>
      <c r="K202" s="298">
        <v>16.8</v>
      </c>
      <c r="L202" s="298">
        <v>16</v>
      </c>
      <c r="M202" s="298">
        <v>7.7650699999999997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880.5</v>
      </c>
      <c r="D203" s="299">
        <v>880.7166666666667</v>
      </c>
      <c r="E203" s="299">
        <v>872.43333333333339</v>
      </c>
      <c r="F203" s="299">
        <v>864.36666666666667</v>
      </c>
      <c r="G203" s="299">
        <v>856.08333333333337</v>
      </c>
      <c r="H203" s="299">
        <v>888.78333333333342</v>
      </c>
      <c r="I203" s="299">
        <v>897.06666666666672</v>
      </c>
      <c r="J203" s="299">
        <v>905.13333333333344</v>
      </c>
      <c r="K203" s="298">
        <v>889</v>
      </c>
      <c r="L203" s="298">
        <v>872.65</v>
      </c>
      <c r="M203" s="298">
        <v>4.419E-2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1157.0999999999999</v>
      </c>
      <c r="D204" s="299">
        <v>1152.05</v>
      </c>
      <c r="E204" s="299">
        <v>1140.25</v>
      </c>
      <c r="F204" s="299">
        <v>1123.4000000000001</v>
      </c>
      <c r="G204" s="299">
        <v>1111.6000000000001</v>
      </c>
      <c r="H204" s="299">
        <v>1168.8999999999999</v>
      </c>
      <c r="I204" s="299">
        <v>1180.6999999999996</v>
      </c>
      <c r="J204" s="299">
        <v>1197.5499999999997</v>
      </c>
      <c r="K204" s="298">
        <v>1163.8499999999999</v>
      </c>
      <c r="L204" s="298">
        <v>1135.2</v>
      </c>
      <c r="M204" s="298">
        <v>13.58545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105.5</v>
      </c>
      <c r="D205" s="299">
        <v>105.63333333333333</v>
      </c>
      <c r="E205" s="299">
        <v>104.86666666666665</v>
      </c>
      <c r="F205" s="299">
        <v>104.23333333333332</v>
      </c>
      <c r="G205" s="299">
        <v>103.46666666666664</v>
      </c>
      <c r="H205" s="299">
        <v>106.26666666666665</v>
      </c>
      <c r="I205" s="299">
        <v>107.03333333333333</v>
      </c>
      <c r="J205" s="299">
        <v>107.66666666666666</v>
      </c>
      <c r="K205" s="298">
        <v>106.4</v>
      </c>
      <c r="L205" s="298">
        <v>105</v>
      </c>
      <c r="M205" s="298">
        <v>4.8441099999999997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2737.25</v>
      </c>
      <c r="D206" s="299">
        <v>2746.0333333333333</v>
      </c>
      <c r="E206" s="299">
        <v>2721.2166666666667</v>
      </c>
      <c r="F206" s="299">
        <v>2705.1833333333334</v>
      </c>
      <c r="G206" s="299">
        <v>2680.3666666666668</v>
      </c>
      <c r="H206" s="299">
        <v>2762.0666666666666</v>
      </c>
      <c r="I206" s="299">
        <v>2786.8833333333332</v>
      </c>
      <c r="J206" s="299">
        <v>2802.9166666666665</v>
      </c>
      <c r="K206" s="298">
        <v>2770.85</v>
      </c>
      <c r="L206" s="298">
        <v>2730</v>
      </c>
      <c r="M206" s="298">
        <v>4.0118999999999998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233.25</v>
      </c>
      <c r="D207" s="299">
        <v>235.98333333333335</v>
      </c>
      <c r="E207" s="299">
        <v>226.26666666666671</v>
      </c>
      <c r="F207" s="299">
        <v>219.28333333333336</v>
      </c>
      <c r="G207" s="299">
        <v>209.56666666666672</v>
      </c>
      <c r="H207" s="299">
        <v>242.9666666666667</v>
      </c>
      <c r="I207" s="299">
        <v>252.68333333333334</v>
      </c>
      <c r="J207" s="299">
        <v>259.66666666666669</v>
      </c>
      <c r="K207" s="298">
        <v>245.7</v>
      </c>
      <c r="L207" s="298">
        <v>229</v>
      </c>
      <c r="M207" s="298">
        <v>4.6537100000000002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345.25</v>
      </c>
      <c r="D208" s="299">
        <v>347.9666666666667</v>
      </c>
      <c r="E208" s="299">
        <v>339.03333333333342</v>
      </c>
      <c r="F208" s="299">
        <v>332.81666666666672</v>
      </c>
      <c r="G208" s="299">
        <v>323.88333333333344</v>
      </c>
      <c r="H208" s="299">
        <v>354.18333333333339</v>
      </c>
      <c r="I208" s="299">
        <v>363.11666666666667</v>
      </c>
      <c r="J208" s="299">
        <v>369.33333333333337</v>
      </c>
      <c r="K208" s="298">
        <v>356.9</v>
      </c>
      <c r="L208" s="298">
        <v>341.75</v>
      </c>
      <c r="M208" s="298">
        <v>209.28565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1100.3</v>
      </c>
      <c r="D209" s="299">
        <v>1090.6000000000001</v>
      </c>
      <c r="E209" s="299">
        <v>1074.2000000000003</v>
      </c>
      <c r="F209" s="299">
        <v>1048.1000000000001</v>
      </c>
      <c r="G209" s="299">
        <v>1031.7000000000003</v>
      </c>
      <c r="H209" s="299">
        <v>1116.7000000000003</v>
      </c>
      <c r="I209" s="299">
        <v>1133.1000000000004</v>
      </c>
      <c r="J209" s="299">
        <v>1159.2000000000003</v>
      </c>
      <c r="K209" s="298">
        <v>1107</v>
      </c>
      <c r="L209" s="298">
        <v>1064.5</v>
      </c>
      <c r="M209" s="298">
        <v>0.72994000000000003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1759.05</v>
      </c>
      <c r="D210" s="299">
        <v>1771.3500000000001</v>
      </c>
      <c r="E210" s="299">
        <v>1737.7000000000003</v>
      </c>
      <c r="F210" s="299">
        <v>1716.3500000000001</v>
      </c>
      <c r="G210" s="299">
        <v>1682.7000000000003</v>
      </c>
      <c r="H210" s="299">
        <v>1792.7000000000003</v>
      </c>
      <c r="I210" s="299">
        <v>1826.3500000000004</v>
      </c>
      <c r="J210" s="299">
        <v>1847.7000000000003</v>
      </c>
      <c r="K210" s="298">
        <v>1805</v>
      </c>
      <c r="L210" s="298">
        <v>1750</v>
      </c>
      <c r="M210" s="298">
        <v>4.4933100000000001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86.85</v>
      </c>
      <c r="D211" s="299">
        <v>87.366666666666674</v>
      </c>
      <c r="E211" s="299">
        <v>85.633333333333354</v>
      </c>
      <c r="F211" s="299">
        <v>84.416666666666686</v>
      </c>
      <c r="G211" s="299">
        <v>82.683333333333366</v>
      </c>
      <c r="H211" s="299">
        <v>88.583333333333343</v>
      </c>
      <c r="I211" s="299">
        <v>90.316666666666663</v>
      </c>
      <c r="J211" s="299">
        <v>91.533333333333331</v>
      </c>
      <c r="K211" s="298">
        <v>89.1</v>
      </c>
      <c r="L211" s="298">
        <v>86.15</v>
      </c>
      <c r="M211" s="298">
        <v>23.752300000000002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226.25</v>
      </c>
      <c r="D212" s="299">
        <v>226.13333333333333</v>
      </c>
      <c r="E212" s="299">
        <v>223.26666666666665</v>
      </c>
      <c r="F212" s="299">
        <v>220.28333333333333</v>
      </c>
      <c r="G212" s="299">
        <v>217.41666666666666</v>
      </c>
      <c r="H212" s="299">
        <v>229.11666666666665</v>
      </c>
      <c r="I212" s="299">
        <v>231.98333333333332</v>
      </c>
      <c r="J212" s="299">
        <v>234.96666666666664</v>
      </c>
      <c r="K212" s="298">
        <v>229</v>
      </c>
      <c r="L212" s="298">
        <v>223.15</v>
      </c>
      <c r="M212" s="298">
        <v>43.484909999999999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2401.5</v>
      </c>
      <c r="D213" s="299">
        <v>2395.0333333333333</v>
      </c>
      <c r="E213" s="299">
        <v>2378.0666666666666</v>
      </c>
      <c r="F213" s="299">
        <v>2354.6333333333332</v>
      </c>
      <c r="G213" s="299">
        <v>2337.6666666666665</v>
      </c>
      <c r="H213" s="299">
        <v>2418.4666666666667</v>
      </c>
      <c r="I213" s="299">
        <v>2435.4333333333329</v>
      </c>
      <c r="J213" s="299">
        <v>2458.8666666666668</v>
      </c>
      <c r="K213" s="298">
        <v>2412</v>
      </c>
      <c r="L213" s="298">
        <v>2371.6</v>
      </c>
      <c r="M213" s="298">
        <v>24.630790000000001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248.6</v>
      </c>
      <c r="D214" s="299">
        <v>249.45000000000002</v>
      </c>
      <c r="E214" s="299">
        <v>247.15000000000003</v>
      </c>
      <c r="F214" s="299">
        <v>245.70000000000002</v>
      </c>
      <c r="G214" s="299">
        <v>243.40000000000003</v>
      </c>
      <c r="H214" s="299">
        <v>250.90000000000003</v>
      </c>
      <c r="I214" s="299">
        <v>253.20000000000005</v>
      </c>
      <c r="J214" s="299">
        <v>254.65000000000003</v>
      </c>
      <c r="K214" s="298">
        <v>251.75</v>
      </c>
      <c r="L214" s="298">
        <v>248</v>
      </c>
      <c r="M214" s="298">
        <v>2.7797800000000001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3229.75</v>
      </c>
      <c r="D215" s="299">
        <v>3209.9666666666667</v>
      </c>
      <c r="E215" s="299">
        <v>3160.9333333333334</v>
      </c>
      <c r="F215" s="299">
        <v>3092.1166666666668</v>
      </c>
      <c r="G215" s="299">
        <v>3043.0833333333335</v>
      </c>
      <c r="H215" s="299">
        <v>3278.7833333333333</v>
      </c>
      <c r="I215" s="299">
        <v>3327.8166666666671</v>
      </c>
      <c r="J215" s="299">
        <v>3396.6333333333332</v>
      </c>
      <c r="K215" s="298">
        <v>3259</v>
      </c>
      <c r="L215" s="298">
        <v>3141.15</v>
      </c>
      <c r="M215" s="298">
        <v>0.35518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739.6</v>
      </c>
      <c r="D216" s="299">
        <v>743.85</v>
      </c>
      <c r="E216" s="299">
        <v>729.80000000000007</v>
      </c>
      <c r="F216" s="299">
        <v>720</v>
      </c>
      <c r="G216" s="299">
        <v>705.95</v>
      </c>
      <c r="H216" s="299">
        <v>753.65000000000009</v>
      </c>
      <c r="I216" s="299">
        <v>767.7</v>
      </c>
      <c r="J216" s="299">
        <v>777.50000000000011</v>
      </c>
      <c r="K216" s="298">
        <v>757.9</v>
      </c>
      <c r="L216" s="298">
        <v>734.05</v>
      </c>
      <c r="M216" s="298">
        <v>1.0420400000000001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32984.400000000001</v>
      </c>
      <c r="D217" s="299">
        <v>33150.600000000006</v>
      </c>
      <c r="E217" s="299">
        <v>32621.400000000009</v>
      </c>
      <c r="F217" s="299">
        <v>32258.400000000001</v>
      </c>
      <c r="G217" s="299">
        <v>31729.200000000004</v>
      </c>
      <c r="H217" s="299">
        <v>33513.600000000013</v>
      </c>
      <c r="I217" s="299">
        <v>34042.80000000001</v>
      </c>
      <c r="J217" s="299">
        <v>34405.800000000017</v>
      </c>
      <c r="K217" s="298">
        <v>33679.800000000003</v>
      </c>
      <c r="L217" s="298">
        <v>32787.599999999999</v>
      </c>
      <c r="M217" s="298">
        <v>4.9739999999999999E-2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34.700000000000003</v>
      </c>
      <c r="D218" s="299">
        <v>34.883333333333333</v>
      </c>
      <c r="E218" s="299">
        <v>34.366666666666667</v>
      </c>
      <c r="F218" s="299">
        <v>34.033333333333331</v>
      </c>
      <c r="G218" s="299">
        <v>33.516666666666666</v>
      </c>
      <c r="H218" s="299">
        <v>35.216666666666669</v>
      </c>
      <c r="I218" s="299">
        <v>35.733333333333334</v>
      </c>
      <c r="J218" s="299">
        <v>36.06666666666667</v>
      </c>
      <c r="K218" s="298">
        <v>35.4</v>
      </c>
      <c r="L218" s="298">
        <v>34.549999999999997</v>
      </c>
      <c r="M218" s="298">
        <v>5.2280499999999996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2202.9</v>
      </c>
      <c r="D219" s="299">
        <v>2213.2666666666664</v>
      </c>
      <c r="E219" s="299">
        <v>2181.0333333333328</v>
      </c>
      <c r="F219" s="299">
        <v>2159.1666666666665</v>
      </c>
      <c r="G219" s="299">
        <v>2126.9333333333329</v>
      </c>
      <c r="H219" s="299">
        <v>2235.1333333333328</v>
      </c>
      <c r="I219" s="299">
        <v>2267.3666666666663</v>
      </c>
      <c r="J219" s="299">
        <v>2289.2333333333327</v>
      </c>
      <c r="K219" s="298">
        <v>2245.5</v>
      </c>
      <c r="L219" s="298">
        <v>2191.4</v>
      </c>
      <c r="M219" s="298">
        <v>32.896749999999997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719.45</v>
      </c>
      <c r="D220" s="299">
        <v>723.23333333333323</v>
      </c>
      <c r="E220" s="299">
        <v>714.31666666666649</v>
      </c>
      <c r="F220" s="299">
        <v>709.18333333333328</v>
      </c>
      <c r="G220" s="299">
        <v>700.26666666666654</v>
      </c>
      <c r="H220" s="299">
        <v>728.36666666666645</v>
      </c>
      <c r="I220" s="299">
        <v>737.28333333333319</v>
      </c>
      <c r="J220" s="299">
        <v>742.4166666666664</v>
      </c>
      <c r="K220" s="298">
        <v>732.15</v>
      </c>
      <c r="L220" s="298">
        <v>718.1</v>
      </c>
      <c r="M220" s="298">
        <v>114.60366999999999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1187.05</v>
      </c>
      <c r="D221" s="299">
        <v>1181.1499999999999</v>
      </c>
      <c r="E221" s="299">
        <v>1166.3999999999996</v>
      </c>
      <c r="F221" s="299">
        <v>1145.7499999999998</v>
      </c>
      <c r="G221" s="299">
        <v>1130.9999999999995</v>
      </c>
      <c r="H221" s="299">
        <v>1201.7999999999997</v>
      </c>
      <c r="I221" s="299">
        <v>1216.5500000000002</v>
      </c>
      <c r="J221" s="299">
        <v>1237.1999999999998</v>
      </c>
      <c r="K221" s="298">
        <v>1195.9000000000001</v>
      </c>
      <c r="L221" s="298">
        <v>1160.5</v>
      </c>
      <c r="M221" s="298">
        <v>9.2313500000000008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500.45</v>
      </c>
      <c r="D222" s="299">
        <v>505.84999999999997</v>
      </c>
      <c r="E222" s="299">
        <v>492.54999999999995</v>
      </c>
      <c r="F222" s="299">
        <v>484.65</v>
      </c>
      <c r="G222" s="299">
        <v>471.34999999999997</v>
      </c>
      <c r="H222" s="299">
        <v>513.75</v>
      </c>
      <c r="I222" s="299">
        <v>527.04999999999995</v>
      </c>
      <c r="J222" s="299">
        <v>534.94999999999993</v>
      </c>
      <c r="K222" s="298">
        <v>519.15</v>
      </c>
      <c r="L222" s="298">
        <v>497.95</v>
      </c>
      <c r="M222" s="298">
        <v>11.00985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423.6</v>
      </c>
      <c r="D223" s="299">
        <v>429.2833333333333</v>
      </c>
      <c r="E223" s="299">
        <v>415.31666666666661</v>
      </c>
      <c r="F223" s="299">
        <v>407.0333333333333</v>
      </c>
      <c r="G223" s="299">
        <v>393.06666666666661</v>
      </c>
      <c r="H223" s="299">
        <v>437.56666666666661</v>
      </c>
      <c r="I223" s="299">
        <v>451.5333333333333</v>
      </c>
      <c r="J223" s="299">
        <v>459.81666666666661</v>
      </c>
      <c r="K223" s="298">
        <v>443.25</v>
      </c>
      <c r="L223" s="298">
        <v>421</v>
      </c>
      <c r="M223" s="298">
        <v>4.8144299999999998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30.75</v>
      </c>
      <c r="D224" s="299">
        <v>30.899999999999995</v>
      </c>
      <c r="E224" s="299">
        <v>30.499999999999989</v>
      </c>
      <c r="F224" s="299">
        <v>30.249999999999993</v>
      </c>
      <c r="G224" s="299">
        <v>29.849999999999987</v>
      </c>
      <c r="H224" s="299">
        <v>31.149999999999991</v>
      </c>
      <c r="I224" s="299">
        <v>31.549999999999997</v>
      </c>
      <c r="J224" s="299">
        <v>31.799999999999994</v>
      </c>
      <c r="K224" s="298">
        <v>31.3</v>
      </c>
      <c r="L224" s="298">
        <v>30.65</v>
      </c>
      <c r="M224" s="298">
        <v>73.184889999999996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33.450000000000003</v>
      </c>
      <c r="D225" s="299">
        <v>33.666666666666664</v>
      </c>
      <c r="E225" s="299">
        <v>33.033333333333331</v>
      </c>
      <c r="F225" s="299">
        <v>32.616666666666667</v>
      </c>
      <c r="G225" s="299">
        <v>31.983333333333334</v>
      </c>
      <c r="H225" s="299">
        <v>34.083333333333329</v>
      </c>
      <c r="I225" s="299">
        <v>34.716666666666669</v>
      </c>
      <c r="J225" s="299">
        <v>35.133333333333326</v>
      </c>
      <c r="K225" s="298">
        <v>34.299999999999997</v>
      </c>
      <c r="L225" s="298">
        <v>33.25</v>
      </c>
      <c r="M225" s="298">
        <v>230.95366999999999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53.25</v>
      </c>
      <c r="D226" s="299">
        <v>53.283333333333331</v>
      </c>
      <c r="E226" s="299">
        <v>52.36666666666666</v>
      </c>
      <c r="F226" s="299">
        <v>51.483333333333327</v>
      </c>
      <c r="G226" s="299">
        <v>50.566666666666656</v>
      </c>
      <c r="H226" s="299">
        <v>54.166666666666664</v>
      </c>
      <c r="I226" s="299">
        <v>55.083333333333336</v>
      </c>
      <c r="J226" s="299">
        <v>55.966666666666669</v>
      </c>
      <c r="K226" s="298">
        <v>54.2</v>
      </c>
      <c r="L226" s="298">
        <v>52.4</v>
      </c>
      <c r="M226" s="298">
        <v>57.804110000000001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921.9</v>
      </c>
      <c r="D227" s="299">
        <v>932.76666666666677</v>
      </c>
      <c r="E227" s="299">
        <v>909.13333333333355</v>
      </c>
      <c r="F227" s="299">
        <v>896.36666666666679</v>
      </c>
      <c r="G227" s="299">
        <v>872.73333333333358</v>
      </c>
      <c r="H227" s="299">
        <v>945.53333333333353</v>
      </c>
      <c r="I227" s="299">
        <v>969.16666666666674</v>
      </c>
      <c r="J227" s="299">
        <v>981.93333333333351</v>
      </c>
      <c r="K227" s="298">
        <v>956.4</v>
      </c>
      <c r="L227" s="298">
        <v>920</v>
      </c>
      <c r="M227" s="298">
        <v>0.48997000000000002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330.2</v>
      </c>
      <c r="D228" s="299">
        <v>333.83333333333331</v>
      </c>
      <c r="E228" s="299">
        <v>325.36666666666662</v>
      </c>
      <c r="F228" s="299">
        <v>320.5333333333333</v>
      </c>
      <c r="G228" s="299">
        <v>312.06666666666661</v>
      </c>
      <c r="H228" s="299">
        <v>338.66666666666663</v>
      </c>
      <c r="I228" s="299">
        <v>347.13333333333333</v>
      </c>
      <c r="J228" s="299">
        <v>351.96666666666664</v>
      </c>
      <c r="K228" s="298">
        <v>342.3</v>
      </c>
      <c r="L228" s="298">
        <v>329</v>
      </c>
      <c r="M228" s="298">
        <v>3.8213599999999999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1511.95</v>
      </c>
      <c r="D229" s="299">
        <v>1525.6000000000001</v>
      </c>
      <c r="E229" s="299">
        <v>1486.4000000000003</v>
      </c>
      <c r="F229" s="299">
        <v>1460.8500000000001</v>
      </c>
      <c r="G229" s="299">
        <v>1421.6500000000003</v>
      </c>
      <c r="H229" s="299">
        <v>1551.1500000000003</v>
      </c>
      <c r="I229" s="299">
        <v>1590.3500000000001</v>
      </c>
      <c r="J229" s="299">
        <v>1615.9000000000003</v>
      </c>
      <c r="K229" s="298">
        <v>1564.8</v>
      </c>
      <c r="L229" s="298">
        <v>1500.05</v>
      </c>
      <c r="M229" s="298">
        <v>0.60758999999999996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195.25</v>
      </c>
      <c r="D230" s="299">
        <v>197.56666666666669</v>
      </c>
      <c r="E230" s="299">
        <v>191.73333333333338</v>
      </c>
      <c r="F230" s="299">
        <v>188.2166666666667</v>
      </c>
      <c r="G230" s="299">
        <v>182.38333333333338</v>
      </c>
      <c r="H230" s="299">
        <v>201.08333333333337</v>
      </c>
      <c r="I230" s="299">
        <v>206.91666666666669</v>
      </c>
      <c r="J230" s="299">
        <v>210.43333333333337</v>
      </c>
      <c r="K230" s="298">
        <v>203.4</v>
      </c>
      <c r="L230" s="298">
        <v>194.05</v>
      </c>
      <c r="M230" s="298">
        <v>12.50305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36.549999999999997</v>
      </c>
      <c r="D231" s="299">
        <v>36.68333333333333</v>
      </c>
      <c r="E231" s="299">
        <v>36.36666666666666</v>
      </c>
      <c r="F231" s="299">
        <v>36.18333333333333</v>
      </c>
      <c r="G231" s="299">
        <v>35.86666666666666</v>
      </c>
      <c r="H231" s="299">
        <v>36.86666666666666</v>
      </c>
      <c r="I231" s="299">
        <v>37.183333333333337</v>
      </c>
      <c r="J231" s="299">
        <v>37.36666666666666</v>
      </c>
      <c r="K231" s="298">
        <v>37</v>
      </c>
      <c r="L231" s="298">
        <v>36.5</v>
      </c>
      <c r="M231" s="298">
        <v>3.1281699999999999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286.89999999999998</v>
      </c>
      <c r="D232" s="299">
        <v>288.55</v>
      </c>
      <c r="E232" s="299">
        <v>284.10000000000002</v>
      </c>
      <c r="F232" s="299">
        <v>281.3</v>
      </c>
      <c r="G232" s="299">
        <v>276.85000000000002</v>
      </c>
      <c r="H232" s="299">
        <v>291.35000000000002</v>
      </c>
      <c r="I232" s="299">
        <v>295.79999999999995</v>
      </c>
      <c r="J232" s="299">
        <v>298.60000000000002</v>
      </c>
      <c r="K232" s="298">
        <v>293</v>
      </c>
      <c r="L232" s="298">
        <v>285.75</v>
      </c>
      <c r="M232" s="298">
        <v>185.68655000000001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97.75</v>
      </c>
      <c r="D233" s="299">
        <v>98.433333333333337</v>
      </c>
      <c r="E233" s="299">
        <v>96.316666666666677</v>
      </c>
      <c r="F233" s="299">
        <v>94.88333333333334</v>
      </c>
      <c r="G233" s="299">
        <v>92.76666666666668</v>
      </c>
      <c r="H233" s="299">
        <v>99.866666666666674</v>
      </c>
      <c r="I233" s="299">
        <v>101.98333333333335</v>
      </c>
      <c r="J233" s="299">
        <v>103.41666666666667</v>
      </c>
      <c r="K233" s="298">
        <v>100.55</v>
      </c>
      <c r="L233" s="298">
        <v>97</v>
      </c>
      <c r="M233" s="298">
        <v>9.8251299999999997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158.55000000000001</v>
      </c>
      <c r="D234" s="299">
        <v>159.98333333333332</v>
      </c>
      <c r="E234" s="299">
        <v>156.51666666666665</v>
      </c>
      <c r="F234" s="299">
        <v>154.48333333333332</v>
      </c>
      <c r="G234" s="299">
        <v>151.01666666666665</v>
      </c>
      <c r="H234" s="299">
        <v>162.01666666666665</v>
      </c>
      <c r="I234" s="299">
        <v>165.48333333333329</v>
      </c>
      <c r="J234" s="299">
        <v>167.51666666666665</v>
      </c>
      <c r="K234" s="298">
        <v>163.44999999999999</v>
      </c>
      <c r="L234" s="298">
        <v>157.94999999999999</v>
      </c>
      <c r="M234" s="298">
        <v>10.98804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91.85</v>
      </c>
      <c r="D235" s="299">
        <v>93.149999999999991</v>
      </c>
      <c r="E235" s="299">
        <v>88.999999999999986</v>
      </c>
      <c r="F235" s="299">
        <v>86.149999999999991</v>
      </c>
      <c r="G235" s="299">
        <v>81.999999999999986</v>
      </c>
      <c r="H235" s="299">
        <v>95.999999999999986</v>
      </c>
      <c r="I235" s="299">
        <v>100.14999999999999</v>
      </c>
      <c r="J235" s="299">
        <v>102.99999999999999</v>
      </c>
      <c r="K235" s="298">
        <v>97.3</v>
      </c>
      <c r="L235" s="298">
        <v>90.3</v>
      </c>
      <c r="M235" s="298">
        <v>165.69454999999999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61.35</v>
      </c>
      <c r="D236" s="299">
        <v>61.79999999999999</v>
      </c>
      <c r="E236" s="299">
        <v>60.34999999999998</v>
      </c>
      <c r="F236" s="299">
        <v>59.349999999999987</v>
      </c>
      <c r="G236" s="299">
        <v>57.899999999999977</v>
      </c>
      <c r="H236" s="299">
        <v>62.799999999999983</v>
      </c>
      <c r="I236" s="299">
        <v>64.249999999999986</v>
      </c>
      <c r="J236" s="299">
        <v>65.249999999999986</v>
      </c>
      <c r="K236" s="298">
        <v>63.25</v>
      </c>
      <c r="L236" s="298">
        <v>60.8</v>
      </c>
      <c r="M236" s="298">
        <v>58.12921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3709.65</v>
      </c>
      <c r="D237" s="299">
        <v>3746.8666666666668</v>
      </c>
      <c r="E237" s="299">
        <v>3663.0333333333338</v>
      </c>
      <c r="F237" s="299">
        <v>3616.416666666667</v>
      </c>
      <c r="G237" s="299">
        <v>3532.5833333333339</v>
      </c>
      <c r="H237" s="299">
        <v>3793.4833333333336</v>
      </c>
      <c r="I237" s="299">
        <v>3877.3166666666666</v>
      </c>
      <c r="J237" s="299">
        <v>3923.9333333333334</v>
      </c>
      <c r="K237" s="298">
        <v>3830.7</v>
      </c>
      <c r="L237" s="298">
        <v>3700.25</v>
      </c>
      <c r="M237" s="298">
        <v>1.6544099999999999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152.15</v>
      </c>
      <c r="D238" s="299">
        <v>152.75</v>
      </c>
      <c r="E238" s="299">
        <v>151</v>
      </c>
      <c r="F238" s="299">
        <v>149.85</v>
      </c>
      <c r="G238" s="299">
        <v>148.1</v>
      </c>
      <c r="H238" s="299">
        <v>153.9</v>
      </c>
      <c r="I238" s="299">
        <v>155.65</v>
      </c>
      <c r="J238" s="299">
        <v>156.80000000000001</v>
      </c>
      <c r="K238" s="298">
        <v>154.5</v>
      </c>
      <c r="L238" s="298">
        <v>151.6</v>
      </c>
      <c r="M238" s="298">
        <v>15.94149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154.5</v>
      </c>
      <c r="D239" s="299">
        <v>156.58333333333334</v>
      </c>
      <c r="E239" s="299">
        <v>150.81666666666669</v>
      </c>
      <c r="F239" s="299">
        <v>147.13333333333335</v>
      </c>
      <c r="G239" s="299">
        <v>141.3666666666667</v>
      </c>
      <c r="H239" s="299">
        <v>160.26666666666668</v>
      </c>
      <c r="I239" s="299">
        <v>166.03333333333333</v>
      </c>
      <c r="J239" s="299">
        <v>169.71666666666667</v>
      </c>
      <c r="K239" s="298">
        <v>162.35</v>
      </c>
      <c r="L239" s="298">
        <v>152.9</v>
      </c>
      <c r="M239" s="298">
        <v>134.18439000000001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236.45</v>
      </c>
      <c r="D240" s="299">
        <v>235.5</v>
      </c>
      <c r="E240" s="299">
        <v>233.1</v>
      </c>
      <c r="F240" s="299">
        <v>229.75</v>
      </c>
      <c r="G240" s="299">
        <v>227.35</v>
      </c>
      <c r="H240" s="299">
        <v>238.85</v>
      </c>
      <c r="I240" s="299">
        <v>241.24999999999997</v>
      </c>
      <c r="J240" s="299">
        <v>244.6</v>
      </c>
      <c r="K240" s="298">
        <v>237.9</v>
      </c>
      <c r="L240" s="298">
        <v>232.15</v>
      </c>
      <c r="M240" s="298">
        <v>82.488969999999995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73.599999999999994</v>
      </c>
      <c r="D241" s="299">
        <v>73.833333333333329</v>
      </c>
      <c r="E241" s="299">
        <v>73.166666666666657</v>
      </c>
      <c r="F241" s="299">
        <v>72.733333333333334</v>
      </c>
      <c r="G241" s="299">
        <v>72.066666666666663</v>
      </c>
      <c r="H241" s="299">
        <v>74.266666666666652</v>
      </c>
      <c r="I241" s="299">
        <v>74.933333333333309</v>
      </c>
      <c r="J241" s="299">
        <v>75.366666666666646</v>
      </c>
      <c r="K241" s="298">
        <v>74.5</v>
      </c>
      <c r="L241" s="298">
        <v>73.400000000000006</v>
      </c>
      <c r="M241" s="298">
        <v>174.64685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17.7</v>
      </c>
      <c r="D242" s="299">
        <v>17.766666666666666</v>
      </c>
      <c r="E242" s="299">
        <v>16.93333333333333</v>
      </c>
      <c r="F242" s="299">
        <v>16.166666666666664</v>
      </c>
      <c r="G242" s="299">
        <v>15.333333333333329</v>
      </c>
      <c r="H242" s="299">
        <v>18.533333333333331</v>
      </c>
      <c r="I242" s="299">
        <v>19.366666666666667</v>
      </c>
      <c r="J242" s="299">
        <v>20.133333333333333</v>
      </c>
      <c r="K242" s="298">
        <v>18.600000000000001</v>
      </c>
      <c r="L242" s="298">
        <v>17</v>
      </c>
      <c r="M242" s="298">
        <v>107.15725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570.85</v>
      </c>
      <c r="D243" s="299">
        <v>574.88333333333333</v>
      </c>
      <c r="E243" s="299">
        <v>565.9666666666667</v>
      </c>
      <c r="F243" s="299">
        <v>561.08333333333337</v>
      </c>
      <c r="G243" s="299">
        <v>552.16666666666674</v>
      </c>
      <c r="H243" s="299">
        <v>579.76666666666665</v>
      </c>
      <c r="I243" s="299">
        <v>588.68333333333339</v>
      </c>
      <c r="J243" s="299">
        <v>593.56666666666661</v>
      </c>
      <c r="K243" s="298">
        <v>583.79999999999995</v>
      </c>
      <c r="L243" s="298">
        <v>570</v>
      </c>
      <c r="M243" s="298">
        <v>15.768940000000001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19.899999999999999</v>
      </c>
      <c r="D244" s="299">
        <v>19.900000000000002</v>
      </c>
      <c r="E244" s="299">
        <v>19.800000000000004</v>
      </c>
      <c r="F244" s="299">
        <v>19.700000000000003</v>
      </c>
      <c r="G244" s="299">
        <v>19.600000000000005</v>
      </c>
      <c r="H244" s="299">
        <v>20.000000000000004</v>
      </c>
      <c r="I244" s="299">
        <v>20.100000000000005</v>
      </c>
      <c r="J244" s="299">
        <v>20.200000000000003</v>
      </c>
      <c r="K244" s="298">
        <v>20</v>
      </c>
      <c r="L244" s="298">
        <v>19.8</v>
      </c>
      <c r="M244" s="298">
        <v>21.72288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1416.2</v>
      </c>
      <c r="D245" s="299">
        <v>1418.0333333333335</v>
      </c>
      <c r="E245" s="299">
        <v>1401.2166666666672</v>
      </c>
      <c r="F245" s="299">
        <v>1386.2333333333336</v>
      </c>
      <c r="G245" s="299">
        <v>1369.4166666666672</v>
      </c>
      <c r="H245" s="299">
        <v>1433.0166666666671</v>
      </c>
      <c r="I245" s="299">
        <v>1449.8333333333333</v>
      </c>
      <c r="J245" s="299">
        <v>1464.8166666666671</v>
      </c>
      <c r="K245" s="298">
        <v>1434.85</v>
      </c>
      <c r="L245" s="298">
        <v>1403.05</v>
      </c>
      <c r="M245" s="298">
        <v>0.11404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135.05000000000001</v>
      </c>
      <c r="D246" s="299">
        <v>135.61666666666667</v>
      </c>
      <c r="E246" s="299">
        <v>133.93333333333334</v>
      </c>
      <c r="F246" s="299">
        <v>132.81666666666666</v>
      </c>
      <c r="G246" s="299">
        <v>131.13333333333333</v>
      </c>
      <c r="H246" s="299">
        <v>136.73333333333335</v>
      </c>
      <c r="I246" s="299">
        <v>138.41666666666669</v>
      </c>
      <c r="J246" s="299">
        <v>139.53333333333336</v>
      </c>
      <c r="K246" s="298">
        <v>137.30000000000001</v>
      </c>
      <c r="L246" s="298">
        <v>134.5</v>
      </c>
      <c r="M246" s="298">
        <v>1.2473399999999999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372.75</v>
      </c>
      <c r="D247" s="299">
        <v>371.23333333333335</v>
      </c>
      <c r="E247" s="299">
        <v>367.4666666666667</v>
      </c>
      <c r="F247" s="299">
        <v>362.18333333333334</v>
      </c>
      <c r="G247" s="299">
        <v>358.41666666666669</v>
      </c>
      <c r="H247" s="299">
        <v>376.51666666666671</v>
      </c>
      <c r="I247" s="299">
        <v>380.28333333333336</v>
      </c>
      <c r="J247" s="299">
        <v>385.56666666666672</v>
      </c>
      <c r="K247" s="298">
        <v>375</v>
      </c>
      <c r="L247" s="298">
        <v>365.95</v>
      </c>
      <c r="M247" s="298">
        <v>1.2804599999999999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360.5</v>
      </c>
      <c r="D248" s="299">
        <v>362.2166666666667</v>
      </c>
      <c r="E248" s="299">
        <v>358.03333333333342</v>
      </c>
      <c r="F248" s="299">
        <v>355.56666666666672</v>
      </c>
      <c r="G248" s="299">
        <v>351.38333333333344</v>
      </c>
      <c r="H248" s="299">
        <v>364.68333333333339</v>
      </c>
      <c r="I248" s="299">
        <v>368.86666666666667</v>
      </c>
      <c r="J248" s="299">
        <v>371.33333333333337</v>
      </c>
      <c r="K248" s="298">
        <v>366.4</v>
      </c>
      <c r="L248" s="298">
        <v>359.75</v>
      </c>
      <c r="M248" s="298">
        <v>7.4412599999999998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208.2</v>
      </c>
      <c r="D249" s="299">
        <v>209.16666666666666</v>
      </c>
      <c r="E249" s="299">
        <v>206.0333333333333</v>
      </c>
      <c r="F249" s="299">
        <v>203.86666666666665</v>
      </c>
      <c r="G249" s="299">
        <v>200.73333333333329</v>
      </c>
      <c r="H249" s="299">
        <v>211.33333333333331</v>
      </c>
      <c r="I249" s="299">
        <v>214.4666666666667</v>
      </c>
      <c r="J249" s="299">
        <v>216.63333333333333</v>
      </c>
      <c r="K249" s="298">
        <v>212.3</v>
      </c>
      <c r="L249" s="298">
        <v>207</v>
      </c>
      <c r="M249" s="298">
        <v>13.90002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824.05</v>
      </c>
      <c r="D250" s="299">
        <v>828.0333333333333</v>
      </c>
      <c r="E250" s="299">
        <v>817.06666666666661</v>
      </c>
      <c r="F250" s="299">
        <v>810.08333333333326</v>
      </c>
      <c r="G250" s="299">
        <v>799.11666666666656</v>
      </c>
      <c r="H250" s="299">
        <v>835.01666666666665</v>
      </c>
      <c r="I250" s="299">
        <v>845.98333333333335</v>
      </c>
      <c r="J250" s="299">
        <v>852.9666666666667</v>
      </c>
      <c r="K250" s="298">
        <v>839</v>
      </c>
      <c r="L250" s="298">
        <v>821.05</v>
      </c>
      <c r="M250" s="298">
        <v>18.361830000000001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13.15</v>
      </c>
      <c r="D251" s="299">
        <v>13.183333333333332</v>
      </c>
      <c r="E251" s="299">
        <v>13.016666666666664</v>
      </c>
      <c r="F251" s="299">
        <v>12.883333333333333</v>
      </c>
      <c r="G251" s="299">
        <v>12.716666666666665</v>
      </c>
      <c r="H251" s="299">
        <v>13.316666666666663</v>
      </c>
      <c r="I251" s="299">
        <v>13.483333333333331</v>
      </c>
      <c r="J251" s="299">
        <v>13.616666666666662</v>
      </c>
      <c r="K251" s="298">
        <v>13.35</v>
      </c>
      <c r="L251" s="298">
        <v>13.05</v>
      </c>
      <c r="M251" s="298">
        <v>18.54832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3825.1</v>
      </c>
      <c r="D252" s="299">
        <v>3852.9500000000003</v>
      </c>
      <c r="E252" s="299">
        <v>3766.0000000000005</v>
      </c>
      <c r="F252" s="299">
        <v>3706.9</v>
      </c>
      <c r="G252" s="299">
        <v>3619.9500000000003</v>
      </c>
      <c r="H252" s="299">
        <v>3912.0500000000006</v>
      </c>
      <c r="I252" s="299">
        <v>3999.0000000000005</v>
      </c>
      <c r="J252" s="299">
        <v>4058.1000000000008</v>
      </c>
      <c r="K252" s="298">
        <v>3939.9</v>
      </c>
      <c r="L252" s="298">
        <v>3793.85</v>
      </c>
      <c r="M252" s="298">
        <v>4.1650700000000001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1475.95</v>
      </c>
      <c r="D253" s="299">
        <v>1485.9666666666665</v>
      </c>
      <c r="E253" s="299">
        <v>1461.9833333333329</v>
      </c>
      <c r="F253" s="299">
        <v>1448.0166666666664</v>
      </c>
      <c r="G253" s="299">
        <v>1424.0333333333328</v>
      </c>
      <c r="H253" s="299">
        <v>1499.9333333333329</v>
      </c>
      <c r="I253" s="299">
        <v>1523.9166666666665</v>
      </c>
      <c r="J253" s="299">
        <v>1537.883333333333</v>
      </c>
      <c r="K253" s="298">
        <v>1509.95</v>
      </c>
      <c r="L253" s="298">
        <v>1472</v>
      </c>
      <c r="M253" s="298">
        <v>73.796689999999998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515.75</v>
      </c>
      <c r="D254" s="299">
        <v>518.08333333333337</v>
      </c>
      <c r="E254" s="299">
        <v>508.2166666666667</v>
      </c>
      <c r="F254" s="299">
        <v>500.68333333333334</v>
      </c>
      <c r="G254" s="299">
        <v>490.81666666666666</v>
      </c>
      <c r="H254" s="299">
        <v>525.61666666666679</v>
      </c>
      <c r="I254" s="299">
        <v>535.48333333333335</v>
      </c>
      <c r="J254" s="299">
        <v>543.01666666666677</v>
      </c>
      <c r="K254" s="298">
        <v>527.95000000000005</v>
      </c>
      <c r="L254" s="298">
        <v>510.55</v>
      </c>
      <c r="M254" s="298">
        <v>4.2780100000000001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644.79999999999995</v>
      </c>
      <c r="D255" s="299">
        <v>655.33333333333337</v>
      </c>
      <c r="E255" s="299">
        <v>631.7166666666667</v>
      </c>
      <c r="F255" s="299">
        <v>618.63333333333333</v>
      </c>
      <c r="G255" s="299">
        <v>595.01666666666665</v>
      </c>
      <c r="H255" s="299">
        <v>668.41666666666674</v>
      </c>
      <c r="I255" s="299">
        <v>692.0333333333333</v>
      </c>
      <c r="J255" s="299">
        <v>705.11666666666679</v>
      </c>
      <c r="K255" s="298">
        <v>678.95</v>
      </c>
      <c r="L255" s="298">
        <v>642.25</v>
      </c>
      <c r="M255" s="298">
        <v>4.5588499999999996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1629.45</v>
      </c>
      <c r="D256" s="299">
        <v>1639.55</v>
      </c>
      <c r="E256" s="299">
        <v>1609.1</v>
      </c>
      <c r="F256" s="299">
        <v>1588.75</v>
      </c>
      <c r="G256" s="299">
        <v>1558.3</v>
      </c>
      <c r="H256" s="299">
        <v>1659.8999999999999</v>
      </c>
      <c r="I256" s="299">
        <v>1690.3500000000001</v>
      </c>
      <c r="J256" s="299">
        <v>1710.6999999999998</v>
      </c>
      <c r="K256" s="298">
        <v>1670</v>
      </c>
      <c r="L256" s="298">
        <v>1619.2</v>
      </c>
      <c r="M256" s="298">
        <v>4.9869899999999996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928.1</v>
      </c>
      <c r="D257" s="299">
        <v>925.66666666666663</v>
      </c>
      <c r="E257" s="299">
        <v>921.58333333333326</v>
      </c>
      <c r="F257" s="299">
        <v>915.06666666666661</v>
      </c>
      <c r="G257" s="299">
        <v>910.98333333333323</v>
      </c>
      <c r="H257" s="299">
        <v>932.18333333333328</v>
      </c>
      <c r="I257" s="299">
        <v>936.26666666666654</v>
      </c>
      <c r="J257" s="299">
        <v>942.7833333333333</v>
      </c>
      <c r="K257" s="298">
        <v>929.75</v>
      </c>
      <c r="L257" s="298">
        <v>919.15</v>
      </c>
      <c r="M257" s="298">
        <v>1.8222100000000001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1599.9</v>
      </c>
      <c r="D258" s="299">
        <v>1596.95</v>
      </c>
      <c r="E258" s="299">
        <v>1588.95</v>
      </c>
      <c r="F258" s="299">
        <v>1578</v>
      </c>
      <c r="G258" s="299">
        <v>1570</v>
      </c>
      <c r="H258" s="299">
        <v>1607.9</v>
      </c>
      <c r="I258" s="299">
        <v>1615.9</v>
      </c>
      <c r="J258" s="299">
        <v>1626.8500000000001</v>
      </c>
      <c r="K258" s="298">
        <v>1604.95</v>
      </c>
      <c r="L258" s="298">
        <v>1586</v>
      </c>
      <c r="M258" s="298">
        <v>0.23547000000000001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2183.6</v>
      </c>
      <c r="D259" s="299">
        <v>2186.4333333333334</v>
      </c>
      <c r="E259" s="299">
        <v>2159.3666666666668</v>
      </c>
      <c r="F259" s="299">
        <v>2135.1333333333332</v>
      </c>
      <c r="G259" s="299">
        <v>2108.0666666666666</v>
      </c>
      <c r="H259" s="299">
        <v>2210.666666666667</v>
      </c>
      <c r="I259" s="299">
        <v>2237.7333333333336</v>
      </c>
      <c r="J259" s="299">
        <v>2261.9666666666672</v>
      </c>
      <c r="K259" s="298">
        <v>2213.5</v>
      </c>
      <c r="L259" s="298">
        <v>2162.1999999999998</v>
      </c>
      <c r="M259" s="298">
        <v>1.44482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420.65</v>
      </c>
      <c r="D260" s="299">
        <v>421.2166666666667</v>
      </c>
      <c r="E260" s="299">
        <v>417.43333333333339</v>
      </c>
      <c r="F260" s="299">
        <v>414.2166666666667</v>
      </c>
      <c r="G260" s="299">
        <v>410.43333333333339</v>
      </c>
      <c r="H260" s="299">
        <v>424.43333333333339</v>
      </c>
      <c r="I260" s="299">
        <v>428.2166666666667</v>
      </c>
      <c r="J260" s="299">
        <v>431.43333333333339</v>
      </c>
      <c r="K260" s="298">
        <v>425</v>
      </c>
      <c r="L260" s="298">
        <v>418</v>
      </c>
      <c r="M260" s="298">
        <v>3.8629799999999999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302.95</v>
      </c>
      <c r="D261" s="299">
        <v>304.34999999999997</v>
      </c>
      <c r="E261" s="299">
        <v>300.14999999999992</v>
      </c>
      <c r="F261" s="299">
        <v>297.34999999999997</v>
      </c>
      <c r="G261" s="299">
        <v>293.14999999999992</v>
      </c>
      <c r="H261" s="299">
        <v>307.14999999999992</v>
      </c>
      <c r="I261" s="299">
        <v>311.34999999999997</v>
      </c>
      <c r="J261" s="299">
        <v>314.14999999999992</v>
      </c>
      <c r="K261" s="298">
        <v>308.55</v>
      </c>
      <c r="L261" s="298">
        <v>301.55</v>
      </c>
      <c r="M261" s="298">
        <v>7.17957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61.5</v>
      </c>
      <c r="D262" s="299">
        <v>61.833333333333336</v>
      </c>
      <c r="E262" s="299">
        <v>60.966666666666669</v>
      </c>
      <c r="F262" s="299">
        <v>60.43333333333333</v>
      </c>
      <c r="G262" s="299">
        <v>59.566666666666663</v>
      </c>
      <c r="H262" s="299">
        <v>62.366666666666674</v>
      </c>
      <c r="I262" s="299">
        <v>63.233333333333334</v>
      </c>
      <c r="J262" s="299">
        <v>63.76666666666668</v>
      </c>
      <c r="K262" s="298">
        <v>62.7</v>
      </c>
      <c r="L262" s="298">
        <v>61.3</v>
      </c>
      <c r="M262" s="298">
        <v>2.2855300000000001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202.25</v>
      </c>
      <c r="D263" s="299">
        <v>204.45000000000002</v>
      </c>
      <c r="E263" s="299">
        <v>198.90000000000003</v>
      </c>
      <c r="F263" s="299">
        <v>195.55</v>
      </c>
      <c r="G263" s="299">
        <v>190.00000000000003</v>
      </c>
      <c r="H263" s="299">
        <v>207.80000000000004</v>
      </c>
      <c r="I263" s="299">
        <v>213.35000000000005</v>
      </c>
      <c r="J263" s="299">
        <v>216.70000000000005</v>
      </c>
      <c r="K263" s="298">
        <v>210</v>
      </c>
      <c r="L263" s="298">
        <v>201.1</v>
      </c>
      <c r="M263" s="298">
        <v>5.58188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552.65</v>
      </c>
      <c r="D264" s="299">
        <v>555.75</v>
      </c>
      <c r="E264" s="299">
        <v>547.5</v>
      </c>
      <c r="F264" s="299">
        <v>542.35</v>
      </c>
      <c r="G264" s="299">
        <v>534.1</v>
      </c>
      <c r="H264" s="299">
        <v>560.9</v>
      </c>
      <c r="I264" s="299">
        <v>569.15</v>
      </c>
      <c r="J264" s="299">
        <v>574.29999999999995</v>
      </c>
      <c r="K264" s="298">
        <v>564</v>
      </c>
      <c r="L264" s="298">
        <v>550.6</v>
      </c>
      <c r="M264" s="298">
        <v>35.62565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129.35</v>
      </c>
      <c r="D265" s="299">
        <v>129.93333333333334</v>
      </c>
      <c r="E265" s="299">
        <v>127.36666666666667</v>
      </c>
      <c r="F265" s="299">
        <v>125.38333333333334</v>
      </c>
      <c r="G265" s="299">
        <v>122.81666666666668</v>
      </c>
      <c r="H265" s="299">
        <v>131.91666666666669</v>
      </c>
      <c r="I265" s="299">
        <v>134.48333333333335</v>
      </c>
      <c r="J265" s="299">
        <v>136.46666666666667</v>
      </c>
      <c r="K265" s="298">
        <v>132.5</v>
      </c>
      <c r="L265" s="298">
        <v>127.95</v>
      </c>
      <c r="M265" s="298">
        <v>35.636749999999999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100.8</v>
      </c>
      <c r="D266" s="299">
        <v>100.8</v>
      </c>
      <c r="E266" s="299">
        <v>99.1</v>
      </c>
      <c r="F266" s="299">
        <v>97.399999999999991</v>
      </c>
      <c r="G266" s="299">
        <v>95.699999999999989</v>
      </c>
      <c r="H266" s="299">
        <v>102.5</v>
      </c>
      <c r="I266" s="299">
        <v>104.20000000000002</v>
      </c>
      <c r="J266" s="299">
        <v>105.9</v>
      </c>
      <c r="K266" s="298">
        <v>102.5</v>
      </c>
      <c r="L266" s="298">
        <v>99.1</v>
      </c>
      <c r="M266" s="298">
        <v>5.6550799999999999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330.6</v>
      </c>
      <c r="D267" s="299">
        <v>332.75</v>
      </c>
      <c r="E267" s="299">
        <v>326.35000000000002</v>
      </c>
      <c r="F267" s="299">
        <v>322.10000000000002</v>
      </c>
      <c r="G267" s="299">
        <v>315.70000000000005</v>
      </c>
      <c r="H267" s="299">
        <v>337</v>
      </c>
      <c r="I267" s="299">
        <v>343.4</v>
      </c>
      <c r="J267" s="299">
        <v>347.65</v>
      </c>
      <c r="K267" s="298">
        <v>339.15</v>
      </c>
      <c r="L267" s="298">
        <v>328.5</v>
      </c>
      <c r="M267" s="298">
        <v>37.785200000000003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555.1</v>
      </c>
      <c r="D268" s="299">
        <v>554.80000000000007</v>
      </c>
      <c r="E268" s="299">
        <v>545.65000000000009</v>
      </c>
      <c r="F268" s="299">
        <v>536.20000000000005</v>
      </c>
      <c r="G268" s="299">
        <v>527.05000000000007</v>
      </c>
      <c r="H268" s="299">
        <v>564.25000000000011</v>
      </c>
      <c r="I268" s="299">
        <v>573.4</v>
      </c>
      <c r="J268" s="299">
        <v>582.85000000000014</v>
      </c>
      <c r="K268" s="298">
        <v>563.95000000000005</v>
      </c>
      <c r="L268" s="298">
        <v>545.35</v>
      </c>
      <c r="M268" s="298">
        <v>54.704790000000003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494.85</v>
      </c>
      <c r="D269" s="299">
        <v>500.4666666666667</v>
      </c>
      <c r="E269" s="299">
        <v>484.53333333333342</v>
      </c>
      <c r="F269" s="299">
        <v>474.2166666666667</v>
      </c>
      <c r="G269" s="299">
        <v>458.28333333333342</v>
      </c>
      <c r="H269" s="299">
        <v>510.78333333333342</v>
      </c>
      <c r="I269" s="299">
        <v>526.7166666666667</v>
      </c>
      <c r="J269" s="299">
        <v>537.03333333333342</v>
      </c>
      <c r="K269" s="298">
        <v>516.4</v>
      </c>
      <c r="L269" s="298">
        <v>490.15</v>
      </c>
      <c r="M269" s="298">
        <v>6.57904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347.25</v>
      </c>
      <c r="D270" s="299">
        <v>347.98333333333335</v>
      </c>
      <c r="E270" s="299">
        <v>344.9666666666667</v>
      </c>
      <c r="F270" s="299">
        <v>342.68333333333334</v>
      </c>
      <c r="G270" s="299">
        <v>339.66666666666669</v>
      </c>
      <c r="H270" s="299">
        <v>350.26666666666671</v>
      </c>
      <c r="I270" s="299">
        <v>353.28333333333336</v>
      </c>
      <c r="J270" s="299">
        <v>355.56666666666672</v>
      </c>
      <c r="K270" s="298">
        <v>351</v>
      </c>
      <c r="L270" s="298">
        <v>345.7</v>
      </c>
      <c r="M270" s="298">
        <v>0.31025000000000003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564.95000000000005</v>
      </c>
      <c r="D271" s="299">
        <v>567.91666666666663</v>
      </c>
      <c r="E271" s="299">
        <v>558.83333333333326</v>
      </c>
      <c r="F271" s="299">
        <v>552.71666666666658</v>
      </c>
      <c r="G271" s="299">
        <v>543.63333333333321</v>
      </c>
      <c r="H271" s="299">
        <v>574.0333333333333</v>
      </c>
      <c r="I271" s="299">
        <v>583.11666666666656</v>
      </c>
      <c r="J271" s="299">
        <v>589.23333333333335</v>
      </c>
      <c r="K271" s="298">
        <v>577</v>
      </c>
      <c r="L271" s="298">
        <v>561.79999999999995</v>
      </c>
      <c r="M271" s="298">
        <v>2.7968799999999998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154.75</v>
      </c>
      <c r="D272" s="299">
        <v>154.35</v>
      </c>
      <c r="E272" s="299">
        <v>150.29999999999998</v>
      </c>
      <c r="F272" s="299">
        <v>145.85</v>
      </c>
      <c r="G272" s="299">
        <v>141.79999999999998</v>
      </c>
      <c r="H272" s="299">
        <v>158.79999999999998</v>
      </c>
      <c r="I272" s="299">
        <v>162.85</v>
      </c>
      <c r="J272" s="299">
        <v>167.29999999999998</v>
      </c>
      <c r="K272" s="298">
        <v>158.4</v>
      </c>
      <c r="L272" s="298">
        <v>149.9</v>
      </c>
      <c r="M272" s="298">
        <v>19.48959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510.35</v>
      </c>
      <c r="D273" s="299">
        <v>511.56666666666666</v>
      </c>
      <c r="E273" s="299">
        <v>505.2833333333333</v>
      </c>
      <c r="F273" s="299">
        <v>500.21666666666664</v>
      </c>
      <c r="G273" s="299">
        <v>493.93333333333328</v>
      </c>
      <c r="H273" s="299">
        <v>516.63333333333333</v>
      </c>
      <c r="I273" s="299">
        <v>522.91666666666674</v>
      </c>
      <c r="J273" s="299">
        <v>527.98333333333335</v>
      </c>
      <c r="K273" s="298">
        <v>517.85</v>
      </c>
      <c r="L273" s="298">
        <v>506.5</v>
      </c>
      <c r="M273" s="298">
        <v>1.5216499999999999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1216.55</v>
      </c>
      <c r="D274" s="299">
        <v>1212.8</v>
      </c>
      <c r="E274" s="299">
        <v>1199.75</v>
      </c>
      <c r="F274" s="299">
        <v>1182.95</v>
      </c>
      <c r="G274" s="299">
        <v>1169.9000000000001</v>
      </c>
      <c r="H274" s="299">
        <v>1229.5999999999999</v>
      </c>
      <c r="I274" s="299">
        <v>1242.6499999999996</v>
      </c>
      <c r="J274" s="299">
        <v>1259.4499999999998</v>
      </c>
      <c r="K274" s="298">
        <v>1225.8499999999999</v>
      </c>
      <c r="L274" s="298">
        <v>1196</v>
      </c>
      <c r="M274" s="298">
        <v>2.9549300000000001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236.2</v>
      </c>
      <c r="D275" s="299">
        <v>234.9666666666667</v>
      </c>
      <c r="E275" s="299">
        <v>232.03333333333339</v>
      </c>
      <c r="F275" s="299">
        <v>227.8666666666667</v>
      </c>
      <c r="G275" s="299">
        <v>224.93333333333339</v>
      </c>
      <c r="H275" s="299">
        <v>239.13333333333338</v>
      </c>
      <c r="I275" s="299">
        <v>242.06666666666666</v>
      </c>
      <c r="J275" s="299">
        <v>246.23333333333338</v>
      </c>
      <c r="K275" s="298">
        <v>237.9</v>
      </c>
      <c r="L275" s="298">
        <v>230.8</v>
      </c>
      <c r="M275" s="298">
        <v>1.33605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502.55</v>
      </c>
      <c r="D276" s="299">
        <v>503.7833333333333</v>
      </c>
      <c r="E276" s="299">
        <v>497.56666666666661</v>
      </c>
      <c r="F276" s="299">
        <v>492.58333333333331</v>
      </c>
      <c r="G276" s="299">
        <v>486.36666666666662</v>
      </c>
      <c r="H276" s="299">
        <v>508.76666666666659</v>
      </c>
      <c r="I276" s="299">
        <v>514.98333333333335</v>
      </c>
      <c r="J276" s="299">
        <v>519.96666666666658</v>
      </c>
      <c r="K276" s="298">
        <v>510</v>
      </c>
      <c r="L276" s="298">
        <v>498.8</v>
      </c>
      <c r="M276" s="298">
        <v>6.0555399999999997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220</v>
      </c>
      <c r="D277" s="299">
        <v>220.66666666666666</v>
      </c>
      <c r="E277" s="299">
        <v>217.38333333333333</v>
      </c>
      <c r="F277" s="299">
        <v>214.76666666666668</v>
      </c>
      <c r="G277" s="299">
        <v>211.48333333333335</v>
      </c>
      <c r="H277" s="299">
        <v>223.2833333333333</v>
      </c>
      <c r="I277" s="299">
        <v>226.56666666666666</v>
      </c>
      <c r="J277" s="299">
        <v>229.18333333333328</v>
      </c>
      <c r="K277" s="298">
        <v>223.95</v>
      </c>
      <c r="L277" s="298">
        <v>218.05</v>
      </c>
      <c r="M277" s="298">
        <v>1.3131699999999999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948.55</v>
      </c>
      <c r="D278" s="299">
        <v>953.11666666666667</v>
      </c>
      <c r="E278" s="299">
        <v>935.5333333333333</v>
      </c>
      <c r="F278" s="299">
        <v>922.51666666666665</v>
      </c>
      <c r="G278" s="299">
        <v>904.93333333333328</v>
      </c>
      <c r="H278" s="299">
        <v>966.13333333333333</v>
      </c>
      <c r="I278" s="299">
        <v>983.71666666666658</v>
      </c>
      <c r="J278" s="299">
        <v>996.73333333333335</v>
      </c>
      <c r="K278" s="298">
        <v>970.7</v>
      </c>
      <c r="L278" s="298">
        <v>940.1</v>
      </c>
      <c r="M278" s="298">
        <v>2.5730900000000001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355.3</v>
      </c>
      <c r="D279" s="299">
        <v>356.06666666666666</v>
      </c>
      <c r="E279" s="299">
        <v>353.48333333333335</v>
      </c>
      <c r="F279" s="299">
        <v>351.66666666666669</v>
      </c>
      <c r="G279" s="299">
        <v>349.08333333333337</v>
      </c>
      <c r="H279" s="299">
        <v>357.88333333333333</v>
      </c>
      <c r="I279" s="299">
        <v>360.4666666666667</v>
      </c>
      <c r="J279" s="299">
        <v>362.2833333333333</v>
      </c>
      <c r="K279" s="298">
        <v>358.65</v>
      </c>
      <c r="L279" s="298">
        <v>354.25</v>
      </c>
      <c r="M279" s="298">
        <v>0.10797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61.2</v>
      </c>
      <c r="D280" s="299">
        <v>61.266666666666673</v>
      </c>
      <c r="E280" s="299">
        <v>60.683333333333344</v>
      </c>
      <c r="F280" s="299">
        <v>60.166666666666671</v>
      </c>
      <c r="G280" s="299">
        <v>59.583333333333343</v>
      </c>
      <c r="H280" s="299">
        <v>61.783333333333346</v>
      </c>
      <c r="I280" s="299">
        <v>62.366666666666674</v>
      </c>
      <c r="J280" s="299">
        <v>62.883333333333347</v>
      </c>
      <c r="K280" s="298">
        <v>61.85</v>
      </c>
      <c r="L280" s="298">
        <v>60.75</v>
      </c>
      <c r="M280" s="298">
        <v>3.06264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367.55</v>
      </c>
      <c r="D281" s="299">
        <v>368.84999999999997</v>
      </c>
      <c r="E281" s="299">
        <v>363.69999999999993</v>
      </c>
      <c r="F281" s="299">
        <v>359.84999999999997</v>
      </c>
      <c r="G281" s="299">
        <v>354.69999999999993</v>
      </c>
      <c r="H281" s="299">
        <v>372.69999999999993</v>
      </c>
      <c r="I281" s="299">
        <v>377.84999999999991</v>
      </c>
      <c r="J281" s="299">
        <v>381.69999999999993</v>
      </c>
      <c r="K281" s="298">
        <v>374</v>
      </c>
      <c r="L281" s="298">
        <v>365</v>
      </c>
      <c r="M281" s="298">
        <v>3.7925900000000001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44.2</v>
      </c>
      <c r="D282" s="299">
        <v>44.466666666666669</v>
      </c>
      <c r="E282" s="299">
        <v>43.833333333333336</v>
      </c>
      <c r="F282" s="299">
        <v>43.466666666666669</v>
      </c>
      <c r="G282" s="299">
        <v>42.833333333333336</v>
      </c>
      <c r="H282" s="299">
        <v>44.833333333333336</v>
      </c>
      <c r="I282" s="299">
        <v>45.466666666666661</v>
      </c>
      <c r="J282" s="299">
        <v>45.833333333333336</v>
      </c>
      <c r="K282" s="298">
        <v>45.1</v>
      </c>
      <c r="L282" s="298">
        <v>44.1</v>
      </c>
      <c r="M282" s="298">
        <v>17.19191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395.6</v>
      </c>
      <c r="D283" s="299">
        <v>397.5333333333333</v>
      </c>
      <c r="E283" s="299">
        <v>391.06666666666661</v>
      </c>
      <c r="F283" s="299">
        <v>386.5333333333333</v>
      </c>
      <c r="G283" s="299">
        <v>380.06666666666661</v>
      </c>
      <c r="H283" s="299">
        <v>402.06666666666661</v>
      </c>
      <c r="I283" s="299">
        <v>408.5333333333333</v>
      </c>
      <c r="J283" s="299">
        <v>413.06666666666661</v>
      </c>
      <c r="K283" s="298">
        <v>404</v>
      </c>
      <c r="L283" s="298">
        <v>393</v>
      </c>
      <c r="M283" s="298">
        <v>1.31538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1663.05</v>
      </c>
      <c r="D284" s="299">
        <v>1671.6000000000001</v>
      </c>
      <c r="E284" s="299">
        <v>1648.4000000000003</v>
      </c>
      <c r="F284" s="299">
        <v>1633.7500000000002</v>
      </c>
      <c r="G284" s="299">
        <v>1610.5500000000004</v>
      </c>
      <c r="H284" s="299">
        <v>1686.2500000000002</v>
      </c>
      <c r="I284" s="299">
        <v>1709.45</v>
      </c>
      <c r="J284" s="299">
        <v>1724.1000000000001</v>
      </c>
      <c r="K284" s="298">
        <v>1694.8</v>
      </c>
      <c r="L284" s="298">
        <v>1656.95</v>
      </c>
      <c r="M284" s="298">
        <v>26.420970000000001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1200.25</v>
      </c>
      <c r="D285" s="299">
        <v>1198.55</v>
      </c>
      <c r="E285" s="299">
        <v>1190.3499999999999</v>
      </c>
      <c r="F285" s="299">
        <v>1180.45</v>
      </c>
      <c r="G285" s="299">
        <v>1172.25</v>
      </c>
      <c r="H285" s="299">
        <v>1208.4499999999998</v>
      </c>
      <c r="I285" s="299">
        <v>1216.6500000000001</v>
      </c>
      <c r="J285" s="299">
        <v>1226.5499999999997</v>
      </c>
      <c r="K285" s="298">
        <v>1206.75</v>
      </c>
      <c r="L285" s="298">
        <v>1188.6500000000001</v>
      </c>
      <c r="M285" s="298">
        <v>8.0310000000000006E-2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68.3</v>
      </c>
      <c r="D286" s="299">
        <v>68.733333333333334</v>
      </c>
      <c r="E286" s="299">
        <v>67.666666666666671</v>
      </c>
      <c r="F286" s="299">
        <v>67.033333333333331</v>
      </c>
      <c r="G286" s="299">
        <v>65.966666666666669</v>
      </c>
      <c r="H286" s="299">
        <v>69.366666666666674</v>
      </c>
      <c r="I286" s="299">
        <v>70.433333333333337</v>
      </c>
      <c r="J286" s="299">
        <v>71.066666666666677</v>
      </c>
      <c r="K286" s="298">
        <v>69.8</v>
      </c>
      <c r="L286" s="298">
        <v>68.099999999999994</v>
      </c>
      <c r="M286" s="298">
        <v>35.250619999999998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2955.25</v>
      </c>
      <c r="D287" s="299">
        <v>2979.0166666666664</v>
      </c>
      <c r="E287" s="299">
        <v>2923.083333333333</v>
      </c>
      <c r="F287" s="299">
        <v>2890.9166666666665</v>
      </c>
      <c r="G287" s="299">
        <v>2834.9833333333331</v>
      </c>
      <c r="H287" s="299">
        <v>3011.1833333333329</v>
      </c>
      <c r="I287" s="299">
        <v>3067.1166666666663</v>
      </c>
      <c r="J287" s="299">
        <v>3099.2833333333328</v>
      </c>
      <c r="K287" s="298">
        <v>3034.95</v>
      </c>
      <c r="L287" s="298">
        <v>2946.85</v>
      </c>
      <c r="M287" s="298">
        <v>2.2429199999999998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337.5</v>
      </c>
      <c r="D288" s="299">
        <v>339.01666666666671</v>
      </c>
      <c r="E288" s="299">
        <v>334.58333333333343</v>
      </c>
      <c r="F288" s="299">
        <v>331.66666666666674</v>
      </c>
      <c r="G288" s="299">
        <v>327.23333333333346</v>
      </c>
      <c r="H288" s="299">
        <v>341.93333333333339</v>
      </c>
      <c r="I288" s="299">
        <v>346.36666666666667</v>
      </c>
      <c r="J288" s="299">
        <v>349.28333333333336</v>
      </c>
      <c r="K288" s="298">
        <v>343.45</v>
      </c>
      <c r="L288" s="298">
        <v>336.1</v>
      </c>
      <c r="M288" s="298">
        <v>23.576630000000002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9187.5</v>
      </c>
      <c r="D289" s="299">
        <v>9185.8333333333339</v>
      </c>
      <c r="E289" s="299">
        <v>9120.6666666666679</v>
      </c>
      <c r="F289" s="299">
        <v>9053.8333333333339</v>
      </c>
      <c r="G289" s="299">
        <v>8988.6666666666679</v>
      </c>
      <c r="H289" s="299">
        <v>9252.6666666666679</v>
      </c>
      <c r="I289" s="299">
        <v>9317.8333333333358</v>
      </c>
      <c r="J289" s="299">
        <v>9384.6666666666679</v>
      </c>
      <c r="K289" s="298">
        <v>9251</v>
      </c>
      <c r="L289" s="298">
        <v>9119</v>
      </c>
      <c r="M289" s="298">
        <v>1.529E-2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3959.1</v>
      </c>
      <c r="D290" s="299">
        <v>3985.0833333333335</v>
      </c>
      <c r="E290" s="299">
        <v>3924.0166666666669</v>
      </c>
      <c r="F290" s="299">
        <v>3888.9333333333334</v>
      </c>
      <c r="G290" s="299">
        <v>3827.8666666666668</v>
      </c>
      <c r="H290" s="299">
        <v>4020.166666666667</v>
      </c>
      <c r="I290" s="299">
        <v>4081.2333333333336</v>
      </c>
      <c r="J290" s="299">
        <v>4116.3166666666675</v>
      </c>
      <c r="K290" s="298">
        <v>4046.15</v>
      </c>
      <c r="L290" s="298">
        <v>3950</v>
      </c>
      <c r="M290" s="298">
        <v>2.7419899999999999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1564.9</v>
      </c>
      <c r="D291" s="299">
        <v>1574.5833333333333</v>
      </c>
      <c r="E291" s="299">
        <v>1551.9166666666665</v>
      </c>
      <c r="F291" s="299">
        <v>1538.9333333333332</v>
      </c>
      <c r="G291" s="299">
        <v>1516.2666666666664</v>
      </c>
      <c r="H291" s="299">
        <v>1587.5666666666666</v>
      </c>
      <c r="I291" s="299">
        <v>1610.2333333333331</v>
      </c>
      <c r="J291" s="299">
        <v>1623.2166666666667</v>
      </c>
      <c r="K291" s="298">
        <v>1597.25</v>
      </c>
      <c r="L291" s="298">
        <v>1561.6</v>
      </c>
      <c r="M291" s="298">
        <v>14.452</v>
      </c>
      <c r="N291" s="1"/>
      <c r="O291" s="1"/>
    </row>
    <row r="292" spans="1:15" ht="12.75" customHeight="1">
      <c r="A292" s="30">
        <v>282</v>
      </c>
      <c r="B292" s="308" t="s">
        <v>875</v>
      </c>
      <c r="C292" s="298">
        <v>340.05</v>
      </c>
      <c r="D292" s="299">
        <v>343.48333333333335</v>
      </c>
      <c r="E292" s="299">
        <v>335.01666666666671</v>
      </c>
      <c r="F292" s="299">
        <v>329.98333333333335</v>
      </c>
      <c r="G292" s="299">
        <v>321.51666666666671</v>
      </c>
      <c r="H292" s="299">
        <v>348.51666666666671</v>
      </c>
      <c r="I292" s="299">
        <v>356.98333333333341</v>
      </c>
      <c r="J292" s="299">
        <v>362.01666666666671</v>
      </c>
      <c r="K292" s="298">
        <v>351.95</v>
      </c>
      <c r="L292" s="298">
        <v>338.45</v>
      </c>
      <c r="M292" s="298">
        <v>3.5666099999999998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463.15</v>
      </c>
      <c r="D293" s="299">
        <v>465.61666666666662</v>
      </c>
      <c r="E293" s="299">
        <v>458.48333333333323</v>
      </c>
      <c r="F293" s="299">
        <v>453.81666666666661</v>
      </c>
      <c r="G293" s="299">
        <v>446.68333333333322</v>
      </c>
      <c r="H293" s="299">
        <v>470.28333333333325</v>
      </c>
      <c r="I293" s="299">
        <v>477.41666666666657</v>
      </c>
      <c r="J293" s="299">
        <v>482.08333333333326</v>
      </c>
      <c r="K293" s="298">
        <v>472.75</v>
      </c>
      <c r="L293" s="298">
        <v>460.95</v>
      </c>
      <c r="M293" s="298">
        <v>9.0978399999999997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285.5</v>
      </c>
      <c r="D294" s="299">
        <v>287.51666666666665</v>
      </c>
      <c r="E294" s="299">
        <v>281.0333333333333</v>
      </c>
      <c r="F294" s="299">
        <v>276.56666666666666</v>
      </c>
      <c r="G294" s="299">
        <v>270.08333333333331</v>
      </c>
      <c r="H294" s="299">
        <v>291.98333333333329</v>
      </c>
      <c r="I294" s="299">
        <v>298.46666666666664</v>
      </c>
      <c r="J294" s="299">
        <v>302.93333333333328</v>
      </c>
      <c r="K294" s="298">
        <v>294</v>
      </c>
      <c r="L294" s="298">
        <v>283.05</v>
      </c>
      <c r="M294" s="298">
        <v>5.3365600000000004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3439.15</v>
      </c>
      <c r="D295" s="299">
        <v>3462.3166666666671</v>
      </c>
      <c r="E295" s="299">
        <v>3382.8333333333339</v>
      </c>
      <c r="F295" s="299">
        <v>3326.5166666666669</v>
      </c>
      <c r="G295" s="299">
        <v>3247.0333333333338</v>
      </c>
      <c r="H295" s="299">
        <v>3518.6333333333341</v>
      </c>
      <c r="I295" s="299">
        <v>3598.1166666666668</v>
      </c>
      <c r="J295" s="299">
        <v>3654.4333333333343</v>
      </c>
      <c r="K295" s="298">
        <v>3541.8</v>
      </c>
      <c r="L295" s="298">
        <v>3406</v>
      </c>
      <c r="M295" s="298">
        <v>1.9664999999999999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628</v>
      </c>
      <c r="D296" s="299">
        <v>630.26666666666677</v>
      </c>
      <c r="E296" s="299">
        <v>623.33333333333348</v>
      </c>
      <c r="F296" s="299">
        <v>618.66666666666674</v>
      </c>
      <c r="G296" s="299">
        <v>611.73333333333346</v>
      </c>
      <c r="H296" s="299">
        <v>634.93333333333351</v>
      </c>
      <c r="I296" s="299">
        <v>641.86666666666667</v>
      </c>
      <c r="J296" s="299">
        <v>646.53333333333353</v>
      </c>
      <c r="K296" s="298">
        <v>637.20000000000005</v>
      </c>
      <c r="L296" s="298">
        <v>625.6</v>
      </c>
      <c r="M296" s="298">
        <v>7.0737699999999997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1898.25</v>
      </c>
      <c r="D297" s="299">
        <v>1891.7666666666667</v>
      </c>
      <c r="E297" s="299">
        <v>1846.5333333333333</v>
      </c>
      <c r="F297" s="299">
        <v>1794.8166666666666</v>
      </c>
      <c r="G297" s="299">
        <v>1749.5833333333333</v>
      </c>
      <c r="H297" s="299">
        <v>1943.4833333333333</v>
      </c>
      <c r="I297" s="299">
        <v>1988.7166666666665</v>
      </c>
      <c r="J297" s="299">
        <v>2040.4333333333334</v>
      </c>
      <c r="K297" s="298">
        <v>1937</v>
      </c>
      <c r="L297" s="298">
        <v>1840.05</v>
      </c>
      <c r="M297" s="298">
        <v>1.61653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40.65</v>
      </c>
      <c r="D298" s="299">
        <v>41.25</v>
      </c>
      <c r="E298" s="299">
        <v>39.5</v>
      </c>
      <c r="F298" s="299">
        <v>38.35</v>
      </c>
      <c r="G298" s="299">
        <v>36.6</v>
      </c>
      <c r="H298" s="299">
        <v>42.4</v>
      </c>
      <c r="I298" s="299">
        <v>44.15</v>
      </c>
      <c r="J298" s="299">
        <v>45.3</v>
      </c>
      <c r="K298" s="298">
        <v>43</v>
      </c>
      <c r="L298" s="298">
        <v>40.1</v>
      </c>
      <c r="M298" s="298">
        <v>128.06725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144.05000000000001</v>
      </c>
      <c r="D299" s="299">
        <v>144.53333333333333</v>
      </c>
      <c r="E299" s="299">
        <v>142.76666666666665</v>
      </c>
      <c r="F299" s="299">
        <v>141.48333333333332</v>
      </c>
      <c r="G299" s="299">
        <v>139.71666666666664</v>
      </c>
      <c r="H299" s="299">
        <v>145.81666666666666</v>
      </c>
      <c r="I299" s="299">
        <v>147.58333333333337</v>
      </c>
      <c r="J299" s="299">
        <v>148.86666666666667</v>
      </c>
      <c r="K299" s="298">
        <v>146.30000000000001</v>
      </c>
      <c r="L299" s="298">
        <v>143.25</v>
      </c>
      <c r="M299" s="298">
        <v>0.64012999999999998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71221.149999999994</v>
      </c>
      <c r="D300" s="299">
        <v>71539.199999999997</v>
      </c>
      <c r="E300" s="299">
        <v>70738.399999999994</v>
      </c>
      <c r="F300" s="299">
        <v>70255.649999999994</v>
      </c>
      <c r="G300" s="299">
        <v>69454.849999999991</v>
      </c>
      <c r="H300" s="299">
        <v>72021.95</v>
      </c>
      <c r="I300" s="299">
        <v>72822.750000000015</v>
      </c>
      <c r="J300" s="299">
        <v>73305.5</v>
      </c>
      <c r="K300" s="298">
        <v>72340</v>
      </c>
      <c r="L300" s="298">
        <v>71056.45</v>
      </c>
      <c r="M300" s="298">
        <v>3.8620000000000002E-2</v>
      </c>
      <c r="N300" s="1"/>
      <c r="O300" s="1"/>
    </row>
    <row r="301" spans="1:15" ht="12.75" customHeight="1">
      <c r="A301" s="30">
        <v>291</v>
      </c>
      <c r="B301" s="308" t="s">
        <v>876</v>
      </c>
      <c r="C301" s="298">
        <v>1217.95</v>
      </c>
      <c r="D301" s="299">
        <v>1223.75</v>
      </c>
      <c r="E301" s="299">
        <v>1207.7</v>
      </c>
      <c r="F301" s="299">
        <v>1197.45</v>
      </c>
      <c r="G301" s="299">
        <v>1181.4000000000001</v>
      </c>
      <c r="H301" s="299">
        <v>1234</v>
      </c>
      <c r="I301" s="299">
        <v>1250.0500000000002</v>
      </c>
      <c r="J301" s="299">
        <v>1260.3</v>
      </c>
      <c r="K301" s="298">
        <v>1239.8</v>
      </c>
      <c r="L301" s="298">
        <v>1213.5</v>
      </c>
      <c r="M301" s="298">
        <v>0.77197000000000005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1040.2</v>
      </c>
      <c r="D302" s="299">
        <v>1047.0166666666667</v>
      </c>
      <c r="E302" s="299">
        <v>1025.3333333333333</v>
      </c>
      <c r="F302" s="299">
        <v>1010.4666666666667</v>
      </c>
      <c r="G302" s="299">
        <v>988.7833333333333</v>
      </c>
      <c r="H302" s="299">
        <v>1061.8833333333332</v>
      </c>
      <c r="I302" s="299">
        <v>1083.5666666666666</v>
      </c>
      <c r="J302" s="299">
        <v>1098.4333333333332</v>
      </c>
      <c r="K302" s="298">
        <v>1068.7</v>
      </c>
      <c r="L302" s="298">
        <v>1032.1500000000001</v>
      </c>
      <c r="M302" s="298">
        <v>0.54442000000000002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767.15</v>
      </c>
      <c r="D303" s="299">
        <v>773.05000000000007</v>
      </c>
      <c r="E303" s="299">
        <v>759.10000000000014</v>
      </c>
      <c r="F303" s="299">
        <v>751.05000000000007</v>
      </c>
      <c r="G303" s="299">
        <v>737.10000000000014</v>
      </c>
      <c r="H303" s="299">
        <v>781.10000000000014</v>
      </c>
      <c r="I303" s="299">
        <v>795.05000000000018</v>
      </c>
      <c r="J303" s="299">
        <v>803.10000000000014</v>
      </c>
      <c r="K303" s="298">
        <v>787</v>
      </c>
      <c r="L303" s="298">
        <v>765</v>
      </c>
      <c r="M303" s="298">
        <v>2.43167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182.6</v>
      </c>
      <c r="D304" s="299">
        <v>182.06666666666669</v>
      </c>
      <c r="E304" s="299">
        <v>179.63333333333338</v>
      </c>
      <c r="F304" s="299">
        <v>176.66666666666669</v>
      </c>
      <c r="G304" s="299">
        <v>174.23333333333338</v>
      </c>
      <c r="H304" s="299">
        <v>185.03333333333339</v>
      </c>
      <c r="I304" s="299">
        <v>187.46666666666673</v>
      </c>
      <c r="J304" s="299">
        <v>190.43333333333339</v>
      </c>
      <c r="K304" s="298">
        <v>184.5</v>
      </c>
      <c r="L304" s="298">
        <v>179.1</v>
      </c>
      <c r="M304" s="298">
        <v>48.229109999999999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1081.95</v>
      </c>
      <c r="D305" s="299">
        <v>1087.3166666666666</v>
      </c>
      <c r="E305" s="299">
        <v>1072.6333333333332</v>
      </c>
      <c r="F305" s="299">
        <v>1063.3166666666666</v>
      </c>
      <c r="G305" s="299">
        <v>1048.6333333333332</v>
      </c>
      <c r="H305" s="299">
        <v>1096.6333333333332</v>
      </c>
      <c r="I305" s="299">
        <v>1111.3166666666666</v>
      </c>
      <c r="J305" s="299">
        <v>1120.6333333333332</v>
      </c>
      <c r="K305" s="298">
        <v>1102</v>
      </c>
      <c r="L305" s="298">
        <v>1078</v>
      </c>
      <c r="M305" s="298">
        <v>36.755769999999998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234.7</v>
      </c>
      <c r="D306" s="299">
        <v>236.53333333333333</v>
      </c>
      <c r="E306" s="299">
        <v>230.76666666666665</v>
      </c>
      <c r="F306" s="299">
        <v>226.83333333333331</v>
      </c>
      <c r="G306" s="299">
        <v>221.06666666666663</v>
      </c>
      <c r="H306" s="299">
        <v>240.46666666666667</v>
      </c>
      <c r="I306" s="299">
        <v>246.23333333333338</v>
      </c>
      <c r="J306" s="299">
        <v>250.16666666666669</v>
      </c>
      <c r="K306" s="298">
        <v>242.3</v>
      </c>
      <c r="L306" s="298">
        <v>232.6</v>
      </c>
      <c r="M306" s="298">
        <v>5.9115599999999997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222.4</v>
      </c>
      <c r="D307" s="299">
        <v>225.21666666666667</v>
      </c>
      <c r="E307" s="299">
        <v>217.43333333333334</v>
      </c>
      <c r="F307" s="299">
        <v>212.46666666666667</v>
      </c>
      <c r="G307" s="299">
        <v>204.68333333333334</v>
      </c>
      <c r="H307" s="299">
        <v>230.18333333333334</v>
      </c>
      <c r="I307" s="299">
        <v>237.9666666666667</v>
      </c>
      <c r="J307" s="299">
        <v>242.93333333333334</v>
      </c>
      <c r="K307" s="298">
        <v>233</v>
      </c>
      <c r="L307" s="298">
        <v>220.25</v>
      </c>
      <c r="M307" s="298">
        <v>1.6302399999999999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487.25</v>
      </c>
      <c r="D308" s="299">
        <v>483.40000000000003</v>
      </c>
      <c r="E308" s="299">
        <v>473.80000000000007</v>
      </c>
      <c r="F308" s="299">
        <v>460.35</v>
      </c>
      <c r="G308" s="299">
        <v>450.75000000000006</v>
      </c>
      <c r="H308" s="299">
        <v>496.85000000000008</v>
      </c>
      <c r="I308" s="299">
        <v>506.4500000000001</v>
      </c>
      <c r="J308" s="299">
        <v>519.90000000000009</v>
      </c>
      <c r="K308" s="298">
        <v>493</v>
      </c>
      <c r="L308" s="298">
        <v>469.95</v>
      </c>
      <c r="M308" s="298">
        <v>3.15097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89.75</v>
      </c>
      <c r="D309" s="299">
        <v>90.283333333333346</v>
      </c>
      <c r="E309" s="299">
        <v>88.666666666666686</v>
      </c>
      <c r="F309" s="299">
        <v>87.583333333333343</v>
      </c>
      <c r="G309" s="299">
        <v>85.966666666666683</v>
      </c>
      <c r="H309" s="299">
        <v>91.366666666666688</v>
      </c>
      <c r="I309" s="299">
        <v>92.983333333333334</v>
      </c>
      <c r="J309" s="299">
        <v>94.066666666666691</v>
      </c>
      <c r="K309" s="298">
        <v>91.9</v>
      </c>
      <c r="L309" s="298">
        <v>89.2</v>
      </c>
      <c r="M309" s="298">
        <v>52.774329999999999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77.150000000000006</v>
      </c>
      <c r="D310" s="299">
        <v>78.366666666666674</v>
      </c>
      <c r="E310" s="299">
        <v>75.283333333333346</v>
      </c>
      <c r="F310" s="299">
        <v>73.416666666666671</v>
      </c>
      <c r="G310" s="299">
        <v>70.333333333333343</v>
      </c>
      <c r="H310" s="299">
        <v>80.233333333333348</v>
      </c>
      <c r="I310" s="299">
        <v>83.316666666666663</v>
      </c>
      <c r="J310" s="299">
        <v>85.183333333333351</v>
      </c>
      <c r="K310" s="298">
        <v>81.45</v>
      </c>
      <c r="L310" s="298">
        <v>76.5</v>
      </c>
      <c r="M310" s="298">
        <v>75.687899999999999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492.25</v>
      </c>
      <c r="D311" s="299">
        <v>495.51666666666665</v>
      </c>
      <c r="E311" s="299">
        <v>487.68333333333328</v>
      </c>
      <c r="F311" s="299">
        <v>483.11666666666662</v>
      </c>
      <c r="G311" s="299">
        <v>475.28333333333325</v>
      </c>
      <c r="H311" s="299">
        <v>500.08333333333331</v>
      </c>
      <c r="I311" s="299">
        <v>507.91666666666669</v>
      </c>
      <c r="J311" s="299">
        <v>512.48333333333335</v>
      </c>
      <c r="K311" s="298">
        <v>503.35</v>
      </c>
      <c r="L311" s="298">
        <v>490.95</v>
      </c>
      <c r="M311" s="298">
        <v>8.4251900000000006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8348.7000000000007</v>
      </c>
      <c r="D312" s="299">
        <v>8397.4166666666661</v>
      </c>
      <c r="E312" s="299">
        <v>8286.2833333333328</v>
      </c>
      <c r="F312" s="299">
        <v>8223.8666666666668</v>
      </c>
      <c r="G312" s="299">
        <v>8112.7333333333336</v>
      </c>
      <c r="H312" s="299">
        <v>8459.8333333333321</v>
      </c>
      <c r="I312" s="299">
        <v>8570.9666666666672</v>
      </c>
      <c r="J312" s="299">
        <v>8633.3833333333314</v>
      </c>
      <c r="K312" s="298">
        <v>8508.5499999999993</v>
      </c>
      <c r="L312" s="298">
        <v>8335</v>
      </c>
      <c r="M312" s="298">
        <v>6.1029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2086.5</v>
      </c>
      <c r="D313" s="299">
        <v>2100.8333333333335</v>
      </c>
      <c r="E313" s="299">
        <v>2052.666666666667</v>
      </c>
      <c r="F313" s="299">
        <v>2018.8333333333335</v>
      </c>
      <c r="G313" s="299">
        <v>1970.666666666667</v>
      </c>
      <c r="H313" s="299">
        <v>2134.666666666667</v>
      </c>
      <c r="I313" s="299">
        <v>2182.8333333333339</v>
      </c>
      <c r="J313" s="299">
        <v>2216.666666666667</v>
      </c>
      <c r="K313" s="298">
        <v>2149</v>
      </c>
      <c r="L313" s="298">
        <v>2067</v>
      </c>
      <c r="M313" s="298">
        <v>0.33152999999999999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807.55</v>
      </c>
      <c r="D314" s="299">
        <v>810.31666666666661</v>
      </c>
      <c r="E314" s="299">
        <v>799.23333333333323</v>
      </c>
      <c r="F314" s="299">
        <v>790.91666666666663</v>
      </c>
      <c r="G314" s="299">
        <v>779.83333333333326</v>
      </c>
      <c r="H314" s="299">
        <v>818.63333333333321</v>
      </c>
      <c r="I314" s="299">
        <v>829.7166666666667</v>
      </c>
      <c r="J314" s="299">
        <v>838.03333333333319</v>
      </c>
      <c r="K314" s="298">
        <v>821.4</v>
      </c>
      <c r="L314" s="298">
        <v>802</v>
      </c>
      <c r="M314" s="298">
        <v>2.4525100000000002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366.65</v>
      </c>
      <c r="D315" s="299">
        <v>366.5333333333333</v>
      </c>
      <c r="E315" s="299">
        <v>364.16666666666663</v>
      </c>
      <c r="F315" s="299">
        <v>361.68333333333334</v>
      </c>
      <c r="G315" s="299">
        <v>359.31666666666666</v>
      </c>
      <c r="H315" s="299">
        <v>369.01666666666659</v>
      </c>
      <c r="I315" s="299">
        <v>371.38333333333327</v>
      </c>
      <c r="J315" s="299">
        <v>373.86666666666656</v>
      </c>
      <c r="K315" s="298">
        <v>368.9</v>
      </c>
      <c r="L315" s="298">
        <v>364.05</v>
      </c>
      <c r="M315" s="298">
        <v>5.2789900000000003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252.7</v>
      </c>
      <c r="D316" s="299">
        <v>254.26666666666668</v>
      </c>
      <c r="E316" s="299">
        <v>249.03333333333336</v>
      </c>
      <c r="F316" s="299">
        <v>245.36666666666667</v>
      </c>
      <c r="G316" s="299">
        <v>240.13333333333335</v>
      </c>
      <c r="H316" s="299">
        <v>257.93333333333339</v>
      </c>
      <c r="I316" s="299">
        <v>263.16666666666663</v>
      </c>
      <c r="J316" s="299">
        <v>266.83333333333337</v>
      </c>
      <c r="K316" s="298">
        <v>259.5</v>
      </c>
      <c r="L316" s="298">
        <v>250.6</v>
      </c>
      <c r="M316" s="298">
        <v>1.6889799999999999</v>
      </c>
      <c r="N316" s="1"/>
      <c r="O316" s="1"/>
    </row>
    <row r="317" spans="1:15" ht="12.75" customHeight="1">
      <c r="A317" s="30">
        <v>307</v>
      </c>
      <c r="B317" s="308" t="s">
        <v>877</v>
      </c>
      <c r="C317" s="298">
        <v>760.6</v>
      </c>
      <c r="D317" s="299">
        <v>761.83333333333337</v>
      </c>
      <c r="E317" s="299">
        <v>751.76666666666677</v>
      </c>
      <c r="F317" s="299">
        <v>742.93333333333339</v>
      </c>
      <c r="G317" s="299">
        <v>732.86666666666679</v>
      </c>
      <c r="H317" s="299">
        <v>770.66666666666674</v>
      </c>
      <c r="I317" s="299">
        <v>780.73333333333335</v>
      </c>
      <c r="J317" s="299">
        <v>789.56666666666672</v>
      </c>
      <c r="K317" s="298">
        <v>771.9</v>
      </c>
      <c r="L317" s="298">
        <v>753</v>
      </c>
      <c r="M317" s="298">
        <v>0.51653000000000004</v>
      </c>
      <c r="N317" s="1"/>
      <c r="O317" s="1"/>
    </row>
    <row r="318" spans="1:15" ht="12.75" customHeight="1">
      <c r="A318" s="30">
        <v>308</v>
      </c>
      <c r="B318" s="308" t="s">
        <v>878</v>
      </c>
      <c r="C318" s="298">
        <v>588.35</v>
      </c>
      <c r="D318" s="299">
        <v>595.9666666666667</v>
      </c>
      <c r="E318" s="299">
        <v>572.58333333333337</v>
      </c>
      <c r="F318" s="299">
        <v>556.81666666666672</v>
      </c>
      <c r="G318" s="299">
        <v>533.43333333333339</v>
      </c>
      <c r="H318" s="299">
        <v>611.73333333333335</v>
      </c>
      <c r="I318" s="299">
        <v>635.11666666666656</v>
      </c>
      <c r="J318" s="299">
        <v>650.88333333333333</v>
      </c>
      <c r="K318" s="298">
        <v>619.35</v>
      </c>
      <c r="L318" s="298">
        <v>580.20000000000005</v>
      </c>
      <c r="M318" s="298">
        <v>3.2219500000000001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1447.3</v>
      </c>
      <c r="D319" s="299">
        <v>1445.6000000000001</v>
      </c>
      <c r="E319" s="299">
        <v>1437.2000000000003</v>
      </c>
      <c r="F319" s="299">
        <v>1427.1000000000001</v>
      </c>
      <c r="G319" s="299">
        <v>1418.7000000000003</v>
      </c>
      <c r="H319" s="299">
        <v>1455.7000000000003</v>
      </c>
      <c r="I319" s="299">
        <v>1464.1000000000004</v>
      </c>
      <c r="J319" s="299">
        <v>1474.2000000000003</v>
      </c>
      <c r="K319" s="298">
        <v>1454</v>
      </c>
      <c r="L319" s="298">
        <v>1435.5</v>
      </c>
      <c r="M319" s="298">
        <v>2.9646400000000002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2818.1</v>
      </c>
      <c r="D320" s="299">
        <v>2839.7000000000003</v>
      </c>
      <c r="E320" s="299">
        <v>2787.4000000000005</v>
      </c>
      <c r="F320" s="299">
        <v>2756.7000000000003</v>
      </c>
      <c r="G320" s="299">
        <v>2704.4000000000005</v>
      </c>
      <c r="H320" s="299">
        <v>2870.4000000000005</v>
      </c>
      <c r="I320" s="299">
        <v>2922.7000000000007</v>
      </c>
      <c r="J320" s="299">
        <v>2953.4000000000005</v>
      </c>
      <c r="K320" s="298">
        <v>2892</v>
      </c>
      <c r="L320" s="298">
        <v>2809</v>
      </c>
      <c r="M320" s="298">
        <v>4.8643400000000003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970.35</v>
      </c>
      <c r="D321" s="299">
        <v>966.7833333333333</v>
      </c>
      <c r="E321" s="299">
        <v>957.56666666666661</v>
      </c>
      <c r="F321" s="299">
        <v>944.7833333333333</v>
      </c>
      <c r="G321" s="299">
        <v>935.56666666666661</v>
      </c>
      <c r="H321" s="299">
        <v>979.56666666666661</v>
      </c>
      <c r="I321" s="299">
        <v>988.7833333333333</v>
      </c>
      <c r="J321" s="299">
        <v>1001.5666666666666</v>
      </c>
      <c r="K321" s="298">
        <v>976</v>
      </c>
      <c r="L321" s="298">
        <v>954</v>
      </c>
      <c r="M321" s="298">
        <v>4.3974399999999996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756.05</v>
      </c>
      <c r="D322" s="299">
        <v>757.01666666666677</v>
      </c>
      <c r="E322" s="299">
        <v>747.03333333333353</v>
      </c>
      <c r="F322" s="299">
        <v>738.01666666666677</v>
      </c>
      <c r="G322" s="299">
        <v>728.03333333333353</v>
      </c>
      <c r="H322" s="299">
        <v>766.03333333333353</v>
      </c>
      <c r="I322" s="299">
        <v>776.01666666666688</v>
      </c>
      <c r="J322" s="299">
        <v>785.03333333333353</v>
      </c>
      <c r="K322" s="298">
        <v>767</v>
      </c>
      <c r="L322" s="298">
        <v>748</v>
      </c>
      <c r="M322" s="298">
        <v>0.19181999999999999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2169.9499999999998</v>
      </c>
      <c r="D323" s="299">
        <v>2186.9666666666667</v>
      </c>
      <c r="E323" s="299">
        <v>2143.9833333333336</v>
      </c>
      <c r="F323" s="299">
        <v>2118.0166666666669</v>
      </c>
      <c r="G323" s="299">
        <v>2075.0333333333338</v>
      </c>
      <c r="H323" s="299">
        <v>2212.9333333333334</v>
      </c>
      <c r="I323" s="299">
        <v>2255.9166666666661</v>
      </c>
      <c r="J323" s="299">
        <v>2281.8833333333332</v>
      </c>
      <c r="K323" s="298">
        <v>2229.9499999999998</v>
      </c>
      <c r="L323" s="298">
        <v>2161</v>
      </c>
      <c r="M323" s="298">
        <v>5.5792799999999998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1303.7</v>
      </c>
      <c r="D324" s="299">
        <v>1302.8999999999999</v>
      </c>
      <c r="E324" s="299">
        <v>1286.7999999999997</v>
      </c>
      <c r="F324" s="299">
        <v>1269.8999999999999</v>
      </c>
      <c r="G324" s="299">
        <v>1253.7999999999997</v>
      </c>
      <c r="H324" s="299">
        <v>1319.7999999999997</v>
      </c>
      <c r="I324" s="299">
        <v>1335.8999999999996</v>
      </c>
      <c r="J324" s="299">
        <v>1352.7999999999997</v>
      </c>
      <c r="K324" s="298">
        <v>1319</v>
      </c>
      <c r="L324" s="298">
        <v>1286</v>
      </c>
      <c r="M324" s="298">
        <v>3.0337900000000002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1059.05</v>
      </c>
      <c r="D325" s="299">
        <v>1063.8</v>
      </c>
      <c r="E325" s="299">
        <v>1050.75</v>
      </c>
      <c r="F325" s="299">
        <v>1042.45</v>
      </c>
      <c r="G325" s="299">
        <v>1029.4000000000001</v>
      </c>
      <c r="H325" s="299">
        <v>1072.0999999999999</v>
      </c>
      <c r="I325" s="299">
        <v>1085.1499999999996</v>
      </c>
      <c r="J325" s="299">
        <v>1093.4499999999998</v>
      </c>
      <c r="K325" s="298">
        <v>1076.8499999999999</v>
      </c>
      <c r="L325" s="298">
        <v>1055.5</v>
      </c>
      <c r="M325" s="298">
        <v>5.1680700000000002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643.70000000000005</v>
      </c>
      <c r="D326" s="299">
        <v>645.5</v>
      </c>
      <c r="E326" s="299">
        <v>634.5</v>
      </c>
      <c r="F326" s="299">
        <v>625.29999999999995</v>
      </c>
      <c r="G326" s="299">
        <v>614.29999999999995</v>
      </c>
      <c r="H326" s="299">
        <v>654.70000000000005</v>
      </c>
      <c r="I326" s="299">
        <v>665.7</v>
      </c>
      <c r="J326" s="299">
        <v>674.90000000000009</v>
      </c>
      <c r="K326" s="298">
        <v>656.5</v>
      </c>
      <c r="L326" s="298">
        <v>636.29999999999995</v>
      </c>
      <c r="M326" s="298">
        <v>0.91781999999999997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28.8</v>
      </c>
      <c r="D327" s="299">
        <v>28.983333333333334</v>
      </c>
      <c r="E327" s="299">
        <v>28.516666666666669</v>
      </c>
      <c r="F327" s="299">
        <v>28.233333333333334</v>
      </c>
      <c r="G327" s="299">
        <v>27.766666666666669</v>
      </c>
      <c r="H327" s="299">
        <v>29.266666666666669</v>
      </c>
      <c r="I327" s="299">
        <v>29.733333333333338</v>
      </c>
      <c r="J327" s="299">
        <v>30.016666666666669</v>
      </c>
      <c r="K327" s="298">
        <v>29.45</v>
      </c>
      <c r="L327" s="298">
        <v>28.7</v>
      </c>
      <c r="M327" s="298">
        <v>22.049119999999998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54.25</v>
      </c>
      <c r="D328" s="299">
        <v>54.70000000000001</v>
      </c>
      <c r="E328" s="299">
        <v>53.500000000000021</v>
      </c>
      <c r="F328" s="299">
        <v>52.750000000000014</v>
      </c>
      <c r="G328" s="299">
        <v>51.550000000000026</v>
      </c>
      <c r="H328" s="299">
        <v>55.450000000000017</v>
      </c>
      <c r="I328" s="299">
        <v>56.650000000000006</v>
      </c>
      <c r="J328" s="299">
        <v>57.400000000000013</v>
      </c>
      <c r="K328" s="298">
        <v>55.9</v>
      </c>
      <c r="L328" s="298">
        <v>53.95</v>
      </c>
      <c r="M328" s="298">
        <v>23.211040000000001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560.4</v>
      </c>
      <c r="D329" s="299">
        <v>558.13333333333333</v>
      </c>
      <c r="E329" s="299">
        <v>552.26666666666665</v>
      </c>
      <c r="F329" s="299">
        <v>544.13333333333333</v>
      </c>
      <c r="G329" s="299">
        <v>538.26666666666665</v>
      </c>
      <c r="H329" s="299">
        <v>566.26666666666665</v>
      </c>
      <c r="I329" s="299">
        <v>572.13333333333321</v>
      </c>
      <c r="J329" s="299">
        <v>580.26666666666665</v>
      </c>
      <c r="K329" s="298">
        <v>564</v>
      </c>
      <c r="L329" s="298">
        <v>550</v>
      </c>
      <c r="M329" s="298">
        <v>0.18761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31.35</v>
      </c>
      <c r="D330" s="299">
        <v>31.516666666666666</v>
      </c>
      <c r="E330" s="299">
        <v>31.083333333333332</v>
      </c>
      <c r="F330" s="299">
        <v>30.816666666666666</v>
      </c>
      <c r="G330" s="299">
        <v>30.383333333333333</v>
      </c>
      <c r="H330" s="299">
        <v>31.783333333333331</v>
      </c>
      <c r="I330" s="299">
        <v>32.216666666666669</v>
      </c>
      <c r="J330" s="299">
        <v>32.483333333333334</v>
      </c>
      <c r="K330" s="298">
        <v>31.95</v>
      </c>
      <c r="L330" s="298">
        <v>31.25</v>
      </c>
      <c r="M330" s="298">
        <v>35.73077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67.55</v>
      </c>
      <c r="D331" s="299">
        <v>67.316666666666663</v>
      </c>
      <c r="E331" s="299">
        <v>64.683333333333323</v>
      </c>
      <c r="F331" s="299">
        <v>61.816666666666663</v>
      </c>
      <c r="G331" s="299">
        <v>59.183333333333323</v>
      </c>
      <c r="H331" s="299">
        <v>70.183333333333323</v>
      </c>
      <c r="I331" s="299">
        <v>72.816666666666649</v>
      </c>
      <c r="J331" s="299">
        <v>75.683333333333323</v>
      </c>
      <c r="K331" s="298">
        <v>69.95</v>
      </c>
      <c r="L331" s="298">
        <v>64.45</v>
      </c>
      <c r="M331" s="298">
        <v>103.42041999999999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108.6</v>
      </c>
      <c r="D332" s="299">
        <v>109.39999999999999</v>
      </c>
      <c r="E332" s="299">
        <v>107.44999999999999</v>
      </c>
      <c r="F332" s="299">
        <v>106.3</v>
      </c>
      <c r="G332" s="299">
        <v>104.35</v>
      </c>
      <c r="H332" s="299">
        <v>110.54999999999998</v>
      </c>
      <c r="I332" s="299">
        <v>112.5</v>
      </c>
      <c r="J332" s="299">
        <v>113.64999999999998</v>
      </c>
      <c r="K332" s="298">
        <v>111.35</v>
      </c>
      <c r="L332" s="298">
        <v>108.25</v>
      </c>
      <c r="M332" s="298">
        <v>59.226849999999999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252.35</v>
      </c>
      <c r="D333" s="299">
        <v>253.30000000000004</v>
      </c>
      <c r="E333" s="299">
        <v>250.10000000000008</v>
      </c>
      <c r="F333" s="299">
        <v>247.85000000000005</v>
      </c>
      <c r="G333" s="299">
        <v>244.65000000000009</v>
      </c>
      <c r="H333" s="299">
        <v>255.55000000000007</v>
      </c>
      <c r="I333" s="299">
        <v>258.75000000000006</v>
      </c>
      <c r="J333" s="299">
        <v>261.00000000000006</v>
      </c>
      <c r="K333" s="298">
        <v>256.5</v>
      </c>
      <c r="L333" s="298">
        <v>251.05</v>
      </c>
      <c r="M333" s="298">
        <v>3.1707299999999998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140.85</v>
      </c>
      <c r="D334" s="299">
        <v>141.76666666666668</v>
      </c>
      <c r="E334" s="299">
        <v>139.28333333333336</v>
      </c>
      <c r="F334" s="299">
        <v>137.71666666666667</v>
      </c>
      <c r="G334" s="299">
        <v>135.23333333333335</v>
      </c>
      <c r="H334" s="299">
        <v>143.33333333333337</v>
      </c>
      <c r="I334" s="299">
        <v>145.81666666666666</v>
      </c>
      <c r="J334" s="299">
        <v>147.38333333333338</v>
      </c>
      <c r="K334" s="298">
        <v>144.25</v>
      </c>
      <c r="L334" s="298">
        <v>140.19999999999999</v>
      </c>
      <c r="M334" s="298">
        <v>113.70649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640.04999999999995</v>
      </c>
      <c r="D335" s="299">
        <v>639.38333333333333</v>
      </c>
      <c r="E335" s="299">
        <v>635.66666666666663</v>
      </c>
      <c r="F335" s="299">
        <v>631.2833333333333</v>
      </c>
      <c r="G335" s="299">
        <v>627.56666666666661</v>
      </c>
      <c r="H335" s="299">
        <v>643.76666666666665</v>
      </c>
      <c r="I335" s="299">
        <v>647.48333333333335</v>
      </c>
      <c r="J335" s="299">
        <v>651.86666666666667</v>
      </c>
      <c r="K335" s="298">
        <v>643.1</v>
      </c>
      <c r="L335" s="298">
        <v>635</v>
      </c>
      <c r="M335" s="298">
        <v>0.46970000000000001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69.55</v>
      </c>
      <c r="D336" s="299">
        <v>70.25</v>
      </c>
      <c r="E336" s="299">
        <v>68.45</v>
      </c>
      <c r="F336" s="299">
        <v>67.350000000000009</v>
      </c>
      <c r="G336" s="299">
        <v>65.550000000000011</v>
      </c>
      <c r="H336" s="299">
        <v>71.349999999999994</v>
      </c>
      <c r="I336" s="299">
        <v>73.150000000000006</v>
      </c>
      <c r="J336" s="299">
        <v>74.249999999999986</v>
      </c>
      <c r="K336" s="298">
        <v>72.05</v>
      </c>
      <c r="L336" s="298">
        <v>69.150000000000006</v>
      </c>
      <c r="M336" s="298">
        <v>186.19264000000001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3751</v>
      </c>
      <c r="D337" s="299">
        <v>3737.3666666666668</v>
      </c>
      <c r="E337" s="299">
        <v>3701.4333333333334</v>
      </c>
      <c r="F337" s="299">
        <v>3651.8666666666668</v>
      </c>
      <c r="G337" s="299">
        <v>3615.9333333333334</v>
      </c>
      <c r="H337" s="299">
        <v>3786.9333333333334</v>
      </c>
      <c r="I337" s="299">
        <v>3822.8666666666668</v>
      </c>
      <c r="J337" s="299">
        <v>3872.4333333333334</v>
      </c>
      <c r="K337" s="298">
        <v>3773.3</v>
      </c>
      <c r="L337" s="298">
        <v>3687.8</v>
      </c>
      <c r="M337" s="298">
        <v>0.96723999999999999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643.45000000000005</v>
      </c>
      <c r="D338" s="299">
        <v>646.05000000000007</v>
      </c>
      <c r="E338" s="299">
        <v>632.15000000000009</v>
      </c>
      <c r="F338" s="299">
        <v>620.85</v>
      </c>
      <c r="G338" s="299">
        <v>606.95000000000005</v>
      </c>
      <c r="H338" s="299">
        <v>657.35000000000014</v>
      </c>
      <c r="I338" s="299">
        <v>671.25</v>
      </c>
      <c r="J338" s="299">
        <v>682.55000000000018</v>
      </c>
      <c r="K338" s="298">
        <v>659.95</v>
      </c>
      <c r="L338" s="298">
        <v>634.75</v>
      </c>
      <c r="M338" s="298">
        <v>2.5284599999999999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17985</v>
      </c>
      <c r="D339" s="299">
        <v>18009.383333333335</v>
      </c>
      <c r="E339" s="299">
        <v>17875.616666666669</v>
      </c>
      <c r="F339" s="299">
        <v>17766.233333333334</v>
      </c>
      <c r="G339" s="299">
        <v>17632.466666666667</v>
      </c>
      <c r="H339" s="299">
        <v>18118.76666666667</v>
      </c>
      <c r="I339" s="299">
        <v>18252.53333333334</v>
      </c>
      <c r="J339" s="299">
        <v>18361.916666666672</v>
      </c>
      <c r="K339" s="298">
        <v>18143.150000000001</v>
      </c>
      <c r="L339" s="298">
        <v>17900</v>
      </c>
      <c r="M339" s="298">
        <v>0.41438000000000003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65.400000000000006</v>
      </c>
      <c r="D340" s="299">
        <v>65.3</v>
      </c>
      <c r="E340" s="299">
        <v>63.5</v>
      </c>
      <c r="F340" s="299">
        <v>61.6</v>
      </c>
      <c r="G340" s="299">
        <v>59.800000000000004</v>
      </c>
      <c r="H340" s="299">
        <v>67.199999999999989</v>
      </c>
      <c r="I340" s="299">
        <v>68.999999999999972</v>
      </c>
      <c r="J340" s="299">
        <v>70.899999999999991</v>
      </c>
      <c r="K340" s="298">
        <v>67.099999999999994</v>
      </c>
      <c r="L340" s="298">
        <v>63.4</v>
      </c>
      <c r="M340" s="298">
        <v>8.5360399999999998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277.5</v>
      </c>
      <c r="D341" s="299">
        <v>277.88333333333333</v>
      </c>
      <c r="E341" s="299">
        <v>274.21666666666664</v>
      </c>
      <c r="F341" s="299">
        <v>270.93333333333334</v>
      </c>
      <c r="G341" s="299">
        <v>267.26666666666665</v>
      </c>
      <c r="H341" s="299">
        <v>281.16666666666663</v>
      </c>
      <c r="I341" s="299">
        <v>284.83333333333337</v>
      </c>
      <c r="J341" s="299">
        <v>288.11666666666662</v>
      </c>
      <c r="K341" s="298">
        <v>281.55</v>
      </c>
      <c r="L341" s="298">
        <v>274.60000000000002</v>
      </c>
      <c r="M341" s="298">
        <v>3.70519</v>
      </c>
      <c r="N341" s="1"/>
      <c r="O341" s="1"/>
    </row>
    <row r="342" spans="1:15" ht="12.75" customHeight="1">
      <c r="A342" s="30">
        <v>332</v>
      </c>
      <c r="B342" s="308" t="s">
        <v>879</v>
      </c>
      <c r="C342" s="298">
        <v>296</v>
      </c>
      <c r="D342" s="299">
        <v>296.16666666666669</v>
      </c>
      <c r="E342" s="299">
        <v>289.38333333333338</v>
      </c>
      <c r="F342" s="299">
        <v>282.76666666666671</v>
      </c>
      <c r="G342" s="299">
        <v>275.98333333333341</v>
      </c>
      <c r="H342" s="299">
        <v>302.78333333333336</v>
      </c>
      <c r="I342" s="299">
        <v>309.56666666666666</v>
      </c>
      <c r="J342" s="299">
        <v>316.18333333333334</v>
      </c>
      <c r="K342" s="298">
        <v>302.95</v>
      </c>
      <c r="L342" s="298">
        <v>289.55</v>
      </c>
      <c r="M342" s="298">
        <v>4.6664899999999996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765.8</v>
      </c>
      <c r="D343" s="299">
        <v>769.5333333333333</v>
      </c>
      <c r="E343" s="299">
        <v>757.66666666666663</v>
      </c>
      <c r="F343" s="299">
        <v>749.5333333333333</v>
      </c>
      <c r="G343" s="299">
        <v>737.66666666666663</v>
      </c>
      <c r="H343" s="299">
        <v>777.66666666666663</v>
      </c>
      <c r="I343" s="299">
        <v>789.53333333333342</v>
      </c>
      <c r="J343" s="299">
        <v>797.66666666666663</v>
      </c>
      <c r="K343" s="298">
        <v>781.4</v>
      </c>
      <c r="L343" s="298">
        <v>761.4</v>
      </c>
      <c r="M343" s="298">
        <v>5.2383100000000002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127.4</v>
      </c>
      <c r="D344" s="299">
        <v>127.33333333333333</v>
      </c>
      <c r="E344" s="299">
        <v>126.06666666666666</v>
      </c>
      <c r="F344" s="299">
        <v>124.73333333333333</v>
      </c>
      <c r="G344" s="299">
        <v>123.46666666666667</v>
      </c>
      <c r="H344" s="299">
        <v>128.66666666666666</v>
      </c>
      <c r="I344" s="299">
        <v>129.93333333333334</v>
      </c>
      <c r="J344" s="299">
        <v>131.26666666666665</v>
      </c>
      <c r="K344" s="298">
        <v>128.6</v>
      </c>
      <c r="L344" s="298">
        <v>126</v>
      </c>
      <c r="M344" s="298">
        <v>445.95740000000001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190.6</v>
      </c>
      <c r="D345" s="299">
        <v>194.45000000000002</v>
      </c>
      <c r="E345" s="299">
        <v>185.55000000000004</v>
      </c>
      <c r="F345" s="299">
        <v>180.50000000000003</v>
      </c>
      <c r="G345" s="299">
        <v>171.60000000000005</v>
      </c>
      <c r="H345" s="299">
        <v>199.50000000000003</v>
      </c>
      <c r="I345" s="299">
        <v>208.4</v>
      </c>
      <c r="J345" s="299">
        <v>213.45000000000002</v>
      </c>
      <c r="K345" s="298">
        <v>203.35</v>
      </c>
      <c r="L345" s="298">
        <v>189.4</v>
      </c>
      <c r="M345" s="298">
        <v>101.13786</v>
      </c>
      <c r="N345" s="1"/>
      <c r="O345" s="1"/>
    </row>
    <row r="346" spans="1:15" ht="12.75" customHeight="1">
      <c r="A346" s="30">
        <v>336</v>
      </c>
      <c r="B346" s="308" t="s">
        <v>860</v>
      </c>
      <c r="C346" s="298">
        <v>656.25</v>
      </c>
      <c r="D346" s="299">
        <v>653.55000000000007</v>
      </c>
      <c r="E346" s="299">
        <v>645.30000000000018</v>
      </c>
      <c r="F346" s="299">
        <v>634.35000000000014</v>
      </c>
      <c r="G346" s="299">
        <v>626.10000000000025</v>
      </c>
      <c r="H346" s="299">
        <v>664.50000000000011</v>
      </c>
      <c r="I346" s="299">
        <v>672.74999999999989</v>
      </c>
      <c r="J346" s="299">
        <v>683.7</v>
      </c>
      <c r="K346" s="298">
        <v>661.8</v>
      </c>
      <c r="L346" s="298">
        <v>642.6</v>
      </c>
      <c r="M346" s="298">
        <v>25.79166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3051.45</v>
      </c>
      <c r="D347" s="299">
        <v>3057.5333333333333</v>
      </c>
      <c r="E347" s="299">
        <v>3033.5166666666664</v>
      </c>
      <c r="F347" s="299">
        <v>3015.583333333333</v>
      </c>
      <c r="G347" s="299">
        <v>2991.5666666666662</v>
      </c>
      <c r="H347" s="299">
        <v>3075.4666666666667</v>
      </c>
      <c r="I347" s="299">
        <v>3099.483333333334</v>
      </c>
      <c r="J347" s="299">
        <v>3117.416666666667</v>
      </c>
      <c r="K347" s="298">
        <v>3081.55</v>
      </c>
      <c r="L347" s="298">
        <v>3039.6</v>
      </c>
      <c r="M347" s="298">
        <v>0.58896999999999999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270.7</v>
      </c>
      <c r="D348" s="299">
        <v>270.55</v>
      </c>
      <c r="E348" s="299">
        <v>267.65000000000003</v>
      </c>
      <c r="F348" s="299">
        <v>264.60000000000002</v>
      </c>
      <c r="G348" s="299">
        <v>261.70000000000005</v>
      </c>
      <c r="H348" s="299">
        <v>273.60000000000002</v>
      </c>
      <c r="I348" s="299">
        <v>276.5</v>
      </c>
      <c r="J348" s="299">
        <v>279.55</v>
      </c>
      <c r="K348" s="298">
        <v>273.45</v>
      </c>
      <c r="L348" s="298">
        <v>267.5</v>
      </c>
      <c r="M348" s="298">
        <v>0.54581000000000002</v>
      </c>
      <c r="N348" s="1"/>
      <c r="O348" s="1"/>
    </row>
    <row r="349" spans="1:15" ht="12.75" customHeight="1">
      <c r="A349" s="30">
        <v>339</v>
      </c>
      <c r="B349" s="308" t="s">
        <v>861</v>
      </c>
      <c r="C349" s="298">
        <v>585.85</v>
      </c>
      <c r="D349" s="299">
        <v>587.43333333333339</v>
      </c>
      <c r="E349" s="299">
        <v>580.91666666666674</v>
      </c>
      <c r="F349" s="299">
        <v>575.98333333333335</v>
      </c>
      <c r="G349" s="299">
        <v>569.4666666666667</v>
      </c>
      <c r="H349" s="299">
        <v>592.36666666666679</v>
      </c>
      <c r="I349" s="299">
        <v>598.88333333333344</v>
      </c>
      <c r="J349" s="299">
        <v>603.81666666666683</v>
      </c>
      <c r="K349" s="298">
        <v>593.95000000000005</v>
      </c>
      <c r="L349" s="298">
        <v>582.5</v>
      </c>
      <c r="M349" s="298">
        <v>3.0783700000000001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105</v>
      </c>
      <c r="D350" s="299">
        <v>105.2</v>
      </c>
      <c r="E350" s="299">
        <v>103.80000000000001</v>
      </c>
      <c r="F350" s="299">
        <v>102.60000000000001</v>
      </c>
      <c r="G350" s="299">
        <v>101.20000000000002</v>
      </c>
      <c r="H350" s="299">
        <v>106.4</v>
      </c>
      <c r="I350" s="299">
        <v>107.80000000000001</v>
      </c>
      <c r="J350" s="299">
        <v>109</v>
      </c>
      <c r="K350" s="298">
        <v>106.6</v>
      </c>
      <c r="L350" s="298">
        <v>104</v>
      </c>
      <c r="M350" s="298">
        <v>4.0201599999999997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2646.05</v>
      </c>
      <c r="D351" s="299">
        <v>2645.5166666666669</v>
      </c>
      <c r="E351" s="299">
        <v>2616.0333333333338</v>
      </c>
      <c r="F351" s="299">
        <v>2586.0166666666669</v>
      </c>
      <c r="G351" s="299">
        <v>2556.5333333333338</v>
      </c>
      <c r="H351" s="299">
        <v>2675.5333333333338</v>
      </c>
      <c r="I351" s="299">
        <v>2705.0166666666664</v>
      </c>
      <c r="J351" s="299">
        <v>2735.0333333333338</v>
      </c>
      <c r="K351" s="298">
        <v>2675</v>
      </c>
      <c r="L351" s="298">
        <v>2615.5</v>
      </c>
      <c r="M351" s="298">
        <v>1.96315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328.85</v>
      </c>
      <c r="D352" s="299">
        <v>330.91666666666669</v>
      </c>
      <c r="E352" s="299">
        <v>325.93333333333339</v>
      </c>
      <c r="F352" s="299">
        <v>323.01666666666671</v>
      </c>
      <c r="G352" s="299">
        <v>318.03333333333342</v>
      </c>
      <c r="H352" s="299">
        <v>333.83333333333337</v>
      </c>
      <c r="I352" s="299">
        <v>338.81666666666661</v>
      </c>
      <c r="J352" s="299">
        <v>341.73333333333335</v>
      </c>
      <c r="K352" s="298">
        <v>335.9</v>
      </c>
      <c r="L352" s="298">
        <v>328</v>
      </c>
      <c r="M352" s="298">
        <v>1.1618999999999999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241.85</v>
      </c>
      <c r="D353" s="299">
        <v>241.86666666666667</v>
      </c>
      <c r="E353" s="299">
        <v>237.98333333333335</v>
      </c>
      <c r="F353" s="299">
        <v>234.11666666666667</v>
      </c>
      <c r="G353" s="299">
        <v>230.23333333333335</v>
      </c>
      <c r="H353" s="299">
        <v>245.73333333333335</v>
      </c>
      <c r="I353" s="299">
        <v>249.61666666666667</v>
      </c>
      <c r="J353" s="299">
        <v>253.48333333333335</v>
      </c>
      <c r="K353" s="298">
        <v>245.75</v>
      </c>
      <c r="L353" s="298">
        <v>238</v>
      </c>
      <c r="M353" s="298">
        <v>3.49681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1881.45</v>
      </c>
      <c r="D354" s="299">
        <v>1890.7833333333335</v>
      </c>
      <c r="E354" s="299">
        <v>1858.7666666666671</v>
      </c>
      <c r="F354" s="299">
        <v>1836.0833333333335</v>
      </c>
      <c r="G354" s="299">
        <v>1804.0666666666671</v>
      </c>
      <c r="H354" s="299">
        <v>1913.4666666666672</v>
      </c>
      <c r="I354" s="299">
        <v>1945.4833333333336</v>
      </c>
      <c r="J354" s="299">
        <v>1968.1666666666672</v>
      </c>
      <c r="K354" s="298">
        <v>1922.8</v>
      </c>
      <c r="L354" s="298">
        <v>1868.1</v>
      </c>
      <c r="M354" s="298">
        <v>3.2332000000000001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42348.25</v>
      </c>
      <c r="D355" s="299">
        <v>42280.049999999996</v>
      </c>
      <c r="E355" s="299">
        <v>41968.19999999999</v>
      </c>
      <c r="F355" s="299">
        <v>41588.149999999994</v>
      </c>
      <c r="G355" s="299">
        <v>41276.299999999988</v>
      </c>
      <c r="H355" s="299">
        <v>42660.099999999991</v>
      </c>
      <c r="I355" s="299">
        <v>42971.95</v>
      </c>
      <c r="J355" s="299">
        <v>43351.999999999993</v>
      </c>
      <c r="K355" s="298">
        <v>42591.9</v>
      </c>
      <c r="L355" s="298">
        <v>41900</v>
      </c>
      <c r="M355" s="298">
        <v>0.14352999999999999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3253.95</v>
      </c>
      <c r="D356" s="299">
        <v>3286.3833333333332</v>
      </c>
      <c r="E356" s="299">
        <v>3217.5666666666666</v>
      </c>
      <c r="F356" s="299">
        <v>3181.1833333333334</v>
      </c>
      <c r="G356" s="299">
        <v>3112.3666666666668</v>
      </c>
      <c r="H356" s="299">
        <v>3322.7666666666664</v>
      </c>
      <c r="I356" s="299">
        <v>3391.583333333333</v>
      </c>
      <c r="J356" s="299">
        <v>3427.9666666666662</v>
      </c>
      <c r="K356" s="298">
        <v>3355.2</v>
      </c>
      <c r="L356" s="298">
        <v>3250</v>
      </c>
      <c r="M356" s="298">
        <v>2.4022899999999998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217</v>
      </c>
      <c r="D357" s="299">
        <v>218.18333333333331</v>
      </c>
      <c r="E357" s="299">
        <v>215.21666666666661</v>
      </c>
      <c r="F357" s="299">
        <v>213.43333333333331</v>
      </c>
      <c r="G357" s="299">
        <v>210.46666666666661</v>
      </c>
      <c r="H357" s="299">
        <v>219.96666666666661</v>
      </c>
      <c r="I357" s="299">
        <v>222.93333333333331</v>
      </c>
      <c r="J357" s="299">
        <v>224.71666666666661</v>
      </c>
      <c r="K357" s="298">
        <v>221.15</v>
      </c>
      <c r="L357" s="298">
        <v>216.4</v>
      </c>
      <c r="M357" s="298">
        <v>9.1625899999999998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4110.5</v>
      </c>
      <c r="D358" s="299">
        <v>4113.5666666666666</v>
      </c>
      <c r="E358" s="299">
        <v>4087.1333333333332</v>
      </c>
      <c r="F358" s="299">
        <v>4063.7666666666664</v>
      </c>
      <c r="G358" s="299">
        <v>4037.333333333333</v>
      </c>
      <c r="H358" s="299">
        <v>4136.9333333333334</v>
      </c>
      <c r="I358" s="299">
        <v>4163.3666666666659</v>
      </c>
      <c r="J358" s="299">
        <v>4186.7333333333336</v>
      </c>
      <c r="K358" s="298">
        <v>4140</v>
      </c>
      <c r="L358" s="298">
        <v>4090.2</v>
      </c>
      <c r="M358" s="298">
        <v>6.8089999999999998E-2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1177.9000000000001</v>
      </c>
      <c r="D359" s="299">
        <v>1180.0166666666667</v>
      </c>
      <c r="E359" s="299">
        <v>1165.8833333333332</v>
      </c>
      <c r="F359" s="299">
        <v>1153.8666666666666</v>
      </c>
      <c r="G359" s="299">
        <v>1139.7333333333331</v>
      </c>
      <c r="H359" s="299">
        <v>1192.0333333333333</v>
      </c>
      <c r="I359" s="299">
        <v>1206.166666666667</v>
      </c>
      <c r="J359" s="299">
        <v>1218.1833333333334</v>
      </c>
      <c r="K359" s="298">
        <v>1194.1500000000001</v>
      </c>
      <c r="L359" s="298">
        <v>1168</v>
      </c>
      <c r="M359" s="298">
        <v>1.1755199999999999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2177.0500000000002</v>
      </c>
      <c r="D360" s="299">
        <v>2189.2333333333331</v>
      </c>
      <c r="E360" s="299">
        <v>2158.6166666666663</v>
      </c>
      <c r="F360" s="299">
        <v>2140.1833333333334</v>
      </c>
      <c r="G360" s="299">
        <v>2109.5666666666666</v>
      </c>
      <c r="H360" s="299">
        <v>2207.6666666666661</v>
      </c>
      <c r="I360" s="299">
        <v>2238.2833333333328</v>
      </c>
      <c r="J360" s="299">
        <v>2256.7166666666658</v>
      </c>
      <c r="K360" s="298">
        <v>2219.85</v>
      </c>
      <c r="L360" s="298">
        <v>2170.8000000000002</v>
      </c>
      <c r="M360" s="298">
        <v>3.4220899999999999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1696.75</v>
      </c>
      <c r="D361" s="299">
        <v>1704.2833333333335</v>
      </c>
      <c r="E361" s="299">
        <v>1680.5666666666671</v>
      </c>
      <c r="F361" s="299">
        <v>1664.3833333333334</v>
      </c>
      <c r="G361" s="299">
        <v>1640.666666666667</v>
      </c>
      <c r="H361" s="299">
        <v>1720.4666666666672</v>
      </c>
      <c r="I361" s="299">
        <v>1744.1833333333338</v>
      </c>
      <c r="J361" s="299">
        <v>1760.3666666666672</v>
      </c>
      <c r="K361" s="298">
        <v>1728</v>
      </c>
      <c r="L361" s="298">
        <v>1688.1</v>
      </c>
      <c r="M361" s="298">
        <v>6.3373400000000002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742.6</v>
      </c>
      <c r="D362" s="299">
        <v>749.51666666666677</v>
      </c>
      <c r="E362" s="299">
        <v>722.08333333333348</v>
      </c>
      <c r="F362" s="299">
        <v>701.56666666666672</v>
      </c>
      <c r="G362" s="299">
        <v>674.13333333333344</v>
      </c>
      <c r="H362" s="299">
        <v>770.03333333333353</v>
      </c>
      <c r="I362" s="299">
        <v>797.4666666666667</v>
      </c>
      <c r="J362" s="299">
        <v>817.98333333333358</v>
      </c>
      <c r="K362" s="298">
        <v>776.95</v>
      </c>
      <c r="L362" s="298">
        <v>729</v>
      </c>
      <c r="M362" s="298">
        <v>0.30321999999999999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2179.85</v>
      </c>
      <c r="D363" s="299">
        <v>2193.2833333333333</v>
      </c>
      <c r="E363" s="299">
        <v>2146.5666666666666</v>
      </c>
      <c r="F363" s="299">
        <v>2113.2833333333333</v>
      </c>
      <c r="G363" s="299">
        <v>2066.5666666666666</v>
      </c>
      <c r="H363" s="299">
        <v>2226.5666666666666</v>
      </c>
      <c r="I363" s="299">
        <v>2273.2833333333328</v>
      </c>
      <c r="J363" s="299">
        <v>2306.5666666666666</v>
      </c>
      <c r="K363" s="298">
        <v>2240</v>
      </c>
      <c r="L363" s="298">
        <v>2160</v>
      </c>
      <c r="M363" s="298">
        <v>4.4511799999999999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2210.4499999999998</v>
      </c>
      <c r="D364" s="299">
        <v>2218.4500000000003</v>
      </c>
      <c r="E364" s="299">
        <v>2187.0000000000005</v>
      </c>
      <c r="F364" s="299">
        <v>2163.5500000000002</v>
      </c>
      <c r="G364" s="299">
        <v>2132.1000000000004</v>
      </c>
      <c r="H364" s="299">
        <v>2241.9000000000005</v>
      </c>
      <c r="I364" s="299">
        <v>2273.3500000000004</v>
      </c>
      <c r="J364" s="299">
        <v>2296.8000000000006</v>
      </c>
      <c r="K364" s="298">
        <v>2249.9</v>
      </c>
      <c r="L364" s="298">
        <v>2195</v>
      </c>
      <c r="M364" s="298">
        <v>1.1857800000000001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227.9</v>
      </c>
      <c r="D365" s="299">
        <v>231.06666666666669</v>
      </c>
      <c r="E365" s="299">
        <v>223.88333333333338</v>
      </c>
      <c r="F365" s="299">
        <v>219.8666666666667</v>
      </c>
      <c r="G365" s="299">
        <v>212.68333333333339</v>
      </c>
      <c r="H365" s="299">
        <v>235.08333333333337</v>
      </c>
      <c r="I365" s="299">
        <v>242.26666666666671</v>
      </c>
      <c r="J365" s="299">
        <v>246.28333333333336</v>
      </c>
      <c r="K365" s="298">
        <v>238.25</v>
      </c>
      <c r="L365" s="298">
        <v>227.05</v>
      </c>
      <c r="M365" s="298">
        <v>34.598439999999997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107.05</v>
      </c>
      <c r="D366" s="299">
        <v>107.46666666666665</v>
      </c>
      <c r="E366" s="299">
        <v>106.43333333333331</v>
      </c>
      <c r="F366" s="299">
        <v>105.81666666666665</v>
      </c>
      <c r="G366" s="299">
        <v>104.7833333333333</v>
      </c>
      <c r="H366" s="299">
        <v>108.08333333333331</v>
      </c>
      <c r="I366" s="299">
        <v>109.11666666666665</v>
      </c>
      <c r="J366" s="299">
        <v>109.73333333333332</v>
      </c>
      <c r="K366" s="298">
        <v>108.5</v>
      </c>
      <c r="L366" s="298">
        <v>106.85</v>
      </c>
      <c r="M366" s="298">
        <v>22.54935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214.15</v>
      </c>
      <c r="D367" s="299">
        <v>213.68333333333331</v>
      </c>
      <c r="E367" s="299">
        <v>211.41666666666663</v>
      </c>
      <c r="F367" s="299">
        <v>208.68333333333331</v>
      </c>
      <c r="G367" s="299">
        <v>206.41666666666663</v>
      </c>
      <c r="H367" s="299">
        <v>216.41666666666663</v>
      </c>
      <c r="I367" s="299">
        <v>218.68333333333334</v>
      </c>
      <c r="J367" s="299">
        <v>221.41666666666663</v>
      </c>
      <c r="K367" s="298">
        <v>215.95</v>
      </c>
      <c r="L367" s="298">
        <v>210.95</v>
      </c>
      <c r="M367" s="298">
        <v>150.62997999999999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360.45</v>
      </c>
      <c r="D368" s="299">
        <v>362.25</v>
      </c>
      <c r="E368" s="299">
        <v>356.3</v>
      </c>
      <c r="F368" s="299">
        <v>352.15000000000003</v>
      </c>
      <c r="G368" s="299">
        <v>346.20000000000005</v>
      </c>
      <c r="H368" s="299">
        <v>366.4</v>
      </c>
      <c r="I368" s="299">
        <v>372.35</v>
      </c>
      <c r="J368" s="299">
        <v>376.49999999999994</v>
      </c>
      <c r="K368" s="298">
        <v>368.2</v>
      </c>
      <c r="L368" s="298">
        <v>358.1</v>
      </c>
      <c r="M368" s="298">
        <v>5.8869899999999999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401.1</v>
      </c>
      <c r="D369" s="299">
        <v>397.2</v>
      </c>
      <c r="E369" s="299">
        <v>391.54999999999995</v>
      </c>
      <c r="F369" s="299">
        <v>381.99999999999994</v>
      </c>
      <c r="G369" s="299">
        <v>376.34999999999991</v>
      </c>
      <c r="H369" s="299">
        <v>406.75</v>
      </c>
      <c r="I369" s="299">
        <v>412.4</v>
      </c>
      <c r="J369" s="299">
        <v>421.95000000000005</v>
      </c>
      <c r="K369" s="298">
        <v>402.85</v>
      </c>
      <c r="L369" s="298">
        <v>387.65</v>
      </c>
      <c r="M369" s="298">
        <v>4.5808900000000001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592.45000000000005</v>
      </c>
      <c r="D370" s="299">
        <v>595.08333333333337</v>
      </c>
      <c r="E370" s="299">
        <v>587.36666666666679</v>
      </c>
      <c r="F370" s="299">
        <v>582.28333333333342</v>
      </c>
      <c r="G370" s="299">
        <v>574.56666666666683</v>
      </c>
      <c r="H370" s="299">
        <v>600.16666666666674</v>
      </c>
      <c r="I370" s="299">
        <v>607.88333333333321</v>
      </c>
      <c r="J370" s="299">
        <v>612.9666666666667</v>
      </c>
      <c r="K370" s="298">
        <v>602.79999999999995</v>
      </c>
      <c r="L370" s="298">
        <v>590</v>
      </c>
      <c r="M370" s="298">
        <v>0.54283000000000003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107.45</v>
      </c>
      <c r="D371" s="299">
        <v>105.7</v>
      </c>
      <c r="E371" s="299">
        <v>103.4</v>
      </c>
      <c r="F371" s="299">
        <v>99.350000000000009</v>
      </c>
      <c r="G371" s="299">
        <v>97.050000000000011</v>
      </c>
      <c r="H371" s="299">
        <v>109.75</v>
      </c>
      <c r="I371" s="299">
        <v>112.04999999999998</v>
      </c>
      <c r="J371" s="299">
        <v>116.1</v>
      </c>
      <c r="K371" s="298">
        <v>108</v>
      </c>
      <c r="L371" s="298">
        <v>101.65</v>
      </c>
      <c r="M371" s="298">
        <v>1.66133</v>
      </c>
      <c r="N371" s="1"/>
      <c r="O371" s="1"/>
    </row>
    <row r="372" spans="1:15" ht="12.75" customHeight="1">
      <c r="A372" s="30">
        <v>362</v>
      </c>
      <c r="B372" s="308" t="s">
        <v>880</v>
      </c>
      <c r="C372" s="298">
        <v>1067.7</v>
      </c>
      <c r="D372" s="299">
        <v>1060.5666666666666</v>
      </c>
      <c r="E372" s="299">
        <v>1042.1333333333332</v>
      </c>
      <c r="F372" s="299">
        <v>1016.5666666666666</v>
      </c>
      <c r="G372" s="299">
        <v>998.13333333333321</v>
      </c>
      <c r="H372" s="299">
        <v>1086.1333333333332</v>
      </c>
      <c r="I372" s="299">
        <v>1104.5666666666666</v>
      </c>
      <c r="J372" s="299">
        <v>1130.1333333333332</v>
      </c>
      <c r="K372" s="298">
        <v>1079</v>
      </c>
      <c r="L372" s="298">
        <v>1035</v>
      </c>
      <c r="M372" s="298">
        <v>0.13861999999999999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4283.6499999999996</v>
      </c>
      <c r="D373" s="299">
        <v>4279.5999999999995</v>
      </c>
      <c r="E373" s="299">
        <v>4216.2499999999991</v>
      </c>
      <c r="F373" s="299">
        <v>4148.8499999999995</v>
      </c>
      <c r="G373" s="299">
        <v>4085.4999999999991</v>
      </c>
      <c r="H373" s="299">
        <v>4346.9999999999991</v>
      </c>
      <c r="I373" s="299">
        <v>4410.3499999999995</v>
      </c>
      <c r="J373" s="299">
        <v>4477.7499999999991</v>
      </c>
      <c r="K373" s="298">
        <v>4342.95</v>
      </c>
      <c r="L373" s="298">
        <v>4212.2</v>
      </c>
      <c r="M373" s="298">
        <v>6.2059999999999997E-2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13802.6</v>
      </c>
      <c r="D374" s="299">
        <v>13758.199999999999</v>
      </c>
      <c r="E374" s="299">
        <v>13654.399999999998</v>
      </c>
      <c r="F374" s="299">
        <v>13506.199999999999</v>
      </c>
      <c r="G374" s="299">
        <v>13402.399999999998</v>
      </c>
      <c r="H374" s="299">
        <v>13906.399999999998</v>
      </c>
      <c r="I374" s="299">
        <v>14010.199999999997</v>
      </c>
      <c r="J374" s="299">
        <v>14158.399999999998</v>
      </c>
      <c r="K374" s="298">
        <v>13862</v>
      </c>
      <c r="L374" s="298">
        <v>13610</v>
      </c>
      <c r="M374" s="298">
        <v>3.1320000000000001E-2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29.7</v>
      </c>
      <c r="D375" s="299">
        <v>29.850000000000005</v>
      </c>
      <c r="E375" s="299">
        <v>29.45000000000001</v>
      </c>
      <c r="F375" s="299">
        <v>29.200000000000006</v>
      </c>
      <c r="G375" s="299">
        <v>28.800000000000011</v>
      </c>
      <c r="H375" s="299">
        <v>30.100000000000009</v>
      </c>
      <c r="I375" s="299">
        <v>30.500000000000007</v>
      </c>
      <c r="J375" s="299">
        <v>30.750000000000007</v>
      </c>
      <c r="K375" s="298">
        <v>30.25</v>
      </c>
      <c r="L375" s="298">
        <v>29.6</v>
      </c>
      <c r="M375" s="298">
        <v>159.61682999999999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599.85</v>
      </c>
      <c r="D376" s="299">
        <v>601.6</v>
      </c>
      <c r="E376" s="299">
        <v>588.20000000000005</v>
      </c>
      <c r="F376" s="299">
        <v>576.55000000000007</v>
      </c>
      <c r="G376" s="299">
        <v>563.15000000000009</v>
      </c>
      <c r="H376" s="299">
        <v>613.25</v>
      </c>
      <c r="I376" s="299">
        <v>626.64999999999986</v>
      </c>
      <c r="J376" s="299">
        <v>638.29999999999995</v>
      </c>
      <c r="K376" s="298">
        <v>615</v>
      </c>
      <c r="L376" s="298">
        <v>589.95000000000005</v>
      </c>
      <c r="M376" s="298">
        <v>0.43070000000000003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81.5</v>
      </c>
      <c r="D377" s="299">
        <v>83.05</v>
      </c>
      <c r="E377" s="299">
        <v>79.3</v>
      </c>
      <c r="F377" s="299">
        <v>77.099999999999994</v>
      </c>
      <c r="G377" s="299">
        <v>73.349999999999994</v>
      </c>
      <c r="H377" s="299">
        <v>85.25</v>
      </c>
      <c r="I377" s="299">
        <v>89</v>
      </c>
      <c r="J377" s="299">
        <v>91.2</v>
      </c>
      <c r="K377" s="298">
        <v>86.8</v>
      </c>
      <c r="L377" s="298">
        <v>80.849999999999994</v>
      </c>
      <c r="M377" s="298">
        <v>400.21679999999998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128.25</v>
      </c>
      <c r="D378" s="299">
        <v>128.58333333333334</v>
      </c>
      <c r="E378" s="299">
        <v>126.66666666666669</v>
      </c>
      <c r="F378" s="299">
        <v>125.08333333333334</v>
      </c>
      <c r="G378" s="299">
        <v>123.16666666666669</v>
      </c>
      <c r="H378" s="299">
        <v>130.16666666666669</v>
      </c>
      <c r="I378" s="299">
        <v>132.08333333333337</v>
      </c>
      <c r="J378" s="299">
        <v>133.66666666666669</v>
      </c>
      <c r="K378" s="298">
        <v>130.5</v>
      </c>
      <c r="L378" s="298">
        <v>127</v>
      </c>
      <c r="M378" s="298">
        <v>267.53478000000001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507.6</v>
      </c>
      <c r="D379" s="299">
        <v>512.65</v>
      </c>
      <c r="E379" s="299">
        <v>497.29999999999995</v>
      </c>
      <c r="F379" s="299">
        <v>487</v>
      </c>
      <c r="G379" s="299">
        <v>471.65</v>
      </c>
      <c r="H379" s="299">
        <v>522.94999999999993</v>
      </c>
      <c r="I379" s="299">
        <v>538.30000000000007</v>
      </c>
      <c r="J379" s="299">
        <v>548.59999999999991</v>
      </c>
      <c r="K379" s="298">
        <v>528</v>
      </c>
      <c r="L379" s="298">
        <v>502.35</v>
      </c>
      <c r="M379" s="298">
        <v>1.2683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237.8</v>
      </c>
      <c r="D380" s="299">
        <v>238.73333333333335</v>
      </c>
      <c r="E380" s="299">
        <v>235.76666666666671</v>
      </c>
      <c r="F380" s="299">
        <v>233.73333333333335</v>
      </c>
      <c r="G380" s="299">
        <v>230.76666666666671</v>
      </c>
      <c r="H380" s="299">
        <v>240.76666666666671</v>
      </c>
      <c r="I380" s="299">
        <v>243.73333333333335</v>
      </c>
      <c r="J380" s="299">
        <v>245.76666666666671</v>
      </c>
      <c r="K380" s="298">
        <v>241.7</v>
      </c>
      <c r="L380" s="298">
        <v>236.7</v>
      </c>
      <c r="M380" s="298">
        <v>0.49006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893.7</v>
      </c>
      <c r="D381" s="299">
        <v>895.58333333333337</v>
      </c>
      <c r="E381" s="299">
        <v>886.16666666666674</v>
      </c>
      <c r="F381" s="299">
        <v>878.63333333333333</v>
      </c>
      <c r="G381" s="299">
        <v>869.2166666666667</v>
      </c>
      <c r="H381" s="299">
        <v>903.11666666666679</v>
      </c>
      <c r="I381" s="299">
        <v>912.53333333333353</v>
      </c>
      <c r="J381" s="299">
        <v>920.06666666666683</v>
      </c>
      <c r="K381" s="298">
        <v>905</v>
      </c>
      <c r="L381" s="298">
        <v>888.05</v>
      </c>
      <c r="M381" s="298">
        <v>2.67021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30.25</v>
      </c>
      <c r="D382" s="299">
        <v>30.283333333333331</v>
      </c>
      <c r="E382" s="299">
        <v>29.966666666666661</v>
      </c>
      <c r="F382" s="299">
        <v>29.68333333333333</v>
      </c>
      <c r="G382" s="299">
        <v>29.36666666666666</v>
      </c>
      <c r="H382" s="299">
        <v>30.566666666666663</v>
      </c>
      <c r="I382" s="299">
        <v>30.883333333333333</v>
      </c>
      <c r="J382" s="299">
        <v>31.166666666666664</v>
      </c>
      <c r="K382" s="298">
        <v>30.6</v>
      </c>
      <c r="L382" s="298">
        <v>30</v>
      </c>
      <c r="M382" s="298">
        <v>7.1291099999999998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92.3</v>
      </c>
      <c r="D383" s="299">
        <v>92.5</v>
      </c>
      <c r="E383" s="299">
        <v>91.2</v>
      </c>
      <c r="F383" s="299">
        <v>90.100000000000009</v>
      </c>
      <c r="G383" s="299">
        <v>88.800000000000011</v>
      </c>
      <c r="H383" s="299">
        <v>93.6</v>
      </c>
      <c r="I383" s="299">
        <v>94.9</v>
      </c>
      <c r="J383" s="299">
        <v>95.999999999999986</v>
      </c>
      <c r="K383" s="298">
        <v>93.8</v>
      </c>
      <c r="L383" s="298">
        <v>91.4</v>
      </c>
      <c r="M383" s="298">
        <v>3.4276800000000001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152.15</v>
      </c>
      <c r="D384" s="299">
        <v>153.04999999999998</v>
      </c>
      <c r="E384" s="299">
        <v>150.09999999999997</v>
      </c>
      <c r="F384" s="299">
        <v>148.04999999999998</v>
      </c>
      <c r="G384" s="299">
        <v>145.09999999999997</v>
      </c>
      <c r="H384" s="299">
        <v>155.09999999999997</v>
      </c>
      <c r="I384" s="299">
        <v>158.04999999999995</v>
      </c>
      <c r="J384" s="299">
        <v>160.09999999999997</v>
      </c>
      <c r="K384" s="298">
        <v>156</v>
      </c>
      <c r="L384" s="298">
        <v>151</v>
      </c>
      <c r="M384" s="298">
        <v>20.863589999999999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595.25</v>
      </c>
      <c r="D385" s="299">
        <v>600.30000000000007</v>
      </c>
      <c r="E385" s="299">
        <v>585.95000000000016</v>
      </c>
      <c r="F385" s="299">
        <v>576.65000000000009</v>
      </c>
      <c r="G385" s="299">
        <v>562.30000000000018</v>
      </c>
      <c r="H385" s="299">
        <v>609.60000000000014</v>
      </c>
      <c r="I385" s="299">
        <v>623.95000000000005</v>
      </c>
      <c r="J385" s="299">
        <v>633.25000000000011</v>
      </c>
      <c r="K385" s="298">
        <v>614.65</v>
      </c>
      <c r="L385" s="298">
        <v>591</v>
      </c>
      <c r="M385" s="298">
        <v>0.90442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194.5</v>
      </c>
      <c r="D386" s="299">
        <v>194.86666666666667</v>
      </c>
      <c r="E386" s="299">
        <v>193.38333333333335</v>
      </c>
      <c r="F386" s="299">
        <v>192.26666666666668</v>
      </c>
      <c r="G386" s="299">
        <v>190.78333333333336</v>
      </c>
      <c r="H386" s="299">
        <v>195.98333333333335</v>
      </c>
      <c r="I386" s="299">
        <v>197.4666666666667</v>
      </c>
      <c r="J386" s="299">
        <v>198.58333333333334</v>
      </c>
      <c r="K386" s="298">
        <v>196.35</v>
      </c>
      <c r="L386" s="298">
        <v>193.75</v>
      </c>
      <c r="M386" s="298">
        <v>1.64188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79.05</v>
      </c>
      <c r="D387" s="299">
        <v>79.633333333333326</v>
      </c>
      <c r="E387" s="299">
        <v>77.966666666666654</v>
      </c>
      <c r="F387" s="299">
        <v>76.883333333333326</v>
      </c>
      <c r="G387" s="299">
        <v>75.216666666666654</v>
      </c>
      <c r="H387" s="299">
        <v>80.716666666666654</v>
      </c>
      <c r="I387" s="299">
        <v>82.38333333333334</v>
      </c>
      <c r="J387" s="299">
        <v>83.466666666666654</v>
      </c>
      <c r="K387" s="298">
        <v>81.3</v>
      </c>
      <c r="L387" s="298">
        <v>78.55</v>
      </c>
      <c r="M387" s="298">
        <v>13.6609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1662.2</v>
      </c>
      <c r="D388" s="299">
        <v>1656.0333333333335</v>
      </c>
      <c r="E388" s="299">
        <v>1638.0666666666671</v>
      </c>
      <c r="F388" s="299">
        <v>1613.9333333333336</v>
      </c>
      <c r="G388" s="299">
        <v>1595.9666666666672</v>
      </c>
      <c r="H388" s="299">
        <v>1680.166666666667</v>
      </c>
      <c r="I388" s="299">
        <v>1698.1333333333337</v>
      </c>
      <c r="J388" s="299">
        <v>1722.2666666666669</v>
      </c>
      <c r="K388" s="298">
        <v>1674</v>
      </c>
      <c r="L388" s="298">
        <v>1631.9</v>
      </c>
      <c r="M388" s="298">
        <v>0.35993000000000003</v>
      </c>
      <c r="N388" s="1"/>
      <c r="O388" s="1"/>
    </row>
    <row r="389" spans="1:15" ht="12.75" customHeight="1">
      <c r="A389" s="30">
        <v>379</v>
      </c>
      <c r="B389" s="308" t="s">
        <v>881</v>
      </c>
      <c r="C389" s="298">
        <v>41.05</v>
      </c>
      <c r="D389" s="299">
        <v>41.383333333333333</v>
      </c>
      <c r="E389" s="299">
        <v>40.066666666666663</v>
      </c>
      <c r="F389" s="299">
        <v>39.083333333333329</v>
      </c>
      <c r="G389" s="299">
        <v>37.766666666666659</v>
      </c>
      <c r="H389" s="299">
        <v>42.366666666666667</v>
      </c>
      <c r="I389" s="299">
        <v>43.683333333333344</v>
      </c>
      <c r="J389" s="299">
        <v>44.666666666666671</v>
      </c>
      <c r="K389" s="298">
        <v>42.7</v>
      </c>
      <c r="L389" s="298">
        <v>40.4</v>
      </c>
      <c r="M389" s="298">
        <v>7.1107199999999997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129.69999999999999</v>
      </c>
      <c r="D390" s="299">
        <v>129.46666666666667</v>
      </c>
      <c r="E390" s="299">
        <v>128.23333333333335</v>
      </c>
      <c r="F390" s="299">
        <v>126.76666666666668</v>
      </c>
      <c r="G390" s="299">
        <v>125.53333333333336</v>
      </c>
      <c r="H390" s="299">
        <v>130.93333333333334</v>
      </c>
      <c r="I390" s="299">
        <v>132.16666666666663</v>
      </c>
      <c r="J390" s="299">
        <v>133.63333333333333</v>
      </c>
      <c r="K390" s="298">
        <v>130.69999999999999</v>
      </c>
      <c r="L390" s="298">
        <v>128</v>
      </c>
      <c r="M390" s="298">
        <v>15.093159999999999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980.1</v>
      </c>
      <c r="D391" s="299">
        <v>984.0333333333333</v>
      </c>
      <c r="E391" s="299">
        <v>970.06666666666661</v>
      </c>
      <c r="F391" s="299">
        <v>960.0333333333333</v>
      </c>
      <c r="G391" s="299">
        <v>946.06666666666661</v>
      </c>
      <c r="H391" s="299">
        <v>994.06666666666661</v>
      </c>
      <c r="I391" s="299">
        <v>1008.0333333333333</v>
      </c>
      <c r="J391" s="299">
        <v>1018.0666666666666</v>
      </c>
      <c r="K391" s="298">
        <v>998</v>
      </c>
      <c r="L391" s="298">
        <v>974</v>
      </c>
      <c r="M391" s="298">
        <v>0.68625000000000003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2433.25</v>
      </c>
      <c r="D392" s="299">
        <v>2438.4166666666665</v>
      </c>
      <c r="E392" s="299">
        <v>2411.9333333333329</v>
      </c>
      <c r="F392" s="299">
        <v>2390.6166666666663</v>
      </c>
      <c r="G392" s="299">
        <v>2364.1333333333328</v>
      </c>
      <c r="H392" s="299">
        <v>2459.7333333333331</v>
      </c>
      <c r="I392" s="299">
        <v>2486.2166666666667</v>
      </c>
      <c r="J392" s="299">
        <v>2507.5333333333333</v>
      </c>
      <c r="K392" s="298">
        <v>2464.9</v>
      </c>
      <c r="L392" s="298">
        <v>2417.1</v>
      </c>
      <c r="M392" s="298">
        <v>81.442390000000003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110.45</v>
      </c>
      <c r="D393" s="299">
        <v>110.86666666666667</v>
      </c>
      <c r="E393" s="299">
        <v>109.23333333333335</v>
      </c>
      <c r="F393" s="299">
        <v>108.01666666666668</v>
      </c>
      <c r="G393" s="299">
        <v>106.38333333333335</v>
      </c>
      <c r="H393" s="299">
        <v>112.08333333333334</v>
      </c>
      <c r="I393" s="299">
        <v>113.71666666666667</v>
      </c>
      <c r="J393" s="299">
        <v>114.93333333333334</v>
      </c>
      <c r="K393" s="298">
        <v>112.5</v>
      </c>
      <c r="L393" s="298">
        <v>109.65</v>
      </c>
      <c r="M393" s="298">
        <v>8.2754399999999997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851.4</v>
      </c>
      <c r="D394" s="299">
        <v>857.85</v>
      </c>
      <c r="E394" s="299">
        <v>842.95</v>
      </c>
      <c r="F394" s="299">
        <v>834.5</v>
      </c>
      <c r="G394" s="299">
        <v>819.6</v>
      </c>
      <c r="H394" s="299">
        <v>866.30000000000007</v>
      </c>
      <c r="I394" s="299">
        <v>881.19999999999993</v>
      </c>
      <c r="J394" s="299">
        <v>889.65000000000009</v>
      </c>
      <c r="K394" s="298">
        <v>872.75</v>
      </c>
      <c r="L394" s="298">
        <v>849.4</v>
      </c>
      <c r="M394" s="298">
        <v>0.18425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1247.2</v>
      </c>
      <c r="D395" s="299">
        <v>1254.0666666666666</v>
      </c>
      <c r="E395" s="299">
        <v>1233.1333333333332</v>
      </c>
      <c r="F395" s="299">
        <v>1219.0666666666666</v>
      </c>
      <c r="G395" s="299">
        <v>1198.1333333333332</v>
      </c>
      <c r="H395" s="299">
        <v>1268.1333333333332</v>
      </c>
      <c r="I395" s="299">
        <v>1289.0666666666666</v>
      </c>
      <c r="J395" s="299">
        <v>1303.1333333333332</v>
      </c>
      <c r="K395" s="298">
        <v>1275</v>
      </c>
      <c r="L395" s="298">
        <v>1240</v>
      </c>
      <c r="M395" s="298">
        <v>2.53871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816.55</v>
      </c>
      <c r="D396" s="299">
        <v>809.69999999999993</v>
      </c>
      <c r="E396" s="299">
        <v>793.74999999999989</v>
      </c>
      <c r="F396" s="299">
        <v>770.94999999999993</v>
      </c>
      <c r="G396" s="299">
        <v>754.99999999999989</v>
      </c>
      <c r="H396" s="299">
        <v>832.49999999999989</v>
      </c>
      <c r="I396" s="299">
        <v>848.44999999999993</v>
      </c>
      <c r="J396" s="299">
        <v>871.24999999999989</v>
      </c>
      <c r="K396" s="298">
        <v>825.65</v>
      </c>
      <c r="L396" s="298">
        <v>786.9</v>
      </c>
      <c r="M396" s="298">
        <v>42.13944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1111</v>
      </c>
      <c r="D397" s="299">
        <v>1116.4333333333334</v>
      </c>
      <c r="E397" s="299">
        <v>1101.5166666666669</v>
      </c>
      <c r="F397" s="299">
        <v>1092.0333333333335</v>
      </c>
      <c r="G397" s="299">
        <v>1077.116666666667</v>
      </c>
      <c r="H397" s="299">
        <v>1125.9166666666667</v>
      </c>
      <c r="I397" s="299">
        <v>1140.8333333333333</v>
      </c>
      <c r="J397" s="299">
        <v>1150.3166666666666</v>
      </c>
      <c r="K397" s="298">
        <v>1131.3499999999999</v>
      </c>
      <c r="L397" s="298">
        <v>1106.95</v>
      </c>
      <c r="M397" s="298">
        <v>10.20111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459.15</v>
      </c>
      <c r="D398" s="299">
        <v>459.26666666666665</v>
      </c>
      <c r="E398" s="299">
        <v>455.5333333333333</v>
      </c>
      <c r="F398" s="299">
        <v>451.91666666666663</v>
      </c>
      <c r="G398" s="299">
        <v>448.18333333333328</v>
      </c>
      <c r="H398" s="299">
        <v>462.88333333333333</v>
      </c>
      <c r="I398" s="299">
        <v>466.61666666666667</v>
      </c>
      <c r="J398" s="299">
        <v>470.23333333333335</v>
      </c>
      <c r="K398" s="298">
        <v>463</v>
      </c>
      <c r="L398" s="298">
        <v>455.65</v>
      </c>
      <c r="M398" s="298">
        <v>0.51637999999999995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27.2</v>
      </c>
      <c r="D399" s="299">
        <v>27.150000000000002</v>
      </c>
      <c r="E399" s="299">
        <v>27.000000000000004</v>
      </c>
      <c r="F399" s="299">
        <v>26.8</v>
      </c>
      <c r="G399" s="299">
        <v>26.650000000000002</v>
      </c>
      <c r="H399" s="299">
        <v>27.350000000000005</v>
      </c>
      <c r="I399" s="299">
        <v>27.500000000000004</v>
      </c>
      <c r="J399" s="299">
        <v>27.700000000000006</v>
      </c>
      <c r="K399" s="298">
        <v>27.3</v>
      </c>
      <c r="L399" s="298">
        <v>26.95</v>
      </c>
      <c r="M399" s="298">
        <v>8.0852799999999991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3786.5</v>
      </c>
      <c r="D400" s="299">
        <v>3778.4166666666665</v>
      </c>
      <c r="E400" s="299">
        <v>3718.833333333333</v>
      </c>
      <c r="F400" s="299">
        <v>3651.1666666666665</v>
      </c>
      <c r="G400" s="299">
        <v>3591.583333333333</v>
      </c>
      <c r="H400" s="299">
        <v>3846.083333333333</v>
      </c>
      <c r="I400" s="299">
        <v>3905.6666666666661</v>
      </c>
      <c r="J400" s="299">
        <v>3973.333333333333</v>
      </c>
      <c r="K400" s="298">
        <v>3838</v>
      </c>
      <c r="L400" s="298">
        <v>3710.75</v>
      </c>
      <c r="M400" s="298">
        <v>0.48862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2052.6999999999998</v>
      </c>
      <c r="D401" s="299">
        <v>2094.2666666666664</v>
      </c>
      <c r="E401" s="299">
        <v>2000.5333333333328</v>
      </c>
      <c r="F401" s="299">
        <v>1948.3666666666663</v>
      </c>
      <c r="G401" s="299">
        <v>1854.6333333333328</v>
      </c>
      <c r="H401" s="299">
        <v>2146.4333333333329</v>
      </c>
      <c r="I401" s="299">
        <v>2240.1666666666665</v>
      </c>
      <c r="J401" s="299">
        <v>2292.333333333333</v>
      </c>
      <c r="K401" s="298">
        <v>2188</v>
      </c>
      <c r="L401" s="298">
        <v>2042.1</v>
      </c>
      <c r="M401" s="298">
        <v>15.748390000000001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6444.55</v>
      </c>
      <c r="D402" s="299">
        <v>6449.1833333333334</v>
      </c>
      <c r="E402" s="299">
        <v>6400.3666666666668</v>
      </c>
      <c r="F402" s="299">
        <v>6356.1833333333334</v>
      </c>
      <c r="G402" s="299">
        <v>6307.3666666666668</v>
      </c>
      <c r="H402" s="299">
        <v>6493.3666666666668</v>
      </c>
      <c r="I402" s="299">
        <v>6542.1833333333343</v>
      </c>
      <c r="J402" s="299">
        <v>6586.3666666666668</v>
      </c>
      <c r="K402" s="298">
        <v>6498</v>
      </c>
      <c r="L402" s="298">
        <v>6405</v>
      </c>
      <c r="M402" s="298">
        <v>4.4889999999999999E-2</v>
      </c>
      <c r="N402" s="1"/>
      <c r="O402" s="1"/>
    </row>
    <row r="403" spans="1:15" ht="12.75" customHeight="1">
      <c r="A403" s="30">
        <v>393</v>
      </c>
      <c r="B403" s="308" t="s">
        <v>882</v>
      </c>
      <c r="C403" s="298">
        <v>1138.3499999999999</v>
      </c>
      <c r="D403" s="299">
        <v>1130.7166666666665</v>
      </c>
      <c r="E403" s="299">
        <v>1112.633333333333</v>
      </c>
      <c r="F403" s="299">
        <v>1086.9166666666665</v>
      </c>
      <c r="G403" s="299">
        <v>1068.833333333333</v>
      </c>
      <c r="H403" s="299">
        <v>1156.4333333333329</v>
      </c>
      <c r="I403" s="299">
        <v>1174.5166666666664</v>
      </c>
      <c r="J403" s="299">
        <v>1200.2333333333329</v>
      </c>
      <c r="K403" s="298">
        <v>1148.8</v>
      </c>
      <c r="L403" s="298">
        <v>1105</v>
      </c>
      <c r="M403" s="298">
        <v>1.88476</v>
      </c>
      <c r="N403" s="1"/>
      <c r="O403" s="1"/>
    </row>
    <row r="404" spans="1:15" ht="12.75" customHeight="1">
      <c r="A404" s="30">
        <v>394</v>
      </c>
      <c r="B404" s="308" t="s">
        <v>883</v>
      </c>
      <c r="C404" s="298">
        <v>375.9</v>
      </c>
      <c r="D404" s="299">
        <v>377.8</v>
      </c>
      <c r="E404" s="299">
        <v>362.3</v>
      </c>
      <c r="F404" s="299">
        <v>348.7</v>
      </c>
      <c r="G404" s="299">
        <v>333.2</v>
      </c>
      <c r="H404" s="299">
        <v>391.40000000000003</v>
      </c>
      <c r="I404" s="299">
        <v>406.90000000000003</v>
      </c>
      <c r="J404" s="299">
        <v>420.50000000000006</v>
      </c>
      <c r="K404" s="298">
        <v>393.3</v>
      </c>
      <c r="L404" s="298">
        <v>364.2</v>
      </c>
      <c r="M404" s="298">
        <v>2.7054200000000002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2334.5</v>
      </c>
      <c r="D405" s="299">
        <v>2326.0333333333333</v>
      </c>
      <c r="E405" s="299">
        <v>2278.0666666666666</v>
      </c>
      <c r="F405" s="299">
        <v>2221.6333333333332</v>
      </c>
      <c r="G405" s="299">
        <v>2173.6666666666665</v>
      </c>
      <c r="H405" s="299">
        <v>2382.4666666666667</v>
      </c>
      <c r="I405" s="299">
        <v>2430.4333333333329</v>
      </c>
      <c r="J405" s="299">
        <v>2486.8666666666668</v>
      </c>
      <c r="K405" s="298">
        <v>2374</v>
      </c>
      <c r="L405" s="298">
        <v>2269.6</v>
      </c>
      <c r="M405" s="298">
        <v>1.5484500000000001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97.95</v>
      </c>
      <c r="D406" s="299">
        <v>97.916666666666671</v>
      </c>
      <c r="E406" s="299">
        <v>96.083333333333343</v>
      </c>
      <c r="F406" s="299">
        <v>94.216666666666669</v>
      </c>
      <c r="G406" s="299">
        <v>92.38333333333334</v>
      </c>
      <c r="H406" s="299">
        <v>99.783333333333346</v>
      </c>
      <c r="I406" s="299">
        <v>101.61666666666669</v>
      </c>
      <c r="J406" s="299">
        <v>103.48333333333335</v>
      </c>
      <c r="K406" s="298">
        <v>99.75</v>
      </c>
      <c r="L406" s="298">
        <v>96.05</v>
      </c>
      <c r="M406" s="298">
        <v>9.3362599999999993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2663.85</v>
      </c>
      <c r="D407" s="299">
        <v>2654.9666666666667</v>
      </c>
      <c r="E407" s="299">
        <v>2631.8833333333332</v>
      </c>
      <c r="F407" s="299">
        <v>2599.9166666666665</v>
      </c>
      <c r="G407" s="299">
        <v>2576.833333333333</v>
      </c>
      <c r="H407" s="299">
        <v>2686.9333333333334</v>
      </c>
      <c r="I407" s="299">
        <v>2710.0166666666664</v>
      </c>
      <c r="J407" s="299">
        <v>2741.9833333333336</v>
      </c>
      <c r="K407" s="298">
        <v>2678.05</v>
      </c>
      <c r="L407" s="298">
        <v>2623</v>
      </c>
      <c r="M407" s="298">
        <v>3.7359999999999997E-2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398.3</v>
      </c>
      <c r="D408" s="299">
        <v>399.76666666666665</v>
      </c>
      <c r="E408" s="299">
        <v>394.5333333333333</v>
      </c>
      <c r="F408" s="299">
        <v>390.76666666666665</v>
      </c>
      <c r="G408" s="299">
        <v>385.5333333333333</v>
      </c>
      <c r="H408" s="299">
        <v>403.5333333333333</v>
      </c>
      <c r="I408" s="299">
        <v>408.76666666666665</v>
      </c>
      <c r="J408" s="299">
        <v>412.5333333333333</v>
      </c>
      <c r="K408" s="298">
        <v>405</v>
      </c>
      <c r="L408" s="298">
        <v>396</v>
      </c>
      <c r="M408" s="298">
        <v>0.38823999999999997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96.1</v>
      </c>
      <c r="D409" s="299">
        <v>96.05</v>
      </c>
      <c r="E409" s="299">
        <v>95.25</v>
      </c>
      <c r="F409" s="299">
        <v>94.4</v>
      </c>
      <c r="G409" s="299">
        <v>93.600000000000009</v>
      </c>
      <c r="H409" s="299">
        <v>96.899999999999991</v>
      </c>
      <c r="I409" s="299">
        <v>97.699999999999974</v>
      </c>
      <c r="J409" s="299">
        <v>98.549999999999983</v>
      </c>
      <c r="K409" s="298">
        <v>96.85</v>
      </c>
      <c r="L409" s="298">
        <v>95.2</v>
      </c>
      <c r="M409" s="298">
        <v>7.9690200000000004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19565.75</v>
      </c>
      <c r="D410" s="299">
        <v>19520.850000000002</v>
      </c>
      <c r="E410" s="299">
        <v>19348.700000000004</v>
      </c>
      <c r="F410" s="299">
        <v>19131.650000000001</v>
      </c>
      <c r="G410" s="299">
        <v>18959.500000000004</v>
      </c>
      <c r="H410" s="299">
        <v>19737.900000000005</v>
      </c>
      <c r="I410" s="299">
        <v>19910.050000000007</v>
      </c>
      <c r="J410" s="299">
        <v>20127.100000000006</v>
      </c>
      <c r="K410" s="298">
        <v>19693</v>
      </c>
      <c r="L410" s="298">
        <v>19303.8</v>
      </c>
      <c r="M410" s="298">
        <v>0.35621000000000003</v>
      </c>
      <c r="N410" s="1"/>
      <c r="O410" s="1"/>
    </row>
    <row r="411" spans="1:15" ht="12.75" customHeight="1">
      <c r="A411" s="30">
        <v>401</v>
      </c>
      <c r="B411" s="308" t="s">
        <v>884</v>
      </c>
      <c r="C411" s="298">
        <v>46.15</v>
      </c>
      <c r="D411" s="299">
        <v>46.383333333333326</v>
      </c>
      <c r="E411" s="299">
        <v>45.316666666666649</v>
      </c>
      <c r="F411" s="299">
        <v>44.48333333333332</v>
      </c>
      <c r="G411" s="299">
        <v>43.416666666666643</v>
      </c>
      <c r="H411" s="299">
        <v>47.216666666666654</v>
      </c>
      <c r="I411" s="299">
        <v>48.283333333333331</v>
      </c>
      <c r="J411" s="299">
        <v>49.11666666666666</v>
      </c>
      <c r="K411" s="298">
        <v>47.45</v>
      </c>
      <c r="L411" s="298">
        <v>45.55</v>
      </c>
      <c r="M411" s="298">
        <v>197.62882999999999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1741.25</v>
      </c>
      <c r="D412" s="299">
        <v>1755.8833333333332</v>
      </c>
      <c r="E412" s="299">
        <v>1717.3666666666663</v>
      </c>
      <c r="F412" s="299">
        <v>1693.4833333333331</v>
      </c>
      <c r="G412" s="299">
        <v>1654.9666666666662</v>
      </c>
      <c r="H412" s="299">
        <v>1779.7666666666664</v>
      </c>
      <c r="I412" s="299">
        <v>1818.2833333333333</v>
      </c>
      <c r="J412" s="299">
        <v>1842.1666666666665</v>
      </c>
      <c r="K412" s="298">
        <v>1794.4</v>
      </c>
      <c r="L412" s="298">
        <v>1732</v>
      </c>
      <c r="M412" s="298">
        <v>0.47645999999999999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1277.4000000000001</v>
      </c>
      <c r="D413" s="299">
        <v>1282.9666666666669</v>
      </c>
      <c r="E413" s="299">
        <v>1255.4833333333338</v>
      </c>
      <c r="F413" s="299">
        <v>1233.5666666666668</v>
      </c>
      <c r="G413" s="299">
        <v>1206.0833333333337</v>
      </c>
      <c r="H413" s="299">
        <v>1304.8833333333339</v>
      </c>
      <c r="I413" s="299">
        <v>1332.366666666667</v>
      </c>
      <c r="J413" s="299">
        <v>1354.283333333334</v>
      </c>
      <c r="K413" s="298">
        <v>1310.45</v>
      </c>
      <c r="L413" s="298">
        <v>1261.05</v>
      </c>
      <c r="M413" s="298">
        <v>12.544449999999999</v>
      </c>
      <c r="N413" s="1"/>
      <c r="O413" s="1"/>
    </row>
    <row r="414" spans="1:15" ht="12.75" customHeight="1">
      <c r="A414" s="30">
        <v>404</v>
      </c>
      <c r="B414" s="308" t="s">
        <v>885</v>
      </c>
      <c r="C414" s="298">
        <v>277.8</v>
      </c>
      <c r="D414" s="299">
        <v>278.93333333333334</v>
      </c>
      <c r="E414" s="299">
        <v>275.86666666666667</v>
      </c>
      <c r="F414" s="299">
        <v>273.93333333333334</v>
      </c>
      <c r="G414" s="299">
        <v>270.86666666666667</v>
      </c>
      <c r="H414" s="299">
        <v>280.86666666666667</v>
      </c>
      <c r="I414" s="299">
        <v>283.93333333333339</v>
      </c>
      <c r="J414" s="299">
        <v>285.86666666666667</v>
      </c>
      <c r="K414" s="298">
        <v>282</v>
      </c>
      <c r="L414" s="298">
        <v>277</v>
      </c>
      <c r="M414" s="298">
        <v>0.47725000000000001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2560.3000000000002</v>
      </c>
      <c r="D415" s="299">
        <v>2557.7999999999997</v>
      </c>
      <c r="E415" s="299">
        <v>2515.6499999999996</v>
      </c>
      <c r="F415" s="299">
        <v>2471</v>
      </c>
      <c r="G415" s="299">
        <v>2428.85</v>
      </c>
      <c r="H415" s="299">
        <v>2602.4499999999994</v>
      </c>
      <c r="I415" s="299">
        <v>2644.6</v>
      </c>
      <c r="J415" s="299">
        <v>2689.2499999999991</v>
      </c>
      <c r="K415" s="298">
        <v>2599.9499999999998</v>
      </c>
      <c r="L415" s="298">
        <v>2513.15</v>
      </c>
      <c r="M415" s="298">
        <v>7.9079800000000002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580.75</v>
      </c>
      <c r="D416" s="299">
        <v>572.25</v>
      </c>
      <c r="E416" s="299">
        <v>553.5</v>
      </c>
      <c r="F416" s="299">
        <v>526.25</v>
      </c>
      <c r="G416" s="299">
        <v>507.5</v>
      </c>
      <c r="H416" s="299">
        <v>599.5</v>
      </c>
      <c r="I416" s="299">
        <v>618.25</v>
      </c>
      <c r="J416" s="299">
        <v>645.5</v>
      </c>
      <c r="K416" s="298">
        <v>591</v>
      </c>
      <c r="L416" s="298">
        <v>545</v>
      </c>
      <c r="M416" s="298">
        <v>6.3121499999999999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2670.95</v>
      </c>
      <c r="D417" s="299">
        <v>2692.15</v>
      </c>
      <c r="E417" s="299">
        <v>2639.8500000000004</v>
      </c>
      <c r="F417" s="299">
        <v>2608.7500000000005</v>
      </c>
      <c r="G417" s="299">
        <v>2556.4500000000007</v>
      </c>
      <c r="H417" s="299">
        <v>2723.25</v>
      </c>
      <c r="I417" s="299">
        <v>2775.55</v>
      </c>
      <c r="J417" s="299">
        <v>2806.6499999999996</v>
      </c>
      <c r="K417" s="298">
        <v>2744.45</v>
      </c>
      <c r="L417" s="298">
        <v>2661.05</v>
      </c>
      <c r="M417" s="298">
        <v>0.19464999999999999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342.9</v>
      </c>
      <c r="D418" s="299">
        <v>345.3</v>
      </c>
      <c r="E418" s="299">
        <v>338.6</v>
      </c>
      <c r="F418" s="299">
        <v>334.3</v>
      </c>
      <c r="G418" s="299">
        <v>327.60000000000002</v>
      </c>
      <c r="H418" s="299">
        <v>349.6</v>
      </c>
      <c r="I418" s="299">
        <v>356.29999999999995</v>
      </c>
      <c r="J418" s="299">
        <v>360.6</v>
      </c>
      <c r="K418" s="298">
        <v>352</v>
      </c>
      <c r="L418" s="298">
        <v>341</v>
      </c>
      <c r="M418" s="298">
        <v>0.45101999999999998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560.1</v>
      </c>
      <c r="D419" s="299">
        <v>564.38333333333333</v>
      </c>
      <c r="E419" s="299">
        <v>552.86666666666667</v>
      </c>
      <c r="F419" s="299">
        <v>545.63333333333333</v>
      </c>
      <c r="G419" s="299">
        <v>534.11666666666667</v>
      </c>
      <c r="H419" s="299">
        <v>571.61666666666667</v>
      </c>
      <c r="I419" s="299">
        <v>583.13333333333333</v>
      </c>
      <c r="J419" s="299">
        <v>590.36666666666667</v>
      </c>
      <c r="K419" s="298">
        <v>575.9</v>
      </c>
      <c r="L419" s="298">
        <v>557.15</v>
      </c>
      <c r="M419" s="298">
        <v>2.7993299999999999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674.2</v>
      </c>
      <c r="D420" s="299">
        <v>673.66666666666663</v>
      </c>
      <c r="E420" s="299">
        <v>662.18333333333328</v>
      </c>
      <c r="F420" s="299">
        <v>650.16666666666663</v>
      </c>
      <c r="G420" s="299">
        <v>638.68333333333328</v>
      </c>
      <c r="H420" s="299">
        <v>685.68333333333328</v>
      </c>
      <c r="I420" s="299">
        <v>697.16666666666663</v>
      </c>
      <c r="J420" s="299">
        <v>709.18333333333328</v>
      </c>
      <c r="K420" s="298">
        <v>685.15</v>
      </c>
      <c r="L420" s="298">
        <v>661.65</v>
      </c>
      <c r="M420" s="298">
        <v>0.84855000000000003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37.700000000000003</v>
      </c>
      <c r="D421" s="299">
        <v>38.083333333333336</v>
      </c>
      <c r="E421" s="299">
        <v>37.06666666666667</v>
      </c>
      <c r="F421" s="299">
        <v>36.433333333333337</v>
      </c>
      <c r="G421" s="299">
        <v>35.416666666666671</v>
      </c>
      <c r="H421" s="299">
        <v>38.716666666666669</v>
      </c>
      <c r="I421" s="299">
        <v>39.733333333333334</v>
      </c>
      <c r="J421" s="299">
        <v>40.366666666666667</v>
      </c>
      <c r="K421" s="298">
        <v>39.1</v>
      </c>
      <c r="L421" s="298">
        <v>37.450000000000003</v>
      </c>
      <c r="M421" s="298">
        <v>11.84774</v>
      </c>
      <c r="N421" s="1"/>
      <c r="O421" s="1"/>
    </row>
    <row r="422" spans="1:15" ht="12.75" customHeight="1">
      <c r="A422" s="30">
        <v>412</v>
      </c>
      <c r="B422" s="308" t="s">
        <v>886</v>
      </c>
      <c r="C422" s="298">
        <v>486</v>
      </c>
      <c r="D422" s="299">
        <v>489.4666666666667</v>
      </c>
      <c r="E422" s="299">
        <v>478.93333333333339</v>
      </c>
      <c r="F422" s="299">
        <v>471.86666666666667</v>
      </c>
      <c r="G422" s="299">
        <v>461.33333333333337</v>
      </c>
      <c r="H422" s="299">
        <v>496.53333333333342</v>
      </c>
      <c r="I422" s="299">
        <v>507.06666666666672</v>
      </c>
      <c r="J422" s="299">
        <v>514.13333333333344</v>
      </c>
      <c r="K422" s="298">
        <v>500</v>
      </c>
      <c r="L422" s="298">
        <v>482.4</v>
      </c>
      <c r="M422" s="298">
        <v>7.2268800000000004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472.15</v>
      </c>
      <c r="D423" s="299">
        <v>474.38333333333338</v>
      </c>
      <c r="E423" s="299">
        <v>468.76666666666677</v>
      </c>
      <c r="F423" s="299">
        <v>465.38333333333338</v>
      </c>
      <c r="G423" s="299">
        <v>459.76666666666677</v>
      </c>
      <c r="H423" s="299">
        <v>477.76666666666677</v>
      </c>
      <c r="I423" s="299">
        <v>483.38333333333344</v>
      </c>
      <c r="J423" s="299">
        <v>486.76666666666677</v>
      </c>
      <c r="K423" s="298">
        <v>480</v>
      </c>
      <c r="L423" s="298">
        <v>471</v>
      </c>
      <c r="M423" s="298">
        <v>120.03243999999999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69.599999999999994</v>
      </c>
      <c r="D424" s="299">
        <v>69.899999999999991</v>
      </c>
      <c r="E424" s="299">
        <v>68.499999999999986</v>
      </c>
      <c r="F424" s="299">
        <v>67.399999999999991</v>
      </c>
      <c r="G424" s="299">
        <v>65.999999999999986</v>
      </c>
      <c r="H424" s="299">
        <v>70.999999999999986</v>
      </c>
      <c r="I424" s="299">
        <v>72.399999999999991</v>
      </c>
      <c r="J424" s="299">
        <v>73.499999999999986</v>
      </c>
      <c r="K424" s="298">
        <v>71.3</v>
      </c>
      <c r="L424" s="298">
        <v>68.8</v>
      </c>
      <c r="M424" s="298">
        <v>273.53438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304.25</v>
      </c>
      <c r="D425" s="299">
        <v>302.93333333333334</v>
      </c>
      <c r="E425" s="299">
        <v>299.31666666666666</v>
      </c>
      <c r="F425" s="299">
        <v>294.38333333333333</v>
      </c>
      <c r="G425" s="299">
        <v>290.76666666666665</v>
      </c>
      <c r="H425" s="299">
        <v>307.86666666666667</v>
      </c>
      <c r="I425" s="299">
        <v>311.48333333333335</v>
      </c>
      <c r="J425" s="299">
        <v>316.41666666666669</v>
      </c>
      <c r="K425" s="298">
        <v>306.55</v>
      </c>
      <c r="L425" s="298">
        <v>298</v>
      </c>
      <c r="M425" s="298">
        <v>1.39706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143.94999999999999</v>
      </c>
      <c r="D426" s="299">
        <v>144.88333333333333</v>
      </c>
      <c r="E426" s="299">
        <v>142.31666666666666</v>
      </c>
      <c r="F426" s="299">
        <v>140.68333333333334</v>
      </c>
      <c r="G426" s="299">
        <v>138.11666666666667</v>
      </c>
      <c r="H426" s="299">
        <v>146.51666666666665</v>
      </c>
      <c r="I426" s="299">
        <v>149.08333333333331</v>
      </c>
      <c r="J426" s="299">
        <v>150.71666666666664</v>
      </c>
      <c r="K426" s="298">
        <v>147.44999999999999</v>
      </c>
      <c r="L426" s="298">
        <v>143.25</v>
      </c>
      <c r="M426" s="298">
        <v>4.5120899999999997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331.55</v>
      </c>
      <c r="D427" s="299">
        <v>333.26666666666665</v>
      </c>
      <c r="E427" s="299">
        <v>327.2833333333333</v>
      </c>
      <c r="F427" s="299">
        <v>323.01666666666665</v>
      </c>
      <c r="G427" s="299">
        <v>317.0333333333333</v>
      </c>
      <c r="H427" s="299">
        <v>337.5333333333333</v>
      </c>
      <c r="I427" s="299">
        <v>343.51666666666665</v>
      </c>
      <c r="J427" s="299">
        <v>347.7833333333333</v>
      </c>
      <c r="K427" s="298">
        <v>339.25</v>
      </c>
      <c r="L427" s="298">
        <v>329</v>
      </c>
      <c r="M427" s="298">
        <v>2.9271099999999999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417.55</v>
      </c>
      <c r="D428" s="299">
        <v>419.06666666666666</v>
      </c>
      <c r="E428" s="299">
        <v>414.5333333333333</v>
      </c>
      <c r="F428" s="299">
        <v>411.51666666666665</v>
      </c>
      <c r="G428" s="299">
        <v>406.98333333333329</v>
      </c>
      <c r="H428" s="299">
        <v>422.08333333333331</v>
      </c>
      <c r="I428" s="299">
        <v>426.61666666666673</v>
      </c>
      <c r="J428" s="299">
        <v>429.63333333333333</v>
      </c>
      <c r="K428" s="298">
        <v>423.6</v>
      </c>
      <c r="L428" s="298">
        <v>416.05</v>
      </c>
      <c r="M428" s="298">
        <v>1.64839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465.85</v>
      </c>
      <c r="D429" s="299">
        <v>459.15000000000003</v>
      </c>
      <c r="E429" s="299">
        <v>449.90000000000009</v>
      </c>
      <c r="F429" s="299">
        <v>433.95000000000005</v>
      </c>
      <c r="G429" s="299">
        <v>424.7000000000001</v>
      </c>
      <c r="H429" s="299">
        <v>475.10000000000008</v>
      </c>
      <c r="I429" s="299">
        <v>484.34999999999997</v>
      </c>
      <c r="J429" s="299">
        <v>500.30000000000007</v>
      </c>
      <c r="K429" s="298">
        <v>468.4</v>
      </c>
      <c r="L429" s="298">
        <v>443.2</v>
      </c>
      <c r="M429" s="298">
        <v>7.43065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202.85</v>
      </c>
      <c r="D430" s="299">
        <v>204.41666666666666</v>
      </c>
      <c r="E430" s="299">
        <v>199.08333333333331</v>
      </c>
      <c r="F430" s="299">
        <v>195.31666666666666</v>
      </c>
      <c r="G430" s="299">
        <v>189.98333333333332</v>
      </c>
      <c r="H430" s="299">
        <v>208.18333333333331</v>
      </c>
      <c r="I430" s="299">
        <v>213.51666666666662</v>
      </c>
      <c r="J430" s="299">
        <v>217.2833333333333</v>
      </c>
      <c r="K430" s="298">
        <v>209.75</v>
      </c>
      <c r="L430" s="298">
        <v>200.65</v>
      </c>
      <c r="M430" s="298">
        <v>1.22865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835.8</v>
      </c>
      <c r="D431" s="299">
        <v>836.41666666666663</v>
      </c>
      <c r="E431" s="299">
        <v>826.0333333333333</v>
      </c>
      <c r="F431" s="299">
        <v>816.26666666666665</v>
      </c>
      <c r="G431" s="299">
        <v>805.88333333333333</v>
      </c>
      <c r="H431" s="299">
        <v>846.18333333333328</v>
      </c>
      <c r="I431" s="299">
        <v>856.56666666666672</v>
      </c>
      <c r="J431" s="299">
        <v>866.33333333333326</v>
      </c>
      <c r="K431" s="298">
        <v>846.8</v>
      </c>
      <c r="L431" s="298">
        <v>826.65</v>
      </c>
      <c r="M431" s="298">
        <v>26.827300000000001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416.1</v>
      </c>
      <c r="D432" s="299">
        <v>418.86666666666662</v>
      </c>
      <c r="E432" s="299">
        <v>411.73333333333323</v>
      </c>
      <c r="F432" s="299">
        <v>407.36666666666662</v>
      </c>
      <c r="G432" s="299">
        <v>400.23333333333323</v>
      </c>
      <c r="H432" s="299">
        <v>423.23333333333323</v>
      </c>
      <c r="I432" s="299">
        <v>430.36666666666656</v>
      </c>
      <c r="J432" s="299">
        <v>434.73333333333323</v>
      </c>
      <c r="K432" s="298">
        <v>426</v>
      </c>
      <c r="L432" s="298">
        <v>414.5</v>
      </c>
      <c r="M432" s="298">
        <v>9.5095299999999998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1790.75</v>
      </c>
      <c r="D433" s="299">
        <v>1796.4166666666667</v>
      </c>
      <c r="E433" s="299">
        <v>1765.3333333333335</v>
      </c>
      <c r="F433" s="299">
        <v>1739.9166666666667</v>
      </c>
      <c r="G433" s="299">
        <v>1708.8333333333335</v>
      </c>
      <c r="H433" s="299">
        <v>1821.8333333333335</v>
      </c>
      <c r="I433" s="299">
        <v>1852.916666666667</v>
      </c>
      <c r="J433" s="299">
        <v>1878.3333333333335</v>
      </c>
      <c r="K433" s="298">
        <v>1827.5</v>
      </c>
      <c r="L433" s="298">
        <v>1771</v>
      </c>
      <c r="M433" s="298">
        <v>0.63044999999999995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732.2</v>
      </c>
      <c r="D434" s="299">
        <v>736</v>
      </c>
      <c r="E434" s="299">
        <v>724.75</v>
      </c>
      <c r="F434" s="299">
        <v>717.3</v>
      </c>
      <c r="G434" s="299">
        <v>706.05</v>
      </c>
      <c r="H434" s="299">
        <v>743.45</v>
      </c>
      <c r="I434" s="299">
        <v>754.7</v>
      </c>
      <c r="J434" s="299">
        <v>762.15000000000009</v>
      </c>
      <c r="K434" s="298">
        <v>747.25</v>
      </c>
      <c r="L434" s="298">
        <v>728.55</v>
      </c>
      <c r="M434" s="298">
        <v>0.23291999999999999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505.25</v>
      </c>
      <c r="D435" s="299">
        <v>507.91666666666669</v>
      </c>
      <c r="E435" s="299">
        <v>500.83333333333337</v>
      </c>
      <c r="F435" s="299">
        <v>496.41666666666669</v>
      </c>
      <c r="G435" s="299">
        <v>489.33333333333337</v>
      </c>
      <c r="H435" s="299">
        <v>512.33333333333337</v>
      </c>
      <c r="I435" s="299">
        <v>519.41666666666674</v>
      </c>
      <c r="J435" s="299">
        <v>523.83333333333337</v>
      </c>
      <c r="K435" s="298">
        <v>515</v>
      </c>
      <c r="L435" s="298">
        <v>503.5</v>
      </c>
      <c r="M435" s="298">
        <v>5.9626400000000004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331.9</v>
      </c>
      <c r="D436" s="299">
        <v>333.81666666666666</v>
      </c>
      <c r="E436" s="299">
        <v>328.08333333333331</v>
      </c>
      <c r="F436" s="299">
        <v>324.26666666666665</v>
      </c>
      <c r="G436" s="299">
        <v>318.5333333333333</v>
      </c>
      <c r="H436" s="299">
        <v>337.63333333333333</v>
      </c>
      <c r="I436" s="299">
        <v>343.36666666666667</v>
      </c>
      <c r="J436" s="299">
        <v>347.18333333333334</v>
      </c>
      <c r="K436" s="298">
        <v>339.55</v>
      </c>
      <c r="L436" s="298">
        <v>330</v>
      </c>
      <c r="M436" s="298">
        <v>0.52886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1777.8</v>
      </c>
      <c r="D437" s="299">
        <v>1771.6166666666668</v>
      </c>
      <c r="E437" s="299">
        <v>1751.1833333333336</v>
      </c>
      <c r="F437" s="299">
        <v>1724.5666666666668</v>
      </c>
      <c r="G437" s="299">
        <v>1704.1333333333337</v>
      </c>
      <c r="H437" s="299">
        <v>1798.2333333333336</v>
      </c>
      <c r="I437" s="299">
        <v>1818.666666666667</v>
      </c>
      <c r="J437" s="299">
        <v>1845.2833333333335</v>
      </c>
      <c r="K437" s="298">
        <v>1792.05</v>
      </c>
      <c r="L437" s="298">
        <v>1745</v>
      </c>
      <c r="M437" s="298">
        <v>0.4088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448.35</v>
      </c>
      <c r="D438" s="299">
        <v>451.2166666666667</v>
      </c>
      <c r="E438" s="299">
        <v>444.53333333333342</v>
      </c>
      <c r="F438" s="299">
        <v>440.7166666666667</v>
      </c>
      <c r="G438" s="299">
        <v>434.03333333333342</v>
      </c>
      <c r="H438" s="299">
        <v>455.03333333333342</v>
      </c>
      <c r="I438" s="299">
        <v>461.7166666666667</v>
      </c>
      <c r="J438" s="299">
        <v>465.53333333333342</v>
      </c>
      <c r="K438" s="298">
        <v>457.9</v>
      </c>
      <c r="L438" s="298">
        <v>447.4</v>
      </c>
      <c r="M438" s="298">
        <v>2.3433899999999999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6.65</v>
      </c>
      <c r="D439" s="299">
        <v>6.7166666666666659</v>
      </c>
      <c r="E439" s="299">
        <v>6.5333333333333314</v>
      </c>
      <c r="F439" s="299">
        <v>6.4166666666666652</v>
      </c>
      <c r="G439" s="299">
        <v>6.2333333333333307</v>
      </c>
      <c r="H439" s="299">
        <v>6.8333333333333321</v>
      </c>
      <c r="I439" s="299">
        <v>7.0166666666666675</v>
      </c>
      <c r="J439" s="299">
        <v>7.1333333333333329</v>
      </c>
      <c r="K439" s="298">
        <v>6.9</v>
      </c>
      <c r="L439" s="298">
        <v>6.6</v>
      </c>
      <c r="M439" s="298">
        <v>465.17084999999997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877.8</v>
      </c>
      <c r="D440" s="299">
        <v>875.01666666666677</v>
      </c>
      <c r="E440" s="299">
        <v>865.03333333333353</v>
      </c>
      <c r="F440" s="299">
        <v>852.26666666666677</v>
      </c>
      <c r="G440" s="299">
        <v>842.28333333333353</v>
      </c>
      <c r="H440" s="299">
        <v>887.78333333333353</v>
      </c>
      <c r="I440" s="299">
        <v>897.76666666666688</v>
      </c>
      <c r="J440" s="299">
        <v>910.53333333333353</v>
      </c>
      <c r="K440" s="298">
        <v>885</v>
      </c>
      <c r="L440" s="298">
        <v>862.25</v>
      </c>
      <c r="M440" s="298">
        <v>0.16805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550.95000000000005</v>
      </c>
      <c r="D441" s="299">
        <v>552.79999999999995</v>
      </c>
      <c r="E441" s="299">
        <v>544.44999999999993</v>
      </c>
      <c r="F441" s="299">
        <v>537.94999999999993</v>
      </c>
      <c r="G441" s="299">
        <v>529.59999999999991</v>
      </c>
      <c r="H441" s="299">
        <v>559.29999999999995</v>
      </c>
      <c r="I441" s="299">
        <v>567.64999999999986</v>
      </c>
      <c r="J441" s="299">
        <v>574.15</v>
      </c>
      <c r="K441" s="298">
        <v>561.15</v>
      </c>
      <c r="L441" s="298">
        <v>546.29999999999995</v>
      </c>
      <c r="M441" s="298">
        <v>3.9288099999999999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1589.65</v>
      </c>
      <c r="D442" s="299">
        <v>1595.3999999999999</v>
      </c>
      <c r="E442" s="299">
        <v>1578.7999999999997</v>
      </c>
      <c r="F442" s="299">
        <v>1567.9499999999998</v>
      </c>
      <c r="G442" s="299">
        <v>1551.3499999999997</v>
      </c>
      <c r="H442" s="299">
        <v>1606.2499999999998</v>
      </c>
      <c r="I442" s="299">
        <v>1622.8499999999997</v>
      </c>
      <c r="J442" s="299">
        <v>1633.6999999999998</v>
      </c>
      <c r="K442" s="298">
        <v>1612</v>
      </c>
      <c r="L442" s="298">
        <v>1584.55</v>
      </c>
      <c r="M442" s="298">
        <v>0.11822000000000001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533.9</v>
      </c>
      <c r="D443" s="299">
        <v>537.0333333333333</v>
      </c>
      <c r="E443" s="299">
        <v>520.96666666666658</v>
      </c>
      <c r="F443" s="299">
        <v>508.0333333333333</v>
      </c>
      <c r="G443" s="299">
        <v>491.96666666666658</v>
      </c>
      <c r="H443" s="299">
        <v>549.96666666666658</v>
      </c>
      <c r="I443" s="299">
        <v>566.03333333333319</v>
      </c>
      <c r="J443" s="299">
        <v>578.96666666666658</v>
      </c>
      <c r="K443" s="298">
        <v>553.1</v>
      </c>
      <c r="L443" s="298">
        <v>524.1</v>
      </c>
      <c r="M443" s="298">
        <v>0.22048999999999999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840.45</v>
      </c>
      <c r="D444" s="299">
        <v>846.31666666666661</v>
      </c>
      <c r="E444" s="299">
        <v>829.63333333333321</v>
      </c>
      <c r="F444" s="299">
        <v>818.81666666666661</v>
      </c>
      <c r="G444" s="299">
        <v>802.13333333333321</v>
      </c>
      <c r="H444" s="299">
        <v>857.13333333333321</v>
      </c>
      <c r="I444" s="299">
        <v>873.81666666666661</v>
      </c>
      <c r="J444" s="299">
        <v>884.63333333333321</v>
      </c>
      <c r="K444" s="298">
        <v>863</v>
      </c>
      <c r="L444" s="298">
        <v>835.5</v>
      </c>
      <c r="M444" s="298">
        <v>0.30293999999999999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38.35</v>
      </c>
      <c r="D445" s="299">
        <v>38.5</v>
      </c>
      <c r="E445" s="299">
        <v>37.85</v>
      </c>
      <c r="F445" s="299">
        <v>37.35</v>
      </c>
      <c r="G445" s="299">
        <v>36.700000000000003</v>
      </c>
      <c r="H445" s="299">
        <v>39</v>
      </c>
      <c r="I445" s="299">
        <v>39.650000000000006</v>
      </c>
      <c r="J445" s="299">
        <v>40.15</v>
      </c>
      <c r="K445" s="298">
        <v>39.15</v>
      </c>
      <c r="L445" s="298">
        <v>38</v>
      </c>
      <c r="M445" s="298">
        <v>54.685679999999998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812.4</v>
      </c>
      <c r="D446" s="299">
        <v>823.11666666666679</v>
      </c>
      <c r="E446" s="299">
        <v>799.48333333333358</v>
      </c>
      <c r="F446" s="299">
        <v>786.56666666666683</v>
      </c>
      <c r="G446" s="299">
        <v>762.93333333333362</v>
      </c>
      <c r="H446" s="299">
        <v>836.03333333333353</v>
      </c>
      <c r="I446" s="299">
        <v>859.66666666666674</v>
      </c>
      <c r="J446" s="299">
        <v>872.58333333333348</v>
      </c>
      <c r="K446" s="298">
        <v>846.75</v>
      </c>
      <c r="L446" s="298">
        <v>810.2</v>
      </c>
      <c r="M446" s="298">
        <v>24.271830000000001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1002.35</v>
      </c>
      <c r="D447" s="299">
        <v>1006.4333333333334</v>
      </c>
      <c r="E447" s="299">
        <v>990.91666666666674</v>
      </c>
      <c r="F447" s="299">
        <v>979.48333333333335</v>
      </c>
      <c r="G447" s="299">
        <v>963.9666666666667</v>
      </c>
      <c r="H447" s="299">
        <v>1017.8666666666668</v>
      </c>
      <c r="I447" s="299">
        <v>1033.3833333333334</v>
      </c>
      <c r="J447" s="299">
        <v>1044.8166666666668</v>
      </c>
      <c r="K447" s="298">
        <v>1021.95</v>
      </c>
      <c r="L447" s="298">
        <v>995</v>
      </c>
      <c r="M447" s="298">
        <v>1.8591800000000001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803.4</v>
      </c>
      <c r="D448" s="299">
        <v>806.43333333333339</v>
      </c>
      <c r="E448" s="299">
        <v>797.96666666666681</v>
      </c>
      <c r="F448" s="299">
        <v>792.53333333333342</v>
      </c>
      <c r="G448" s="299">
        <v>784.06666666666683</v>
      </c>
      <c r="H448" s="299">
        <v>811.86666666666679</v>
      </c>
      <c r="I448" s="299">
        <v>820.33333333333348</v>
      </c>
      <c r="J448" s="299">
        <v>825.76666666666677</v>
      </c>
      <c r="K448" s="298">
        <v>814.9</v>
      </c>
      <c r="L448" s="298">
        <v>801</v>
      </c>
      <c r="M448" s="298">
        <v>7.0254500000000002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201.75</v>
      </c>
      <c r="D449" s="299">
        <v>201.15</v>
      </c>
      <c r="E449" s="299">
        <v>198.9</v>
      </c>
      <c r="F449" s="299">
        <v>196.05</v>
      </c>
      <c r="G449" s="299">
        <v>193.8</v>
      </c>
      <c r="H449" s="299">
        <v>204</v>
      </c>
      <c r="I449" s="299">
        <v>206.25</v>
      </c>
      <c r="J449" s="299">
        <v>209.1</v>
      </c>
      <c r="K449" s="298">
        <v>203.4</v>
      </c>
      <c r="L449" s="298">
        <v>198.3</v>
      </c>
      <c r="M449" s="298">
        <v>9.9092199999999995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949.55</v>
      </c>
      <c r="D450" s="299">
        <v>951.6</v>
      </c>
      <c r="E450" s="299">
        <v>938.2</v>
      </c>
      <c r="F450" s="299">
        <v>926.85</v>
      </c>
      <c r="G450" s="299">
        <v>913.45</v>
      </c>
      <c r="H450" s="299">
        <v>962.95</v>
      </c>
      <c r="I450" s="299">
        <v>976.34999999999991</v>
      </c>
      <c r="J450" s="299">
        <v>987.7</v>
      </c>
      <c r="K450" s="298">
        <v>965</v>
      </c>
      <c r="L450" s="298">
        <v>940.25</v>
      </c>
      <c r="M450" s="298">
        <v>5.2184299999999997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3216.3</v>
      </c>
      <c r="D451" s="299">
        <v>3231.75</v>
      </c>
      <c r="E451" s="299">
        <v>3191.5</v>
      </c>
      <c r="F451" s="299">
        <v>3166.7</v>
      </c>
      <c r="G451" s="299">
        <v>3126.45</v>
      </c>
      <c r="H451" s="299">
        <v>3256.55</v>
      </c>
      <c r="I451" s="299">
        <v>3296.8</v>
      </c>
      <c r="J451" s="299">
        <v>3321.6000000000004</v>
      </c>
      <c r="K451" s="298">
        <v>3272</v>
      </c>
      <c r="L451" s="298">
        <v>3206.95</v>
      </c>
      <c r="M451" s="298">
        <v>21.70627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729.05</v>
      </c>
      <c r="D452" s="299">
        <v>731.4666666666667</v>
      </c>
      <c r="E452" s="299">
        <v>723.68333333333339</v>
      </c>
      <c r="F452" s="299">
        <v>718.31666666666672</v>
      </c>
      <c r="G452" s="299">
        <v>710.53333333333342</v>
      </c>
      <c r="H452" s="299">
        <v>736.83333333333337</v>
      </c>
      <c r="I452" s="299">
        <v>744.61666666666667</v>
      </c>
      <c r="J452" s="299">
        <v>749.98333333333335</v>
      </c>
      <c r="K452" s="298">
        <v>739.25</v>
      </c>
      <c r="L452" s="298">
        <v>726.1</v>
      </c>
      <c r="M452" s="298">
        <v>13.67769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8003.2</v>
      </c>
      <c r="D453" s="299">
        <v>8040.7166666666672</v>
      </c>
      <c r="E453" s="299">
        <v>7932.4833333333345</v>
      </c>
      <c r="F453" s="299">
        <v>7861.7666666666673</v>
      </c>
      <c r="G453" s="299">
        <v>7753.5333333333347</v>
      </c>
      <c r="H453" s="299">
        <v>8111.4333333333343</v>
      </c>
      <c r="I453" s="299">
        <v>8219.6666666666679</v>
      </c>
      <c r="J453" s="299">
        <v>8290.383333333335</v>
      </c>
      <c r="K453" s="298">
        <v>8148.95</v>
      </c>
      <c r="L453" s="298">
        <v>7970</v>
      </c>
      <c r="M453" s="298">
        <v>1.6581900000000001</v>
      </c>
      <c r="N453" s="1"/>
      <c r="O453" s="1"/>
    </row>
    <row r="454" spans="1:15" ht="12.75" customHeight="1">
      <c r="A454" s="30">
        <v>444</v>
      </c>
      <c r="B454" s="308" t="s">
        <v>887</v>
      </c>
      <c r="C454" s="298">
        <v>1335.05</v>
      </c>
      <c r="D454" s="299">
        <v>1341.7166666666667</v>
      </c>
      <c r="E454" s="299">
        <v>1324.4333333333334</v>
      </c>
      <c r="F454" s="299">
        <v>1313.8166666666666</v>
      </c>
      <c r="G454" s="299">
        <v>1296.5333333333333</v>
      </c>
      <c r="H454" s="299">
        <v>1352.3333333333335</v>
      </c>
      <c r="I454" s="299">
        <v>1369.6166666666668</v>
      </c>
      <c r="J454" s="299">
        <v>1380.2333333333336</v>
      </c>
      <c r="K454" s="298">
        <v>1359</v>
      </c>
      <c r="L454" s="298">
        <v>1331.1</v>
      </c>
      <c r="M454" s="298">
        <v>0.11761000000000001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198.6</v>
      </c>
      <c r="D455" s="299">
        <v>199.36666666666665</v>
      </c>
      <c r="E455" s="299">
        <v>196.7833333333333</v>
      </c>
      <c r="F455" s="299">
        <v>194.96666666666667</v>
      </c>
      <c r="G455" s="299">
        <v>192.38333333333333</v>
      </c>
      <c r="H455" s="299">
        <v>201.18333333333328</v>
      </c>
      <c r="I455" s="299">
        <v>203.76666666666659</v>
      </c>
      <c r="J455" s="299">
        <v>205.58333333333326</v>
      </c>
      <c r="K455" s="298">
        <v>201.95</v>
      </c>
      <c r="L455" s="298">
        <v>197.55</v>
      </c>
      <c r="M455" s="298">
        <v>17.22803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412</v>
      </c>
      <c r="D456" s="299">
        <v>413.66666666666669</v>
      </c>
      <c r="E456" s="299">
        <v>408.53333333333336</v>
      </c>
      <c r="F456" s="299">
        <v>405.06666666666666</v>
      </c>
      <c r="G456" s="299">
        <v>399.93333333333334</v>
      </c>
      <c r="H456" s="299">
        <v>417.13333333333338</v>
      </c>
      <c r="I456" s="299">
        <v>422.26666666666671</v>
      </c>
      <c r="J456" s="299">
        <v>425.73333333333341</v>
      </c>
      <c r="K456" s="298">
        <v>418.8</v>
      </c>
      <c r="L456" s="298">
        <v>410.2</v>
      </c>
      <c r="M456" s="298">
        <v>167.71011999999999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212.8</v>
      </c>
      <c r="D457" s="299">
        <v>213.96666666666667</v>
      </c>
      <c r="E457" s="299">
        <v>210.83333333333334</v>
      </c>
      <c r="F457" s="299">
        <v>208.86666666666667</v>
      </c>
      <c r="G457" s="299">
        <v>205.73333333333335</v>
      </c>
      <c r="H457" s="299">
        <v>215.93333333333334</v>
      </c>
      <c r="I457" s="299">
        <v>219.06666666666666</v>
      </c>
      <c r="J457" s="299">
        <v>221.03333333333333</v>
      </c>
      <c r="K457" s="298">
        <v>217.1</v>
      </c>
      <c r="L457" s="298">
        <v>212</v>
      </c>
      <c r="M457" s="298">
        <v>182.09477000000001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571.25</v>
      </c>
      <c r="D458" s="299">
        <v>579.63333333333333</v>
      </c>
      <c r="E458" s="299">
        <v>557.61666666666667</v>
      </c>
      <c r="F458" s="299">
        <v>543.98333333333335</v>
      </c>
      <c r="G458" s="299">
        <v>521.9666666666667</v>
      </c>
      <c r="H458" s="299">
        <v>593.26666666666665</v>
      </c>
      <c r="I458" s="299">
        <v>615.2833333333333</v>
      </c>
      <c r="J458" s="299">
        <v>628.91666666666663</v>
      </c>
      <c r="K458" s="298">
        <v>601.65</v>
      </c>
      <c r="L458" s="298">
        <v>566</v>
      </c>
      <c r="M458" s="298">
        <v>0.68225000000000002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860.15</v>
      </c>
      <c r="D459" s="299">
        <v>865.71666666666658</v>
      </c>
      <c r="E459" s="299">
        <v>852.23333333333312</v>
      </c>
      <c r="F459" s="299">
        <v>844.31666666666649</v>
      </c>
      <c r="G459" s="299">
        <v>830.83333333333303</v>
      </c>
      <c r="H459" s="299">
        <v>873.63333333333321</v>
      </c>
      <c r="I459" s="299">
        <v>887.11666666666656</v>
      </c>
      <c r="J459" s="299">
        <v>895.0333333333333</v>
      </c>
      <c r="K459" s="298">
        <v>879.2</v>
      </c>
      <c r="L459" s="298">
        <v>857.8</v>
      </c>
      <c r="M459" s="298">
        <v>79.05829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118.3</v>
      </c>
      <c r="D460" s="299">
        <v>120.06666666666666</v>
      </c>
      <c r="E460" s="299">
        <v>115.43333333333332</v>
      </c>
      <c r="F460" s="299">
        <v>112.56666666666666</v>
      </c>
      <c r="G460" s="299">
        <v>107.93333333333332</v>
      </c>
      <c r="H460" s="299">
        <v>122.93333333333332</v>
      </c>
      <c r="I460" s="299">
        <v>127.56666666666665</v>
      </c>
      <c r="J460" s="299">
        <v>130.43333333333334</v>
      </c>
      <c r="K460" s="298">
        <v>124.7</v>
      </c>
      <c r="L460" s="298">
        <v>117.2</v>
      </c>
      <c r="M460" s="298">
        <v>44.556170000000002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3394.65</v>
      </c>
      <c r="D461" s="299">
        <v>3363.9833333333336</v>
      </c>
      <c r="E461" s="299">
        <v>3277.9666666666672</v>
      </c>
      <c r="F461" s="299">
        <v>3161.2833333333338</v>
      </c>
      <c r="G461" s="299">
        <v>3075.2666666666673</v>
      </c>
      <c r="H461" s="299">
        <v>3480.666666666667</v>
      </c>
      <c r="I461" s="299">
        <v>3566.6833333333334</v>
      </c>
      <c r="J461" s="299">
        <v>3683.3666666666668</v>
      </c>
      <c r="K461" s="298">
        <v>3450</v>
      </c>
      <c r="L461" s="298">
        <v>3247.3</v>
      </c>
      <c r="M461" s="298">
        <v>0.19153000000000001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1003.2</v>
      </c>
      <c r="D462" s="299">
        <v>1008.0333333333333</v>
      </c>
      <c r="E462" s="299">
        <v>994.16666666666663</v>
      </c>
      <c r="F462" s="299">
        <v>985.13333333333333</v>
      </c>
      <c r="G462" s="299">
        <v>971.26666666666665</v>
      </c>
      <c r="H462" s="299">
        <v>1017.0666666666666</v>
      </c>
      <c r="I462" s="299">
        <v>1030.9333333333334</v>
      </c>
      <c r="J462" s="299">
        <v>1039.9666666666667</v>
      </c>
      <c r="K462" s="298">
        <v>1021.9</v>
      </c>
      <c r="L462" s="298">
        <v>999</v>
      </c>
      <c r="M462" s="298">
        <v>30.451879999999999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80.25</v>
      </c>
      <c r="D463" s="299">
        <v>81.183333333333337</v>
      </c>
      <c r="E463" s="299">
        <v>79.116666666666674</v>
      </c>
      <c r="F463" s="299">
        <v>77.983333333333334</v>
      </c>
      <c r="G463" s="299">
        <v>75.916666666666671</v>
      </c>
      <c r="H463" s="299">
        <v>82.316666666666677</v>
      </c>
      <c r="I463" s="299">
        <v>84.38333333333334</v>
      </c>
      <c r="J463" s="299">
        <v>85.51666666666668</v>
      </c>
      <c r="K463" s="298">
        <v>83.25</v>
      </c>
      <c r="L463" s="298">
        <v>80.05</v>
      </c>
      <c r="M463" s="298">
        <v>3.3633199999999999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637.5</v>
      </c>
      <c r="D464" s="299">
        <v>639.33333333333337</v>
      </c>
      <c r="E464" s="299">
        <v>628.26666666666677</v>
      </c>
      <c r="F464" s="299">
        <v>619.03333333333342</v>
      </c>
      <c r="G464" s="299">
        <v>607.96666666666681</v>
      </c>
      <c r="H464" s="299">
        <v>648.56666666666672</v>
      </c>
      <c r="I464" s="299">
        <v>659.63333333333333</v>
      </c>
      <c r="J464" s="299">
        <v>668.86666666666667</v>
      </c>
      <c r="K464" s="298">
        <v>650.4</v>
      </c>
      <c r="L464" s="298">
        <v>630.1</v>
      </c>
      <c r="M464" s="298">
        <v>1.81202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2024.2</v>
      </c>
      <c r="D465" s="299">
        <v>2028.7</v>
      </c>
      <c r="E465" s="299">
        <v>2006.5</v>
      </c>
      <c r="F465" s="299">
        <v>1988.8</v>
      </c>
      <c r="G465" s="299">
        <v>1966.6</v>
      </c>
      <c r="H465" s="299">
        <v>2046.4</v>
      </c>
      <c r="I465" s="299">
        <v>2068.6000000000004</v>
      </c>
      <c r="J465" s="299">
        <v>2086.3000000000002</v>
      </c>
      <c r="K465" s="298">
        <v>2050.9</v>
      </c>
      <c r="L465" s="298">
        <v>2011</v>
      </c>
      <c r="M465" s="298">
        <v>0.38882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614</v>
      </c>
      <c r="D466" s="299">
        <v>619.61666666666667</v>
      </c>
      <c r="E466" s="299">
        <v>603.43333333333339</v>
      </c>
      <c r="F466" s="299">
        <v>592.86666666666667</v>
      </c>
      <c r="G466" s="299">
        <v>576.68333333333339</v>
      </c>
      <c r="H466" s="299">
        <v>630.18333333333339</v>
      </c>
      <c r="I466" s="299">
        <v>646.36666666666656</v>
      </c>
      <c r="J466" s="299">
        <v>656.93333333333339</v>
      </c>
      <c r="K466" s="298">
        <v>635.79999999999995</v>
      </c>
      <c r="L466" s="298">
        <v>609.04999999999995</v>
      </c>
      <c r="M466" s="298">
        <v>0.99407999999999996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2484.5</v>
      </c>
      <c r="D467" s="299">
        <v>2489.2666666666669</v>
      </c>
      <c r="E467" s="299">
        <v>2428.5333333333338</v>
      </c>
      <c r="F467" s="299">
        <v>2372.5666666666671</v>
      </c>
      <c r="G467" s="299">
        <v>2311.8333333333339</v>
      </c>
      <c r="H467" s="299">
        <v>2545.2333333333336</v>
      </c>
      <c r="I467" s="299">
        <v>2605.9666666666662</v>
      </c>
      <c r="J467" s="299">
        <v>2661.9333333333334</v>
      </c>
      <c r="K467" s="298">
        <v>2550</v>
      </c>
      <c r="L467" s="298">
        <v>2433.3000000000002</v>
      </c>
      <c r="M467" s="298">
        <v>1.0956600000000001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1954.25</v>
      </c>
      <c r="D468" s="299">
        <v>1961.3</v>
      </c>
      <c r="E468" s="299">
        <v>1933.5</v>
      </c>
      <c r="F468" s="299">
        <v>1912.75</v>
      </c>
      <c r="G468" s="299">
        <v>1884.95</v>
      </c>
      <c r="H468" s="299">
        <v>1982.05</v>
      </c>
      <c r="I468" s="299">
        <v>2009.8499999999997</v>
      </c>
      <c r="J468" s="299">
        <v>2030.6</v>
      </c>
      <c r="K468" s="298">
        <v>1989.1</v>
      </c>
      <c r="L468" s="298">
        <v>1940.55</v>
      </c>
      <c r="M468" s="298">
        <v>15.55345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2892.1</v>
      </c>
      <c r="D469" s="299">
        <v>2903.8833333333337</v>
      </c>
      <c r="E469" s="299">
        <v>2873.2666666666673</v>
      </c>
      <c r="F469" s="299">
        <v>2854.4333333333338</v>
      </c>
      <c r="G469" s="299">
        <v>2823.8166666666675</v>
      </c>
      <c r="H469" s="299">
        <v>2922.7166666666672</v>
      </c>
      <c r="I469" s="299">
        <v>2953.333333333333</v>
      </c>
      <c r="J469" s="299">
        <v>2972.166666666667</v>
      </c>
      <c r="K469" s="298">
        <v>2934.5</v>
      </c>
      <c r="L469" s="298">
        <v>2885.05</v>
      </c>
      <c r="M469" s="298">
        <v>1.32294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471.95</v>
      </c>
      <c r="D470" s="299">
        <v>470.61666666666662</v>
      </c>
      <c r="E470" s="299">
        <v>466.48333333333323</v>
      </c>
      <c r="F470" s="299">
        <v>461.01666666666659</v>
      </c>
      <c r="G470" s="299">
        <v>456.88333333333321</v>
      </c>
      <c r="H470" s="299">
        <v>476.08333333333326</v>
      </c>
      <c r="I470" s="299">
        <v>480.21666666666658</v>
      </c>
      <c r="J470" s="299">
        <v>485.68333333333328</v>
      </c>
      <c r="K470" s="298">
        <v>474.75</v>
      </c>
      <c r="L470" s="298">
        <v>465.15</v>
      </c>
      <c r="M470" s="298">
        <v>4.8218199999999998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1120.3499999999999</v>
      </c>
      <c r="D471" s="299">
        <v>1121.6166666666666</v>
      </c>
      <c r="E471" s="299">
        <v>1108.833333333333</v>
      </c>
      <c r="F471" s="299">
        <v>1097.3166666666664</v>
      </c>
      <c r="G471" s="299">
        <v>1084.5333333333328</v>
      </c>
      <c r="H471" s="299">
        <v>1133.1333333333332</v>
      </c>
      <c r="I471" s="299">
        <v>1145.9166666666665</v>
      </c>
      <c r="J471" s="299">
        <v>1157.4333333333334</v>
      </c>
      <c r="K471" s="298">
        <v>1134.4000000000001</v>
      </c>
      <c r="L471" s="298">
        <v>1110.0999999999999</v>
      </c>
      <c r="M471" s="298">
        <v>6.3550800000000001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39</v>
      </c>
      <c r="D472" s="299">
        <v>39.1</v>
      </c>
      <c r="E472" s="299">
        <v>38</v>
      </c>
      <c r="F472" s="299">
        <v>37</v>
      </c>
      <c r="G472" s="299">
        <v>35.9</v>
      </c>
      <c r="H472" s="299">
        <v>40.1</v>
      </c>
      <c r="I472" s="299">
        <v>41.20000000000001</v>
      </c>
      <c r="J472" s="299">
        <v>42.2</v>
      </c>
      <c r="K472" s="298">
        <v>40.200000000000003</v>
      </c>
      <c r="L472" s="298">
        <v>38.1</v>
      </c>
      <c r="M472" s="298">
        <v>64.451440000000005</v>
      </c>
      <c r="N472" s="1"/>
      <c r="O472" s="1"/>
    </row>
    <row r="473" spans="1:15" ht="12.75" customHeight="1">
      <c r="A473" s="30">
        <v>463</v>
      </c>
      <c r="B473" s="308" t="s">
        <v>888</v>
      </c>
      <c r="C473" s="298">
        <v>229.9</v>
      </c>
      <c r="D473" s="299">
        <v>231.80000000000004</v>
      </c>
      <c r="E473" s="299">
        <v>226.80000000000007</v>
      </c>
      <c r="F473" s="299">
        <v>223.70000000000002</v>
      </c>
      <c r="G473" s="299">
        <v>218.70000000000005</v>
      </c>
      <c r="H473" s="299">
        <v>234.90000000000009</v>
      </c>
      <c r="I473" s="299">
        <v>239.90000000000003</v>
      </c>
      <c r="J473" s="299">
        <v>243.00000000000011</v>
      </c>
      <c r="K473" s="298">
        <v>236.8</v>
      </c>
      <c r="L473" s="298">
        <v>228.7</v>
      </c>
      <c r="M473" s="298">
        <v>4.2816400000000003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159.25</v>
      </c>
      <c r="D474" s="299">
        <v>158.83333333333334</v>
      </c>
      <c r="E474" s="299">
        <v>155.26666666666668</v>
      </c>
      <c r="F474" s="299">
        <v>151.28333333333333</v>
      </c>
      <c r="G474" s="299">
        <v>147.71666666666667</v>
      </c>
      <c r="H474" s="299">
        <v>162.81666666666669</v>
      </c>
      <c r="I474" s="299">
        <v>166.38333333333335</v>
      </c>
      <c r="J474" s="299">
        <v>170.3666666666667</v>
      </c>
      <c r="K474" s="298">
        <v>162.4</v>
      </c>
      <c r="L474" s="298">
        <v>154.85</v>
      </c>
      <c r="M474" s="298">
        <v>3.0690200000000001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1820.25</v>
      </c>
      <c r="D475" s="299">
        <v>1796.4166666666667</v>
      </c>
      <c r="E475" s="299">
        <v>1758.8333333333335</v>
      </c>
      <c r="F475" s="299">
        <v>1697.4166666666667</v>
      </c>
      <c r="G475" s="299">
        <v>1659.8333333333335</v>
      </c>
      <c r="H475" s="299">
        <v>1857.8333333333335</v>
      </c>
      <c r="I475" s="299">
        <v>1895.416666666667</v>
      </c>
      <c r="J475" s="299">
        <v>1956.8333333333335</v>
      </c>
      <c r="K475" s="298">
        <v>1834</v>
      </c>
      <c r="L475" s="298">
        <v>1735</v>
      </c>
      <c r="M475" s="298">
        <v>0.99694000000000005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11.2</v>
      </c>
      <c r="D476" s="299">
        <v>11.233333333333333</v>
      </c>
      <c r="E476" s="299">
        <v>11.116666666666665</v>
      </c>
      <c r="F476" s="299">
        <v>11.033333333333333</v>
      </c>
      <c r="G476" s="299">
        <v>10.916666666666666</v>
      </c>
      <c r="H476" s="299">
        <v>11.316666666666665</v>
      </c>
      <c r="I476" s="299">
        <v>11.433333333333332</v>
      </c>
      <c r="J476" s="299">
        <v>11.516666666666664</v>
      </c>
      <c r="K476" s="298">
        <v>11.35</v>
      </c>
      <c r="L476" s="298">
        <v>11.15</v>
      </c>
      <c r="M476" s="298">
        <v>17.569389999999999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581.29999999999995</v>
      </c>
      <c r="D477" s="299">
        <v>583.58333333333337</v>
      </c>
      <c r="E477" s="299">
        <v>572.9666666666667</v>
      </c>
      <c r="F477" s="299">
        <v>564.63333333333333</v>
      </c>
      <c r="G477" s="299">
        <v>554.01666666666665</v>
      </c>
      <c r="H477" s="299">
        <v>591.91666666666674</v>
      </c>
      <c r="I477" s="299">
        <v>602.5333333333333</v>
      </c>
      <c r="J477" s="299">
        <v>610.86666666666679</v>
      </c>
      <c r="K477" s="298">
        <v>594.20000000000005</v>
      </c>
      <c r="L477" s="298">
        <v>575.25</v>
      </c>
      <c r="M477" s="298">
        <v>0.93049999999999999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656.4</v>
      </c>
      <c r="D478" s="299">
        <v>660.88333333333333</v>
      </c>
      <c r="E478" s="299">
        <v>650.11666666666667</v>
      </c>
      <c r="F478" s="299">
        <v>643.83333333333337</v>
      </c>
      <c r="G478" s="299">
        <v>633.06666666666672</v>
      </c>
      <c r="H478" s="299">
        <v>667.16666666666663</v>
      </c>
      <c r="I478" s="299">
        <v>677.93333333333328</v>
      </c>
      <c r="J478" s="299">
        <v>684.21666666666658</v>
      </c>
      <c r="K478" s="298">
        <v>671.65</v>
      </c>
      <c r="L478" s="298">
        <v>654.6</v>
      </c>
      <c r="M478" s="298">
        <v>27.212949999999999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665.35</v>
      </c>
      <c r="D479" s="299">
        <v>663.46666666666658</v>
      </c>
      <c r="E479" s="299">
        <v>658.93333333333317</v>
      </c>
      <c r="F479" s="299">
        <v>652.51666666666654</v>
      </c>
      <c r="G479" s="299">
        <v>647.98333333333312</v>
      </c>
      <c r="H479" s="299">
        <v>669.88333333333321</v>
      </c>
      <c r="I479" s="299">
        <v>674.41666666666674</v>
      </c>
      <c r="J479" s="299">
        <v>680.83333333333326</v>
      </c>
      <c r="K479" s="298">
        <v>668</v>
      </c>
      <c r="L479" s="298">
        <v>657.05</v>
      </c>
      <c r="M479" s="298">
        <v>0.56625999999999999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5729.95</v>
      </c>
      <c r="D480" s="299">
        <v>5731.1000000000013</v>
      </c>
      <c r="E480" s="299">
        <v>5699.2000000000025</v>
      </c>
      <c r="F480" s="299">
        <v>5668.4500000000016</v>
      </c>
      <c r="G480" s="299">
        <v>5636.5500000000029</v>
      </c>
      <c r="H480" s="299">
        <v>5761.8500000000022</v>
      </c>
      <c r="I480" s="299">
        <v>5793.7500000000018</v>
      </c>
      <c r="J480" s="299">
        <v>5824.5000000000018</v>
      </c>
      <c r="K480" s="298">
        <v>5763</v>
      </c>
      <c r="L480" s="298">
        <v>5700.35</v>
      </c>
      <c r="M480" s="298">
        <v>3.0796999999999999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34.6</v>
      </c>
      <c r="D481" s="299">
        <v>34.766666666666673</v>
      </c>
      <c r="E481" s="299">
        <v>34.333333333333343</v>
      </c>
      <c r="F481" s="299">
        <v>34.06666666666667</v>
      </c>
      <c r="G481" s="299">
        <v>33.63333333333334</v>
      </c>
      <c r="H481" s="299">
        <v>35.033333333333346</v>
      </c>
      <c r="I481" s="299">
        <v>35.466666666666669</v>
      </c>
      <c r="J481" s="299">
        <v>35.733333333333348</v>
      </c>
      <c r="K481" s="298">
        <v>35.200000000000003</v>
      </c>
      <c r="L481" s="298">
        <v>34.5</v>
      </c>
      <c r="M481" s="298">
        <v>34.800199999999997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1568.5</v>
      </c>
      <c r="D482" s="299">
        <v>1561.1166666666668</v>
      </c>
      <c r="E482" s="299">
        <v>1542.2333333333336</v>
      </c>
      <c r="F482" s="299">
        <v>1515.9666666666667</v>
      </c>
      <c r="G482" s="299">
        <v>1497.0833333333335</v>
      </c>
      <c r="H482" s="299">
        <v>1587.3833333333337</v>
      </c>
      <c r="I482" s="299">
        <v>1606.2666666666669</v>
      </c>
      <c r="J482" s="299">
        <v>1632.5333333333338</v>
      </c>
      <c r="K482" s="298">
        <v>1580</v>
      </c>
      <c r="L482" s="298">
        <v>1534.85</v>
      </c>
      <c r="M482" s="298">
        <v>2.2413699999999999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793.05</v>
      </c>
      <c r="D483" s="299">
        <v>796.08333333333337</v>
      </c>
      <c r="E483" s="299">
        <v>787.26666666666677</v>
      </c>
      <c r="F483" s="299">
        <v>781.48333333333335</v>
      </c>
      <c r="G483" s="299">
        <v>772.66666666666674</v>
      </c>
      <c r="H483" s="299">
        <v>801.86666666666679</v>
      </c>
      <c r="I483" s="299">
        <v>810.68333333333339</v>
      </c>
      <c r="J483" s="299">
        <v>816.46666666666681</v>
      </c>
      <c r="K483" s="298">
        <v>804.9</v>
      </c>
      <c r="L483" s="298">
        <v>790.3</v>
      </c>
      <c r="M483" s="298">
        <v>8.2803100000000001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219.65</v>
      </c>
      <c r="D484" s="299">
        <v>220.76666666666668</v>
      </c>
      <c r="E484" s="299">
        <v>217.98333333333335</v>
      </c>
      <c r="F484" s="299">
        <v>216.31666666666666</v>
      </c>
      <c r="G484" s="299">
        <v>213.53333333333333</v>
      </c>
      <c r="H484" s="299">
        <v>222.43333333333337</v>
      </c>
      <c r="I484" s="299">
        <v>225.21666666666673</v>
      </c>
      <c r="J484" s="299">
        <v>226.88333333333338</v>
      </c>
      <c r="K484" s="298">
        <v>223.55</v>
      </c>
      <c r="L484" s="298">
        <v>219.1</v>
      </c>
      <c r="M484" s="298">
        <v>0.80006999999999995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2514.65</v>
      </c>
      <c r="D485" s="299">
        <v>2516.3333333333335</v>
      </c>
      <c r="E485" s="299">
        <v>2498.3166666666671</v>
      </c>
      <c r="F485" s="299">
        <v>2481.9833333333336</v>
      </c>
      <c r="G485" s="299">
        <v>2463.9666666666672</v>
      </c>
      <c r="H485" s="299">
        <v>2532.666666666667</v>
      </c>
      <c r="I485" s="299">
        <v>2550.6833333333334</v>
      </c>
      <c r="J485" s="299">
        <v>2567.0166666666669</v>
      </c>
      <c r="K485" s="298">
        <v>2534.35</v>
      </c>
      <c r="L485" s="298">
        <v>2500</v>
      </c>
      <c r="M485" s="298">
        <v>0.30099999999999999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602.85</v>
      </c>
      <c r="D486" s="299">
        <v>607.94999999999993</v>
      </c>
      <c r="E486" s="299">
        <v>594.89999999999986</v>
      </c>
      <c r="F486" s="299">
        <v>586.94999999999993</v>
      </c>
      <c r="G486" s="299">
        <v>573.89999999999986</v>
      </c>
      <c r="H486" s="299">
        <v>615.89999999999986</v>
      </c>
      <c r="I486" s="299">
        <v>628.94999999999982</v>
      </c>
      <c r="J486" s="299">
        <v>636.89999999999986</v>
      </c>
      <c r="K486" s="298">
        <v>621</v>
      </c>
      <c r="L486" s="298">
        <v>600</v>
      </c>
      <c r="M486" s="298">
        <v>1.38818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306</v>
      </c>
      <c r="D487" s="299">
        <v>309.55</v>
      </c>
      <c r="E487" s="299">
        <v>301.05</v>
      </c>
      <c r="F487" s="299">
        <v>296.10000000000002</v>
      </c>
      <c r="G487" s="299">
        <v>287.60000000000002</v>
      </c>
      <c r="H487" s="299">
        <v>314.5</v>
      </c>
      <c r="I487" s="299">
        <v>323</v>
      </c>
      <c r="J487" s="299">
        <v>327.95</v>
      </c>
      <c r="K487" s="298">
        <v>318.05</v>
      </c>
      <c r="L487" s="298">
        <v>304.60000000000002</v>
      </c>
      <c r="M487" s="298">
        <v>2.8297300000000001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27.4</v>
      </c>
      <c r="D488" s="299">
        <v>27.516666666666666</v>
      </c>
      <c r="E488" s="299">
        <v>27.033333333333331</v>
      </c>
      <c r="F488" s="299">
        <v>26.666666666666664</v>
      </c>
      <c r="G488" s="299">
        <v>26.18333333333333</v>
      </c>
      <c r="H488" s="299">
        <v>27.883333333333333</v>
      </c>
      <c r="I488" s="299">
        <v>28.366666666666667</v>
      </c>
      <c r="J488" s="299">
        <v>28.733333333333334</v>
      </c>
      <c r="K488" s="298">
        <v>28</v>
      </c>
      <c r="L488" s="298">
        <v>27.15</v>
      </c>
      <c r="M488" s="298">
        <v>43.865760000000002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279.64999999999998</v>
      </c>
      <c r="D489" s="299">
        <v>280.55</v>
      </c>
      <c r="E489" s="299">
        <v>277.10000000000002</v>
      </c>
      <c r="F489" s="299">
        <v>274.55</v>
      </c>
      <c r="G489" s="299">
        <v>271.10000000000002</v>
      </c>
      <c r="H489" s="299">
        <v>283.10000000000002</v>
      </c>
      <c r="I489" s="299">
        <v>286.54999999999995</v>
      </c>
      <c r="J489" s="299">
        <v>289.10000000000002</v>
      </c>
      <c r="K489" s="298">
        <v>284</v>
      </c>
      <c r="L489" s="298">
        <v>278</v>
      </c>
      <c r="M489" s="298">
        <v>3.04583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302.10000000000002</v>
      </c>
      <c r="D490" s="318">
        <v>305.3</v>
      </c>
      <c r="E490" s="318">
        <v>296.8</v>
      </c>
      <c r="F490" s="318">
        <v>291.5</v>
      </c>
      <c r="G490" s="318">
        <v>283</v>
      </c>
      <c r="H490" s="318">
        <v>310.60000000000002</v>
      </c>
      <c r="I490" s="318">
        <v>319.10000000000002</v>
      </c>
      <c r="J490" s="317">
        <v>324.40000000000003</v>
      </c>
      <c r="K490" s="317">
        <v>313.8</v>
      </c>
      <c r="L490" s="317">
        <v>300</v>
      </c>
      <c r="M490" s="269">
        <v>1.2056100000000001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795.35</v>
      </c>
      <c r="D491" s="318">
        <v>797.11666666666667</v>
      </c>
      <c r="E491" s="318">
        <v>784.23333333333335</v>
      </c>
      <c r="F491" s="318">
        <v>773.11666666666667</v>
      </c>
      <c r="G491" s="318">
        <v>760.23333333333335</v>
      </c>
      <c r="H491" s="318">
        <v>808.23333333333335</v>
      </c>
      <c r="I491" s="318">
        <v>821.11666666666679</v>
      </c>
      <c r="J491" s="317">
        <v>832.23333333333335</v>
      </c>
      <c r="K491" s="317">
        <v>810</v>
      </c>
      <c r="L491" s="317">
        <v>786</v>
      </c>
      <c r="M491" s="269">
        <v>15.84172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217.05</v>
      </c>
      <c r="D492" s="299">
        <v>218.88333333333335</v>
      </c>
      <c r="E492" s="299">
        <v>214.3666666666667</v>
      </c>
      <c r="F492" s="299">
        <v>211.68333333333334</v>
      </c>
      <c r="G492" s="299">
        <v>207.16666666666669</v>
      </c>
      <c r="H492" s="299">
        <v>221.56666666666672</v>
      </c>
      <c r="I492" s="299">
        <v>226.08333333333337</v>
      </c>
      <c r="J492" s="299">
        <v>228.76666666666674</v>
      </c>
      <c r="K492" s="298">
        <v>223.4</v>
      </c>
      <c r="L492" s="298">
        <v>216.2</v>
      </c>
      <c r="M492" s="298">
        <v>137.60066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1947.35</v>
      </c>
      <c r="D493" s="318">
        <v>1954.5833333333333</v>
      </c>
      <c r="E493" s="318">
        <v>1921.6166666666666</v>
      </c>
      <c r="F493" s="318">
        <v>1895.8833333333332</v>
      </c>
      <c r="G493" s="318">
        <v>1862.9166666666665</v>
      </c>
      <c r="H493" s="318">
        <v>1980.3166666666666</v>
      </c>
      <c r="I493" s="318">
        <v>2013.2833333333333</v>
      </c>
      <c r="J493" s="317">
        <v>2039.0166666666667</v>
      </c>
      <c r="K493" s="317">
        <v>1987.55</v>
      </c>
      <c r="L493" s="317">
        <v>1928.85</v>
      </c>
      <c r="M493" s="269">
        <v>0.18917</v>
      </c>
      <c r="N493" s="1"/>
      <c r="O493" s="1"/>
    </row>
    <row r="494" spans="1:15" ht="12.75" customHeight="1">
      <c r="A494" s="30">
        <v>484</v>
      </c>
      <c r="B494" s="337" t="s">
        <v>889</v>
      </c>
      <c r="C494" s="298">
        <v>333.8</v>
      </c>
      <c r="D494" s="299">
        <v>336.11666666666667</v>
      </c>
      <c r="E494" s="299">
        <v>330.43333333333334</v>
      </c>
      <c r="F494" s="299">
        <v>327.06666666666666</v>
      </c>
      <c r="G494" s="299">
        <v>321.38333333333333</v>
      </c>
      <c r="H494" s="299">
        <v>339.48333333333335</v>
      </c>
      <c r="I494" s="299">
        <v>345.16666666666674</v>
      </c>
      <c r="J494" s="299">
        <v>348.53333333333336</v>
      </c>
      <c r="K494" s="298">
        <v>341.8</v>
      </c>
      <c r="L494" s="298">
        <v>332.75</v>
      </c>
      <c r="M494" s="298">
        <v>0.25674999999999998</v>
      </c>
      <c r="N494" s="1"/>
      <c r="O494" s="1"/>
    </row>
    <row r="495" spans="1:15" ht="12.75" customHeight="1">
      <c r="A495" s="30">
        <v>485</v>
      </c>
      <c r="B495" s="339" t="s">
        <v>524</v>
      </c>
      <c r="C495" s="318">
        <v>1975.15</v>
      </c>
      <c r="D495" s="318">
        <v>1992.0666666666666</v>
      </c>
      <c r="E495" s="299">
        <v>1945.1333333333332</v>
      </c>
      <c r="F495" s="299">
        <v>1915.1166666666666</v>
      </c>
      <c r="G495" s="299">
        <v>1868.1833333333332</v>
      </c>
      <c r="H495" s="299">
        <v>2022.0833333333333</v>
      </c>
      <c r="I495" s="299">
        <v>2069.0166666666664</v>
      </c>
      <c r="J495" s="299">
        <v>2099.0333333333333</v>
      </c>
      <c r="K495" s="298">
        <v>2039</v>
      </c>
      <c r="L495" s="298">
        <v>1962.05</v>
      </c>
      <c r="M495" s="298">
        <v>0.27901999999999999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8.25</v>
      </c>
      <c r="D496" s="299">
        <v>8.3333333333333339</v>
      </c>
      <c r="E496" s="299">
        <v>8.1166666666666671</v>
      </c>
      <c r="F496" s="299">
        <v>7.9833333333333325</v>
      </c>
      <c r="G496" s="299">
        <v>7.7666666666666657</v>
      </c>
      <c r="H496" s="299">
        <v>8.4666666666666686</v>
      </c>
      <c r="I496" s="299">
        <v>8.6833333333333336</v>
      </c>
      <c r="J496" s="299">
        <v>8.81666666666667</v>
      </c>
      <c r="K496" s="298">
        <v>8.5500000000000007</v>
      </c>
      <c r="L496" s="298">
        <v>8.1999999999999993</v>
      </c>
      <c r="M496" s="298">
        <v>638.65786000000003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957.65</v>
      </c>
      <c r="D497" s="318">
        <v>965.2166666666667</v>
      </c>
      <c r="E497" s="299">
        <v>944.83333333333337</v>
      </c>
      <c r="F497" s="299">
        <v>932.01666666666665</v>
      </c>
      <c r="G497" s="299">
        <v>911.63333333333333</v>
      </c>
      <c r="H497" s="299">
        <v>978.03333333333342</v>
      </c>
      <c r="I497" s="299">
        <v>998.41666666666663</v>
      </c>
      <c r="J497" s="299">
        <v>1011.2333333333335</v>
      </c>
      <c r="K497" s="298">
        <v>985.6</v>
      </c>
      <c r="L497" s="298">
        <v>952.4</v>
      </c>
      <c r="M497" s="298">
        <v>5.5404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208.35</v>
      </c>
      <c r="D498" s="299">
        <v>210.44999999999996</v>
      </c>
      <c r="E498" s="299">
        <v>203.34999999999991</v>
      </c>
      <c r="F498" s="299">
        <v>198.34999999999994</v>
      </c>
      <c r="G498" s="299">
        <v>191.24999999999989</v>
      </c>
      <c r="H498" s="299">
        <v>215.44999999999993</v>
      </c>
      <c r="I498" s="299">
        <v>222.55</v>
      </c>
      <c r="J498" s="299">
        <v>227.54999999999995</v>
      </c>
      <c r="K498" s="298">
        <v>217.55</v>
      </c>
      <c r="L498" s="298">
        <v>205.45</v>
      </c>
      <c r="M498" s="298">
        <v>7.2509699999999997</v>
      </c>
      <c r="N498" s="1"/>
      <c r="O498" s="1"/>
    </row>
    <row r="499" spans="1:15" ht="12.75" customHeight="1">
      <c r="A499" s="30">
        <v>489</v>
      </c>
      <c r="B499" s="338" t="s">
        <v>526</v>
      </c>
      <c r="C499" s="318">
        <v>71.3</v>
      </c>
      <c r="D499" s="318">
        <v>71.583333333333329</v>
      </c>
      <c r="E499" s="299">
        <v>70.166666666666657</v>
      </c>
      <c r="F499" s="299">
        <v>69.033333333333331</v>
      </c>
      <c r="G499" s="299">
        <v>67.61666666666666</v>
      </c>
      <c r="H499" s="299">
        <v>72.716666666666654</v>
      </c>
      <c r="I499" s="299">
        <v>74.133333333333312</v>
      </c>
      <c r="J499" s="299">
        <v>75.266666666666652</v>
      </c>
      <c r="K499" s="298">
        <v>73</v>
      </c>
      <c r="L499" s="298">
        <v>70.45</v>
      </c>
      <c r="M499" s="298">
        <v>11.56157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524.4</v>
      </c>
      <c r="D500" s="299">
        <v>522.11666666666667</v>
      </c>
      <c r="E500" s="299">
        <v>516.73333333333335</v>
      </c>
      <c r="F500" s="299">
        <v>509.06666666666672</v>
      </c>
      <c r="G500" s="299">
        <v>503.68333333333339</v>
      </c>
      <c r="H500" s="299">
        <v>529.7833333333333</v>
      </c>
      <c r="I500" s="299">
        <v>535.16666666666674</v>
      </c>
      <c r="J500" s="299">
        <v>542.83333333333326</v>
      </c>
      <c r="K500" s="298">
        <v>527.5</v>
      </c>
      <c r="L500" s="298">
        <v>514.45000000000005</v>
      </c>
      <c r="M500" s="298">
        <v>2.6082800000000002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1550.4</v>
      </c>
      <c r="D501" s="318">
        <v>1555.1833333333334</v>
      </c>
      <c r="E501" s="299">
        <v>1536.7666666666669</v>
      </c>
      <c r="F501" s="299">
        <v>1523.1333333333334</v>
      </c>
      <c r="G501" s="299">
        <v>1504.7166666666669</v>
      </c>
      <c r="H501" s="299">
        <v>1568.8166666666668</v>
      </c>
      <c r="I501" s="299">
        <v>1587.2333333333333</v>
      </c>
      <c r="J501" s="299">
        <v>1600.8666666666668</v>
      </c>
      <c r="K501" s="298">
        <v>1573.6</v>
      </c>
      <c r="L501" s="298">
        <v>1541.55</v>
      </c>
      <c r="M501" s="298">
        <v>0.92296999999999996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413.6</v>
      </c>
      <c r="D502" s="318">
        <v>416.56666666666666</v>
      </c>
      <c r="E502" s="299">
        <v>410.08333333333331</v>
      </c>
      <c r="F502" s="299">
        <v>406.56666666666666</v>
      </c>
      <c r="G502" s="299">
        <v>400.08333333333331</v>
      </c>
      <c r="H502" s="299">
        <v>420.08333333333331</v>
      </c>
      <c r="I502" s="299">
        <v>426.56666666666666</v>
      </c>
      <c r="J502" s="299">
        <v>430.08333333333331</v>
      </c>
      <c r="K502" s="298">
        <v>423.05</v>
      </c>
      <c r="L502" s="298">
        <v>413.05</v>
      </c>
      <c r="M502" s="298">
        <v>57.566049999999997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205.65</v>
      </c>
      <c r="D503" s="318">
        <v>207.63333333333333</v>
      </c>
      <c r="E503" s="299">
        <v>202.86666666666665</v>
      </c>
      <c r="F503" s="299">
        <v>200.08333333333331</v>
      </c>
      <c r="G503" s="299">
        <v>195.31666666666663</v>
      </c>
      <c r="H503" s="299">
        <v>210.41666666666666</v>
      </c>
      <c r="I503" s="299">
        <v>215.18333333333331</v>
      </c>
      <c r="J503" s="299">
        <v>217.96666666666667</v>
      </c>
      <c r="K503" s="298">
        <v>212.4</v>
      </c>
      <c r="L503" s="298">
        <v>204.85</v>
      </c>
      <c r="M503" s="298">
        <v>13.14364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12.65</v>
      </c>
      <c r="D504" s="318">
        <v>12.700000000000001</v>
      </c>
      <c r="E504" s="299">
        <v>12.550000000000002</v>
      </c>
      <c r="F504" s="299">
        <v>12.450000000000001</v>
      </c>
      <c r="G504" s="299">
        <v>12.300000000000002</v>
      </c>
      <c r="H504" s="299">
        <v>12.800000000000002</v>
      </c>
      <c r="I504" s="299">
        <v>12.950000000000001</v>
      </c>
      <c r="J504" s="299">
        <v>13.050000000000002</v>
      </c>
      <c r="K504" s="298">
        <v>12.85</v>
      </c>
      <c r="L504" s="298">
        <v>12.6</v>
      </c>
      <c r="M504" s="298">
        <v>200.11967999999999</v>
      </c>
      <c r="N504" s="1"/>
      <c r="O504" s="1"/>
    </row>
    <row r="505" spans="1:15" ht="12.75" customHeight="1">
      <c r="A505" s="30">
        <v>495</v>
      </c>
      <c r="B505" s="269" t="s">
        <v>890</v>
      </c>
      <c r="C505" s="318">
        <v>7994.35</v>
      </c>
      <c r="D505" s="318">
        <v>7918.9833333333336</v>
      </c>
      <c r="E505" s="299">
        <v>7807.9666666666672</v>
      </c>
      <c r="F505" s="299">
        <v>7621.5833333333339</v>
      </c>
      <c r="G505" s="299">
        <v>7510.5666666666675</v>
      </c>
      <c r="H505" s="299">
        <v>8105.3666666666668</v>
      </c>
      <c r="I505" s="299">
        <v>8216.3833333333332</v>
      </c>
      <c r="J505" s="299">
        <v>8402.7666666666664</v>
      </c>
      <c r="K505" s="298">
        <v>8030</v>
      </c>
      <c r="L505" s="298">
        <v>7732.6</v>
      </c>
      <c r="M505" s="298">
        <v>0.42960999999999999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215.35</v>
      </c>
      <c r="D506" s="318">
        <v>216.86666666666667</v>
      </c>
      <c r="E506" s="299">
        <v>212.48333333333335</v>
      </c>
      <c r="F506" s="299">
        <v>209.61666666666667</v>
      </c>
      <c r="G506" s="299">
        <v>205.23333333333335</v>
      </c>
      <c r="H506" s="299">
        <v>219.73333333333335</v>
      </c>
      <c r="I506" s="299">
        <v>224.11666666666667</v>
      </c>
      <c r="J506" s="299">
        <v>226.98333333333335</v>
      </c>
      <c r="K506" s="298">
        <v>221.25</v>
      </c>
      <c r="L506" s="298">
        <v>214</v>
      </c>
      <c r="M506" s="298">
        <v>47.227220000000003</v>
      </c>
      <c r="N506" s="1"/>
      <c r="O506" s="1"/>
    </row>
    <row r="507" spans="1:15" ht="12.75" customHeight="1">
      <c r="A507" s="348">
        <v>497</v>
      </c>
      <c r="B507" s="269" t="s">
        <v>529</v>
      </c>
      <c r="C507" s="318">
        <v>272.5</v>
      </c>
      <c r="D507" s="318">
        <v>273.2833333333333</v>
      </c>
      <c r="E507" s="299">
        <v>270.76666666666659</v>
      </c>
      <c r="F507" s="299">
        <v>269.0333333333333</v>
      </c>
      <c r="G507" s="299">
        <v>266.51666666666659</v>
      </c>
      <c r="H507" s="299">
        <v>275.01666666666659</v>
      </c>
      <c r="I507" s="299">
        <v>277.53333333333325</v>
      </c>
      <c r="J507" s="299">
        <v>279.26666666666659</v>
      </c>
      <c r="K507" s="298">
        <v>275.8</v>
      </c>
      <c r="L507" s="298">
        <v>271.55</v>
      </c>
      <c r="M507" s="298">
        <v>3.1011700000000002</v>
      </c>
      <c r="N507" s="1"/>
      <c r="O507" s="1"/>
    </row>
    <row r="508" spans="1:15" ht="12.75" customHeight="1">
      <c r="A508" s="317">
        <v>498</v>
      </c>
      <c r="B508" s="269" t="s">
        <v>862</v>
      </c>
      <c r="C508" s="269">
        <v>55.45</v>
      </c>
      <c r="D508" s="318">
        <v>55.233333333333327</v>
      </c>
      <c r="E508" s="299">
        <v>54.566666666666656</v>
      </c>
      <c r="F508" s="299">
        <v>53.68333333333333</v>
      </c>
      <c r="G508" s="299">
        <v>53.016666666666659</v>
      </c>
      <c r="H508" s="299">
        <v>56.116666666666653</v>
      </c>
      <c r="I508" s="299">
        <v>56.783333333333324</v>
      </c>
      <c r="J508" s="299">
        <v>57.66666666666665</v>
      </c>
      <c r="K508" s="298">
        <v>55.9</v>
      </c>
      <c r="L508" s="298">
        <v>54.35</v>
      </c>
      <c r="M508" s="298">
        <v>512.76626999999996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361.3</v>
      </c>
      <c r="D509" s="318">
        <v>362.55</v>
      </c>
      <c r="E509" s="299">
        <v>358.20000000000005</v>
      </c>
      <c r="F509" s="299">
        <v>355.1</v>
      </c>
      <c r="G509" s="299">
        <v>350.75000000000006</v>
      </c>
      <c r="H509" s="299">
        <v>365.65000000000003</v>
      </c>
      <c r="I509" s="299">
        <v>370.00000000000006</v>
      </c>
      <c r="J509" s="299">
        <v>373.1</v>
      </c>
      <c r="K509" s="298">
        <v>366.9</v>
      </c>
      <c r="L509" s="298">
        <v>359.45</v>
      </c>
      <c r="M509" s="298">
        <v>5.1138700000000004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1628.15</v>
      </c>
      <c r="D510" s="318">
        <v>1631.05</v>
      </c>
      <c r="E510" s="299">
        <v>1617.1</v>
      </c>
      <c r="F510" s="299">
        <v>1606.05</v>
      </c>
      <c r="G510" s="299">
        <v>1592.1</v>
      </c>
      <c r="H510" s="299">
        <v>1642.1</v>
      </c>
      <c r="I510" s="299">
        <v>1656.0500000000002</v>
      </c>
      <c r="J510" s="299">
        <v>1667.1</v>
      </c>
      <c r="K510" s="298">
        <v>1645</v>
      </c>
      <c r="L510" s="298">
        <v>1620</v>
      </c>
      <c r="M510" s="298">
        <v>8.6629999999999999E-2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1953.4</v>
      </c>
      <c r="D511" s="318">
        <v>1949.7833333333335</v>
      </c>
      <c r="E511" s="299">
        <v>1914.7166666666672</v>
      </c>
      <c r="F511" s="299">
        <v>1876.0333333333335</v>
      </c>
      <c r="G511" s="299">
        <v>1840.9666666666672</v>
      </c>
      <c r="H511" s="299">
        <v>1988.4666666666672</v>
      </c>
      <c r="I511" s="299">
        <v>2023.5333333333333</v>
      </c>
      <c r="J511" s="299">
        <v>2062.2166666666672</v>
      </c>
      <c r="K511" s="298">
        <v>1984.85</v>
      </c>
      <c r="L511" s="298">
        <v>1911.1</v>
      </c>
      <c r="M511" s="298">
        <v>0.24817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41"/>
      <c r="B5" s="442"/>
      <c r="C5" s="441"/>
      <c r="D5" s="44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43" t="s">
        <v>533</v>
      </c>
      <c r="C7" s="442"/>
      <c r="D7" s="7">
        <f>Main!B10</f>
        <v>44748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44747</v>
      </c>
      <c r="B10" s="29">
        <v>543443</v>
      </c>
      <c r="C10" s="28" t="s">
        <v>922</v>
      </c>
      <c r="D10" s="28" t="s">
        <v>944</v>
      </c>
      <c r="E10" s="28" t="s">
        <v>542</v>
      </c>
      <c r="F10" s="87">
        <v>28000</v>
      </c>
      <c r="G10" s="29">
        <v>30.86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44747</v>
      </c>
      <c r="B11" s="29">
        <v>543443</v>
      </c>
      <c r="C11" s="28" t="s">
        <v>922</v>
      </c>
      <c r="D11" s="28" t="s">
        <v>945</v>
      </c>
      <c r="E11" s="28" t="s">
        <v>543</v>
      </c>
      <c r="F11" s="87">
        <v>20000</v>
      </c>
      <c r="G11" s="29">
        <v>30.6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44747</v>
      </c>
      <c r="B12" s="29">
        <v>543443</v>
      </c>
      <c r="C12" s="28" t="s">
        <v>922</v>
      </c>
      <c r="D12" s="28" t="s">
        <v>945</v>
      </c>
      <c r="E12" s="28" t="s">
        <v>542</v>
      </c>
      <c r="F12" s="87">
        <v>16000</v>
      </c>
      <c r="G12" s="29">
        <v>31.69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44747</v>
      </c>
      <c r="B13" s="29">
        <v>539621</v>
      </c>
      <c r="C13" s="28" t="s">
        <v>897</v>
      </c>
      <c r="D13" s="28" t="s">
        <v>946</v>
      </c>
      <c r="E13" s="28" t="s">
        <v>543</v>
      </c>
      <c r="F13" s="87">
        <v>335155</v>
      </c>
      <c r="G13" s="29">
        <v>2.36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44747</v>
      </c>
      <c r="B14" s="29">
        <v>539621</v>
      </c>
      <c r="C14" s="28" t="s">
        <v>897</v>
      </c>
      <c r="D14" s="28" t="s">
        <v>946</v>
      </c>
      <c r="E14" s="28" t="s">
        <v>542</v>
      </c>
      <c r="F14" s="87">
        <v>235155</v>
      </c>
      <c r="G14" s="29">
        <v>2.44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44747</v>
      </c>
      <c r="B15" s="29">
        <v>539621</v>
      </c>
      <c r="C15" s="28" t="s">
        <v>897</v>
      </c>
      <c r="D15" s="28" t="s">
        <v>923</v>
      </c>
      <c r="E15" s="28" t="s">
        <v>543</v>
      </c>
      <c r="F15" s="87">
        <v>328890</v>
      </c>
      <c r="G15" s="29">
        <v>2.44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44747</v>
      </c>
      <c r="B16" s="29">
        <v>539621</v>
      </c>
      <c r="C16" s="28" t="s">
        <v>897</v>
      </c>
      <c r="D16" s="28" t="s">
        <v>947</v>
      </c>
      <c r="E16" s="28" t="s">
        <v>542</v>
      </c>
      <c r="F16" s="87">
        <v>349759</v>
      </c>
      <c r="G16" s="29">
        <v>2.25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44747</v>
      </c>
      <c r="B17" s="29">
        <v>539662</v>
      </c>
      <c r="C17" s="28" t="s">
        <v>924</v>
      </c>
      <c r="D17" s="28" t="s">
        <v>948</v>
      </c>
      <c r="E17" s="28" t="s">
        <v>543</v>
      </c>
      <c r="F17" s="87">
        <v>53488</v>
      </c>
      <c r="G17" s="29">
        <v>43.86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44747</v>
      </c>
      <c r="B18" s="29">
        <v>539662</v>
      </c>
      <c r="C18" s="28" t="s">
        <v>924</v>
      </c>
      <c r="D18" s="28" t="s">
        <v>948</v>
      </c>
      <c r="E18" s="28" t="s">
        <v>542</v>
      </c>
      <c r="F18" s="87">
        <v>53406</v>
      </c>
      <c r="G18" s="29">
        <v>44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44747</v>
      </c>
      <c r="B19" s="29">
        <v>535958</v>
      </c>
      <c r="C19" s="28" t="s">
        <v>949</v>
      </c>
      <c r="D19" s="28" t="s">
        <v>950</v>
      </c>
      <c r="E19" s="28" t="s">
        <v>542</v>
      </c>
      <c r="F19" s="87">
        <v>5000000</v>
      </c>
      <c r="G19" s="29">
        <v>3.17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44747</v>
      </c>
      <c r="B20" s="29">
        <v>535958</v>
      </c>
      <c r="C20" s="28" t="s">
        <v>949</v>
      </c>
      <c r="D20" s="28" t="s">
        <v>951</v>
      </c>
      <c r="E20" s="28" t="s">
        <v>542</v>
      </c>
      <c r="F20" s="87">
        <v>2000000</v>
      </c>
      <c r="G20" s="29">
        <v>3.17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44747</v>
      </c>
      <c r="B21" s="29">
        <v>539032</v>
      </c>
      <c r="C21" s="28" t="s">
        <v>952</v>
      </c>
      <c r="D21" s="28" t="s">
        <v>953</v>
      </c>
      <c r="E21" s="28" t="s">
        <v>543</v>
      </c>
      <c r="F21" s="87">
        <v>95000</v>
      </c>
      <c r="G21" s="29">
        <v>7.48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44747</v>
      </c>
      <c r="B22" s="29">
        <v>539032</v>
      </c>
      <c r="C22" s="28" t="s">
        <v>952</v>
      </c>
      <c r="D22" s="28" t="s">
        <v>954</v>
      </c>
      <c r="E22" s="28" t="s">
        <v>542</v>
      </c>
      <c r="F22" s="87">
        <v>49047</v>
      </c>
      <c r="G22" s="29">
        <v>7.53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44747</v>
      </c>
      <c r="B23" s="29">
        <v>511628</v>
      </c>
      <c r="C23" s="28" t="s">
        <v>955</v>
      </c>
      <c r="D23" s="28" t="s">
        <v>956</v>
      </c>
      <c r="E23" s="28" t="s">
        <v>542</v>
      </c>
      <c r="F23" s="87">
        <v>20000</v>
      </c>
      <c r="G23" s="29">
        <v>73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44747</v>
      </c>
      <c r="B24" s="29">
        <v>511628</v>
      </c>
      <c r="C24" s="28" t="s">
        <v>955</v>
      </c>
      <c r="D24" s="28" t="s">
        <v>957</v>
      </c>
      <c r="E24" s="28" t="s">
        <v>543</v>
      </c>
      <c r="F24" s="87">
        <v>19932</v>
      </c>
      <c r="G24" s="29">
        <v>73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44747</v>
      </c>
      <c r="B25" s="29">
        <v>542924</v>
      </c>
      <c r="C25" s="28" t="s">
        <v>958</v>
      </c>
      <c r="D25" s="28" t="s">
        <v>959</v>
      </c>
      <c r="E25" s="28" t="s">
        <v>542</v>
      </c>
      <c r="F25" s="87">
        <v>106500</v>
      </c>
      <c r="G25" s="29">
        <v>8.5399999999999991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44747</v>
      </c>
      <c r="B26" s="29">
        <v>542924</v>
      </c>
      <c r="C26" s="28" t="s">
        <v>958</v>
      </c>
      <c r="D26" s="28" t="s">
        <v>959</v>
      </c>
      <c r="E26" s="28" t="s">
        <v>543</v>
      </c>
      <c r="F26" s="87">
        <v>37500</v>
      </c>
      <c r="G26" s="29">
        <v>7.96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44747</v>
      </c>
      <c r="B27" s="29">
        <v>542924</v>
      </c>
      <c r="C27" s="28" t="s">
        <v>958</v>
      </c>
      <c r="D27" s="28" t="s">
        <v>960</v>
      </c>
      <c r="E27" s="28" t="s">
        <v>543</v>
      </c>
      <c r="F27" s="87">
        <v>100500</v>
      </c>
      <c r="G27" s="29">
        <v>8.5500000000000007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44747</v>
      </c>
      <c r="B28" s="29">
        <v>543286</v>
      </c>
      <c r="C28" s="28" t="s">
        <v>853</v>
      </c>
      <c r="D28" s="28" t="s">
        <v>961</v>
      </c>
      <c r="E28" s="28" t="s">
        <v>543</v>
      </c>
      <c r="F28" s="87">
        <v>48000</v>
      </c>
      <c r="G28" s="29">
        <v>23.6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44747</v>
      </c>
      <c r="B29" s="29">
        <v>543286</v>
      </c>
      <c r="C29" s="28" t="s">
        <v>853</v>
      </c>
      <c r="D29" s="28" t="s">
        <v>962</v>
      </c>
      <c r="E29" s="28" t="s">
        <v>542</v>
      </c>
      <c r="F29" s="87">
        <v>36000</v>
      </c>
      <c r="G29" s="29">
        <v>23.6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44747</v>
      </c>
      <c r="B30" s="29">
        <v>533602</v>
      </c>
      <c r="C30" s="28" t="s">
        <v>963</v>
      </c>
      <c r="D30" s="28" t="s">
        <v>964</v>
      </c>
      <c r="E30" s="28" t="s">
        <v>543</v>
      </c>
      <c r="F30" s="87">
        <v>1012950</v>
      </c>
      <c r="G30" s="29">
        <v>14.58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44747</v>
      </c>
      <c r="B31" s="29">
        <v>533602</v>
      </c>
      <c r="C31" s="28" t="s">
        <v>963</v>
      </c>
      <c r="D31" s="28" t="s">
        <v>965</v>
      </c>
      <c r="E31" s="28" t="s">
        <v>543</v>
      </c>
      <c r="F31" s="87">
        <v>1000000</v>
      </c>
      <c r="G31" s="29">
        <v>14.58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44747</v>
      </c>
      <c r="B32" s="29">
        <v>540360</v>
      </c>
      <c r="C32" s="28" t="s">
        <v>966</v>
      </c>
      <c r="D32" s="28" t="s">
        <v>967</v>
      </c>
      <c r="E32" s="28" t="s">
        <v>542</v>
      </c>
      <c r="F32" s="87">
        <v>2238</v>
      </c>
      <c r="G32" s="29">
        <v>49.95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44747</v>
      </c>
      <c r="B33" s="29">
        <v>540360</v>
      </c>
      <c r="C33" s="28" t="s">
        <v>966</v>
      </c>
      <c r="D33" s="28" t="s">
        <v>967</v>
      </c>
      <c r="E33" s="28" t="s">
        <v>543</v>
      </c>
      <c r="F33" s="87">
        <v>36000</v>
      </c>
      <c r="G33" s="29">
        <v>49.95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44747</v>
      </c>
      <c r="B34" s="29">
        <v>540360</v>
      </c>
      <c r="C34" s="28" t="s">
        <v>966</v>
      </c>
      <c r="D34" s="28" t="s">
        <v>968</v>
      </c>
      <c r="E34" s="28" t="s">
        <v>542</v>
      </c>
      <c r="F34" s="87">
        <v>50000</v>
      </c>
      <c r="G34" s="29">
        <v>49.95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44747</v>
      </c>
      <c r="B35" s="29">
        <v>540360</v>
      </c>
      <c r="C35" s="28" t="s">
        <v>966</v>
      </c>
      <c r="D35" s="28" t="s">
        <v>969</v>
      </c>
      <c r="E35" s="28" t="s">
        <v>542</v>
      </c>
      <c r="F35" s="87">
        <v>50000</v>
      </c>
      <c r="G35" s="29">
        <v>49.95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44747</v>
      </c>
      <c r="B36" s="29">
        <v>539938</v>
      </c>
      <c r="C36" s="28" t="s">
        <v>970</v>
      </c>
      <c r="D36" s="28" t="s">
        <v>971</v>
      </c>
      <c r="E36" s="28" t="s">
        <v>542</v>
      </c>
      <c r="F36" s="87">
        <v>21087</v>
      </c>
      <c r="G36" s="29">
        <v>38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44747</v>
      </c>
      <c r="B37" s="29">
        <v>541337</v>
      </c>
      <c r="C37" s="28" t="s">
        <v>972</v>
      </c>
      <c r="D37" s="28" t="s">
        <v>973</v>
      </c>
      <c r="E37" s="28" t="s">
        <v>543</v>
      </c>
      <c r="F37" s="87">
        <v>81000</v>
      </c>
      <c r="G37" s="29">
        <v>12.79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44747</v>
      </c>
      <c r="B38" s="29">
        <v>539767</v>
      </c>
      <c r="C38" s="28" t="s">
        <v>974</v>
      </c>
      <c r="D38" s="28" t="s">
        <v>975</v>
      </c>
      <c r="E38" s="28" t="s">
        <v>542</v>
      </c>
      <c r="F38" s="87">
        <v>75394</v>
      </c>
      <c r="G38" s="29">
        <v>14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44747</v>
      </c>
      <c r="B39" s="29">
        <v>539767</v>
      </c>
      <c r="C39" s="28" t="s">
        <v>974</v>
      </c>
      <c r="D39" s="28" t="s">
        <v>976</v>
      </c>
      <c r="E39" s="28" t="s">
        <v>543</v>
      </c>
      <c r="F39" s="87">
        <v>75037</v>
      </c>
      <c r="G39" s="29">
        <v>14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44747</v>
      </c>
      <c r="B40" s="29">
        <v>539199</v>
      </c>
      <c r="C40" s="28" t="s">
        <v>857</v>
      </c>
      <c r="D40" s="28" t="s">
        <v>977</v>
      </c>
      <c r="E40" s="28" t="s">
        <v>543</v>
      </c>
      <c r="F40" s="87">
        <v>50000</v>
      </c>
      <c r="G40" s="29">
        <v>90.27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44747</v>
      </c>
      <c r="B41" s="29">
        <v>539199</v>
      </c>
      <c r="C41" s="28" t="s">
        <v>857</v>
      </c>
      <c r="D41" s="28" t="s">
        <v>925</v>
      </c>
      <c r="E41" s="28" t="s">
        <v>543</v>
      </c>
      <c r="F41" s="87">
        <v>50000</v>
      </c>
      <c r="G41" s="29">
        <v>91.2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44747</v>
      </c>
      <c r="B42" s="29">
        <v>539143</v>
      </c>
      <c r="C42" s="28" t="s">
        <v>892</v>
      </c>
      <c r="D42" s="28" t="s">
        <v>891</v>
      </c>
      <c r="E42" s="28" t="s">
        <v>543</v>
      </c>
      <c r="F42" s="87">
        <v>70244</v>
      </c>
      <c r="G42" s="29">
        <v>49.45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44747</v>
      </c>
      <c r="B43" s="29">
        <v>539143</v>
      </c>
      <c r="C43" s="28" t="s">
        <v>892</v>
      </c>
      <c r="D43" s="28" t="s">
        <v>911</v>
      </c>
      <c r="E43" s="28" t="s">
        <v>542</v>
      </c>
      <c r="F43" s="87">
        <v>90000</v>
      </c>
      <c r="G43" s="29">
        <v>49.35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44747</v>
      </c>
      <c r="B44" s="29">
        <v>539143</v>
      </c>
      <c r="C44" s="28" t="s">
        <v>892</v>
      </c>
      <c r="D44" s="28" t="s">
        <v>978</v>
      </c>
      <c r="E44" s="28" t="s">
        <v>542</v>
      </c>
      <c r="F44" s="87">
        <v>100000</v>
      </c>
      <c r="G44" s="29">
        <v>49.35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44747</v>
      </c>
      <c r="B45" s="29">
        <v>539143</v>
      </c>
      <c r="C45" s="28" t="s">
        <v>892</v>
      </c>
      <c r="D45" s="28" t="s">
        <v>911</v>
      </c>
      <c r="E45" s="28" t="s">
        <v>543</v>
      </c>
      <c r="F45" s="87">
        <v>100000</v>
      </c>
      <c r="G45" s="29">
        <v>49.45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44747</v>
      </c>
      <c r="B46" s="29">
        <v>512115</v>
      </c>
      <c r="C46" s="28" t="s">
        <v>926</v>
      </c>
      <c r="D46" s="28" t="s">
        <v>979</v>
      </c>
      <c r="E46" s="28" t="s">
        <v>542</v>
      </c>
      <c r="F46" s="87">
        <v>8705</v>
      </c>
      <c r="G46" s="29">
        <v>32.35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44747</v>
      </c>
      <c r="B47" s="29">
        <v>512115</v>
      </c>
      <c r="C47" s="28" t="s">
        <v>926</v>
      </c>
      <c r="D47" s="28" t="s">
        <v>927</v>
      </c>
      <c r="E47" s="28" t="s">
        <v>543</v>
      </c>
      <c r="F47" s="87">
        <v>9000</v>
      </c>
      <c r="G47" s="29">
        <v>32.35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44747</v>
      </c>
      <c r="B48" s="29">
        <v>512499</v>
      </c>
      <c r="C48" s="28" t="s">
        <v>980</v>
      </c>
      <c r="D48" s="28" t="s">
        <v>946</v>
      </c>
      <c r="E48" s="28" t="s">
        <v>543</v>
      </c>
      <c r="F48" s="87">
        <v>5712981</v>
      </c>
      <c r="G48" s="29">
        <v>0.64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44747</v>
      </c>
      <c r="B49" s="29">
        <v>512499</v>
      </c>
      <c r="C49" s="28" t="s">
        <v>980</v>
      </c>
      <c r="D49" s="28" t="s">
        <v>946</v>
      </c>
      <c r="E49" s="28" t="s">
        <v>542</v>
      </c>
      <c r="F49" s="87">
        <v>7028223</v>
      </c>
      <c r="G49" s="29">
        <v>0.63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44747</v>
      </c>
      <c r="B50" s="29">
        <v>539017</v>
      </c>
      <c r="C50" s="28" t="s">
        <v>981</v>
      </c>
      <c r="D50" s="28" t="s">
        <v>982</v>
      </c>
      <c r="E50" s="28" t="s">
        <v>543</v>
      </c>
      <c r="F50" s="87">
        <v>94980</v>
      </c>
      <c r="G50" s="29">
        <v>135.33000000000001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44747</v>
      </c>
      <c r="B51" s="29">
        <v>537392</v>
      </c>
      <c r="C51" s="28" t="s">
        <v>854</v>
      </c>
      <c r="D51" s="28" t="s">
        <v>983</v>
      </c>
      <c r="E51" s="28" t="s">
        <v>543</v>
      </c>
      <c r="F51" s="87">
        <v>211698</v>
      </c>
      <c r="G51" s="29">
        <v>29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44747</v>
      </c>
      <c r="B52" s="29">
        <v>537392</v>
      </c>
      <c r="C52" s="28" t="s">
        <v>854</v>
      </c>
      <c r="D52" s="28" t="s">
        <v>984</v>
      </c>
      <c r="E52" s="28" t="s">
        <v>542</v>
      </c>
      <c r="F52" s="87">
        <v>105437</v>
      </c>
      <c r="G52" s="29">
        <v>29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44747</v>
      </c>
      <c r="B53" s="29">
        <v>537392</v>
      </c>
      <c r="C53" s="28" t="s">
        <v>854</v>
      </c>
      <c r="D53" s="28" t="s">
        <v>985</v>
      </c>
      <c r="E53" s="28" t="s">
        <v>542</v>
      </c>
      <c r="F53" s="87">
        <v>39599</v>
      </c>
      <c r="G53" s="29">
        <v>29.01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44747</v>
      </c>
      <c r="B54" s="29">
        <v>531716</v>
      </c>
      <c r="C54" s="28" t="s">
        <v>986</v>
      </c>
      <c r="D54" s="28" t="s">
        <v>987</v>
      </c>
      <c r="E54" s="28" t="s">
        <v>542</v>
      </c>
      <c r="F54" s="87">
        <v>99899</v>
      </c>
      <c r="G54" s="29">
        <v>1.24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44747</v>
      </c>
      <c r="B55" s="29">
        <v>531716</v>
      </c>
      <c r="C55" s="28" t="s">
        <v>986</v>
      </c>
      <c r="D55" s="28" t="s">
        <v>988</v>
      </c>
      <c r="E55" s="28" t="s">
        <v>543</v>
      </c>
      <c r="F55" s="87">
        <v>100000</v>
      </c>
      <c r="G55" s="29">
        <v>1.24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44747</v>
      </c>
      <c r="B56" s="29">
        <v>536672</v>
      </c>
      <c r="C56" s="28" t="s">
        <v>928</v>
      </c>
      <c r="D56" s="28" t="s">
        <v>989</v>
      </c>
      <c r="E56" s="28" t="s">
        <v>543</v>
      </c>
      <c r="F56" s="87">
        <v>100000</v>
      </c>
      <c r="G56" s="29">
        <v>34.85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44747</v>
      </c>
      <c r="B57" s="29">
        <v>536672</v>
      </c>
      <c r="C57" s="28" t="s">
        <v>928</v>
      </c>
      <c r="D57" s="28" t="s">
        <v>990</v>
      </c>
      <c r="E57" s="28" t="s">
        <v>542</v>
      </c>
      <c r="F57" s="87">
        <v>110000</v>
      </c>
      <c r="G57" s="29">
        <v>34.85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44747</v>
      </c>
      <c r="B58" s="29">
        <v>536672</v>
      </c>
      <c r="C58" s="28" t="s">
        <v>928</v>
      </c>
      <c r="D58" s="28" t="s">
        <v>991</v>
      </c>
      <c r="E58" s="28" t="s">
        <v>542</v>
      </c>
      <c r="F58" s="87">
        <v>110000</v>
      </c>
      <c r="G58" s="29">
        <v>34.85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44747</v>
      </c>
      <c r="B59" s="29" t="s">
        <v>992</v>
      </c>
      <c r="C59" s="28" t="s">
        <v>993</v>
      </c>
      <c r="D59" s="28" t="s">
        <v>994</v>
      </c>
      <c r="E59" s="28" t="s">
        <v>542</v>
      </c>
      <c r="F59" s="87">
        <v>18000</v>
      </c>
      <c r="G59" s="29">
        <v>78.58</v>
      </c>
      <c r="H59" s="29" t="s">
        <v>821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44747</v>
      </c>
      <c r="B60" s="29" t="s">
        <v>995</v>
      </c>
      <c r="C60" s="28" t="s">
        <v>996</v>
      </c>
      <c r="D60" s="28" t="s">
        <v>997</v>
      </c>
      <c r="E60" s="28" t="s">
        <v>542</v>
      </c>
      <c r="F60" s="87">
        <v>19200</v>
      </c>
      <c r="G60" s="29">
        <v>107.16</v>
      </c>
      <c r="H60" s="29" t="s">
        <v>821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44747</v>
      </c>
      <c r="B61" s="29" t="s">
        <v>995</v>
      </c>
      <c r="C61" s="28" t="s">
        <v>996</v>
      </c>
      <c r="D61" s="28" t="s">
        <v>998</v>
      </c>
      <c r="E61" s="28" t="s">
        <v>542</v>
      </c>
      <c r="F61" s="87">
        <v>30000</v>
      </c>
      <c r="G61" s="29">
        <v>107.89</v>
      </c>
      <c r="H61" s="29" t="s">
        <v>821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44747</v>
      </c>
      <c r="B62" s="29" t="s">
        <v>995</v>
      </c>
      <c r="C62" s="28" t="s">
        <v>996</v>
      </c>
      <c r="D62" s="28" t="s">
        <v>999</v>
      </c>
      <c r="E62" s="28" t="s">
        <v>542</v>
      </c>
      <c r="F62" s="87">
        <v>18000</v>
      </c>
      <c r="G62" s="29">
        <v>107.9</v>
      </c>
      <c r="H62" s="29" t="s">
        <v>821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44747</v>
      </c>
      <c r="B63" s="29" t="s">
        <v>1000</v>
      </c>
      <c r="C63" s="28" t="s">
        <v>1001</v>
      </c>
      <c r="D63" s="28" t="s">
        <v>1002</v>
      </c>
      <c r="E63" s="28" t="s">
        <v>542</v>
      </c>
      <c r="F63" s="87">
        <v>9891</v>
      </c>
      <c r="G63" s="29">
        <v>185.05</v>
      </c>
      <c r="H63" s="29" t="s">
        <v>821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44747</v>
      </c>
      <c r="B64" s="29" t="s">
        <v>1003</v>
      </c>
      <c r="C64" s="28" t="s">
        <v>1004</v>
      </c>
      <c r="D64" s="28" t="s">
        <v>1005</v>
      </c>
      <c r="E64" s="28" t="s">
        <v>542</v>
      </c>
      <c r="F64" s="87">
        <v>1192105</v>
      </c>
      <c r="G64" s="29">
        <v>8.0299999999999994</v>
      </c>
      <c r="H64" s="29" t="s">
        <v>821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44747</v>
      </c>
      <c r="B65" s="29" t="s">
        <v>1006</v>
      </c>
      <c r="C65" s="28" t="s">
        <v>1007</v>
      </c>
      <c r="D65" s="28" t="s">
        <v>1008</v>
      </c>
      <c r="E65" s="28" t="s">
        <v>542</v>
      </c>
      <c r="F65" s="87">
        <v>91685</v>
      </c>
      <c r="G65" s="29">
        <v>34.5</v>
      </c>
      <c r="H65" s="29" t="s">
        <v>821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44747</v>
      </c>
      <c r="B66" s="29" t="s">
        <v>1009</v>
      </c>
      <c r="C66" s="28" t="s">
        <v>1010</v>
      </c>
      <c r="D66" s="28" t="s">
        <v>1011</v>
      </c>
      <c r="E66" s="28" t="s">
        <v>542</v>
      </c>
      <c r="F66" s="87">
        <v>66705</v>
      </c>
      <c r="G66" s="29">
        <v>48.55</v>
      </c>
      <c r="H66" s="29" t="s">
        <v>821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44747</v>
      </c>
      <c r="B67" s="29" t="s">
        <v>893</v>
      </c>
      <c r="C67" s="28" t="s">
        <v>894</v>
      </c>
      <c r="D67" s="28" t="s">
        <v>895</v>
      </c>
      <c r="E67" s="28" t="s">
        <v>542</v>
      </c>
      <c r="F67" s="87">
        <v>61405</v>
      </c>
      <c r="G67" s="29">
        <v>950.41</v>
      </c>
      <c r="H67" s="29" t="s">
        <v>821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44747</v>
      </c>
      <c r="B68" s="29" t="s">
        <v>893</v>
      </c>
      <c r="C68" s="28" t="s">
        <v>894</v>
      </c>
      <c r="D68" s="28" t="s">
        <v>896</v>
      </c>
      <c r="E68" s="28" t="s">
        <v>542</v>
      </c>
      <c r="F68" s="87">
        <v>77542</v>
      </c>
      <c r="G68" s="29">
        <v>950.49</v>
      </c>
      <c r="H68" s="29" t="s">
        <v>821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44747</v>
      </c>
      <c r="B69" s="29" t="s">
        <v>992</v>
      </c>
      <c r="C69" s="28" t="s">
        <v>993</v>
      </c>
      <c r="D69" s="28" t="s">
        <v>994</v>
      </c>
      <c r="E69" s="28" t="s">
        <v>543</v>
      </c>
      <c r="F69" s="87">
        <v>63000</v>
      </c>
      <c r="G69" s="29">
        <v>79.77</v>
      </c>
      <c r="H69" s="29" t="s">
        <v>821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44747</v>
      </c>
      <c r="B70" s="29" t="s">
        <v>992</v>
      </c>
      <c r="C70" s="28" t="s">
        <v>993</v>
      </c>
      <c r="D70" s="28" t="s">
        <v>1012</v>
      </c>
      <c r="E70" s="28" t="s">
        <v>543</v>
      </c>
      <c r="F70" s="87">
        <v>78000</v>
      </c>
      <c r="G70" s="29">
        <v>77.55</v>
      </c>
      <c r="H70" s="29" t="s">
        <v>821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44747</v>
      </c>
      <c r="B71" s="29" t="s">
        <v>995</v>
      </c>
      <c r="C71" s="28" t="s">
        <v>996</v>
      </c>
      <c r="D71" s="28" t="s">
        <v>1013</v>
      </c>
      <c r="E71" s="28" t="s">
        <v>543</v>
      </c>
      <c r="F71" s="87">
        <v>86400</v>
      </c>
      <c r="G71" s="29">
        <v>107.9</v>
      </c>
      <c r="H71" s="29" t="s">
        <v>821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44747</v>
      </c>
      <c r="B72" s="29" t="s">
        <v>995</v>
      </c>
      <c r="C72" s="28" t="s">
        <v>996</v>
      </c>
      <c r="D72" s="28" t="s">
        <v>1014</v>
      </c>
      <c r="E72" s="28" t="s">
        <v>543</v>
      </c>
      <c r="F72" s="87">
        <v>30000</v>
      </c>
      <c r="G72" s="29">
        <v>107.04</v>
      </c>
      <c r="H72" s="29" t="s">
        <v>821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44747</v>
      </c>
      <c r="B73" s="29" t="s">
        <v>1000</v>
      </c>
      <c r="C73" s="28" t="s">
        <v>1001</v>
      </c>
      <c r="D73" s="28" t="s">
        <v>1015</v>
      </c>
      <c r="E73" s="28" t="s">
        <v>543</v>
      </c>
      <c r="F73" s="87">
        <v>9916</v>
      </c>
      <c r="G73" s="29">
        <v>185.05</v>
      </c>
      <c r="H73" s="29" t="s">
        <v>821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44747</v>
      </c>
      <c r="B74" s="29" t="s">
        <v>1003</v>
      </c>
      <c r="C74" s="28" t="s">
        <v>1004</v>
      </c>
      <c r="D74" s="28" t="s">
        <v>1005</v>
      </c>
      <c r="E74" s="28" t="s">
        <v>543</v>
      </c>
      <c r="F74" s="87">
        <v>459146</v>
      </c>
      <c r="G74" s="29">
        <v>7.95</v>
      </c>
      <c r="H74" s="29" t="s">
        <v>821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44747</v>
      </c>
      <c r="B75" s="29" t="s">
        <v>1016</v>
      </c>
      <c r="C75" s="28" t="s">
        <v>1017</v>
      </c>
      <c r="D75" s="28" t="s">
        <v>1018</v>
      </c>
      <c r="E75" s="28" t="s">
        <v>543</v>
      </c>
      <c r="F75" s="87">
        <v>90000</v>
      </c>
      <c r="G75" s="29">
        <v>213.13</v>
      </c>
      <c r="H75" s="29" t="s">
        <v>821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44747</v>
      </c>
      <c r="B76" s="29" t="s">
        <v>1006</v>
      </c>
      <c r="C76" s="28" t="s">
        <v>1007</v>
      </c>
      <c r="D76" s="28" t="s">
        <v>1008</v>
      </c>
      <c r="E76" s="28" t="s">
        <v>543</v>
      </c>
      <c r="F76" s="87">
        <v>91685</v>
      </c>
      <c r="G76" s="29">
        <v>34.74</v>
      </c>
      <c r="H76" s="29" t="s">
        <v>821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44747</v>
      </c>
      <c r="B77" s="29" t="s">
        <v>1019</v>
      </c>
      <c r="C77" s="28" t="s">
        <v>1020</v>
      </c>
      <c r="D77" s="28" t="s">
        <v>1021</v>
      </c>
      <c r="E77" s="28" t="s">
        <v>543</v>
      </c>
      <c r="F77" s="87">
        <v>114000</v>
      </c>
      <c r="G77" s="29">
        <v>2.2200000000000002</v>
      </c>
      <c r="H77" s="29" t="s">
        <v>821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44747</v>
      </c>
      <c r="B78" s="29" t="s">
        <v>1009</v>
      </c>
      <c r="C78" s="28" t="s">
        <v>1010</v>
      </c>
      <c r="D78" s="28" t="s">
        <v>1011</v>
      </c>
      <c r="E78" s="28" t="s">
        <v>543</v>
      </c>
      <c r="F78" s="87">
        <v>45734</v>
      </c>
      <c r="G78" s="29">
        <v>48.8</v>
      </c>
      <c r="H78" s="29" t="s">
        <v>821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44747</v>
      </c>
      <c r="B79" s="29" t="s">
        <v>893</v>
      </c>
      <c r="C79" s="28" t="s">
        <v>894</v>
      </c>
      <c r="D79" s="28" t="s">
        <v>895</v>
      </c>
      <c r="E79" s="28" t="s">
        <v>543</v>
      </c>
      <c r="F79" s="87">
        <v>80959</v>
      </c>
      <c r="G79" s="29">
        <v>952.8</v>
      </c>
      <c r="H79" s="29" t="s">
        <v>821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44747</v>
      </c>
      <c r="B80" s="29" t="s">
        <v>893</v>
      </c>
      <c r="C80" s="28" t="s">
        <v>894</v>
      </c>
      <c r="D80" s="28" t="s">
        <v>896</v>
      </c>
      <c r="E80" s="28" t="s">
        <v>543</v>
      </c>
      <c r="F80" s="87">
        <v>77542</v>
      </c>
      <c r="G80" s="29">
        <v>951.36</v>
      </c>
      <c r="H80" s="29" t="s">
        <v>821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5"/>
  <sheetViews>
    <sheetView zoomScale="85" zoomScaleNormal="85" workbookViewId="0">
      <selection activeCell="K36" sqref="K3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44748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7" t="s">
        <v>560</v>
      </c>
      <c r="K10" s="282"/>
      <c r="L10" s="283"/>
      <c r="M10" s="284"/>
      <c r="N10" s="282"/>
      <c r="O10" s="305"/>
      <c r="P10" s="282">
        <f>VLOOKUP(D10,'MidCap Intra'!B37:C588,2,0)</f>
        <v>684.45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1">
        <v>2</v>
      </c>
      <c r="B11" s="340">
        <v>44719</v>
      </c>
      <c r="C11" s="388"/>
      <c r="D11" s="389" t="s">
        <v>122</v>
      </c>
      <c r="E11" s="390" t="s">
        <v>559</v>
      </c>
      <c r="F11" s="341">
        <v>2201</v>
      </c>
      <c r="G11" s="341">
        <v>2069</v>
      </c>
      <c r="H11" s="341">
        <v>2332</v>
      </c>
      <c r="I11" s="391" t="s">
        <v>839</v>
      </c>
      <c r="J11" s="392" t="s">
        <v>913</v>
      </c>
      <c r="K11" s="392">
        <f t="shared" ref="K11" si="0">H11-F11</f>
        <v>131</v>
      </c>
      <c r="L11" s="393">
        <f t="shared" ref="L11" si="1">(F11*-0.7)/100</f>
        <v>-15.406999999999998</v>
      </c>
      <c r="M11" s="394">
        <f t="shared" ref="M11" si="2">(K11+L11)/F11</f>
        <v>5.2518400726942298E-2</v>
      </c>
      <c r="N11" s="345" t="s">
        <v>557</v>
      </c>
      <c r="O11" s="370">
        <v>44746</v>
      </c>
      <c r="P11" s="345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365">
        <v>44722</v>
      </c>
      <c r="C12" s="316"/>
      <c r="D12" s="313" t="s">
        <v>39</v>
      </c>
      <c r="E12" s="314" t="s">
        <v>559</v>
      </c>
      <c r="F12" s="251" t="s">
        <v>842</v>
      </c>
      <c r="G12" s="251">
        <v>670</v>
      </c>
      <c r="H12" s="251"/>
      <c r="I12" s="315" t="s">
        <v>835</v>
      </c>
      <c r="J12" s="282" t="s">
        <v>560</v>
      </c>
      <c r="K12" s="282"/>
      <c r="L12" s="283"/>
      <c r="M12" s="284"/>
      <c r="N12" s="282"/>
      <c r="O12" s="305"/>
      <c r="P12" s="282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7">
        <v>4</v>
      </c>
      <c r="B13" s="378">
        <v>44733</v>
      </c>
      <c r="C13" s="379"/>
      <c r="D13" s="380" t="s">
        <v>201</v>
      </c>
      <c r="E13" s="381" t="s">
        <v>559</v>
      </c>
      <c r="F13" s="377">
        <v>980</v>
      </c>
      <c r="G13" s="377">
        <v>898</v>
      </c>
      <c r="H13" s="377">
        <v>1020</v>
      </c>
      <c r="I13" s="382" t="s">
        <v>844</v>
      </c>
      <c r="J13" s="319" t="s">
        <v>852</v>
      </c>
      <c r="K13" s="319">
        <f t="shared" ref="K13" si="3">H13-F13</f>
        <v>40</v>
      </c>
      <c r="L13" s="320">
        <f t="shared" ref="L13" si="4">(F13*-0.7)/100</f>
        <v>-6.86</v>
      </c>
      <c r="M13" s="384">
        <f t="shared" ref="M13" si="5">(K13+L13)/F13</f>
        <v>3.3816326530612242E-2</v>
      </c>
      <c r="N13" s="383" t="s">
        <v>557</v>
      </c>
      <c r="O13" s="385">
        <v>44739</v>
      </c>
      <c r="P13" s="383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41">
        <v>5</v>
      </c>
      <c r="B14" s="340">
        <v>44735</v>
      </c>
      <c r="C14" s="388"/>
      <c r="D14" s="389" t="s">
        <v>66</v>
      </c>
      <c r="E14" s="390" t="s">
        <v>559</v>
      </c>
      <c r="F14" s="341">
        <v>2070</v>
      </c>
      <c r="G14" s="341">
        <v>1940</v>
      </c>
      <c r="H14" s="341">
        <v>2195</v>
      </c>
      <c r="I14" s="391" t="s">
        <v>846</v>
      </c>
      <c r="J14" s="392" t="s">
        <v>912</v>
      </c>
      <c r="K14" s="392">
        <f t="shared" ref="K14" si="6">H14-F14</f>
        <v>125</v>
      </c>
      <c r="L14" s="393">
        <f t="shared" ref="L14" si="7">(F14*-0.7)/100</f>
        <v>-14.49</v>
      </c>
      <c r="M14" s="394">
        <f t="shared" ref="M14" si="8">(K14+L14)/F14</f>
        <v>5.3386473429951696E-2</v>
      </c>
      <c r="N14" s="345" t="s">
        <v>557</v>
      </c>
      <c r="O14" s="370">
        <v>44746</v>
      </c>
      <c r="P14" s="345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53">
        <v>6</v>
      </c>
      <c r="B15" s="350">
        <v>44740</v>
      </c>
      <c r="C15" s="361"/>
      <c r="D15" s="362" t="s">
        <v>113</v>
      </c>
      <c r="E15" s="363" t="s">
        <v>559</v>
      </c>
      <c r="F15" s="353" t="s">
        <v>855</v>
      </c>
      <c r="G15" s="353">
        <v>920</v>
      </c>
      <c r="H15" s="353"/>
      <c r="I15" s="364" t="s">
        <v>856</v>
      </c>
      <c r="J15" s="282" t="s">
        <v>560</v>
      </c>
      <c r="K15" s="354"/>
      <c r="L15" s="355"/>
      <c r="M15" s="356"/>
      <c r="N15" s="354"/>
      <c r="O15" s="357"/>
      <c r="P15" s="282">
        <f>VLOOKUP(D15,'MidCap Intra'!B47:C598,2,0)</f>
        <v>982.15</v>
      </c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53">
        <v>7</v>
      </c>
      <c r="B16" s="350">
        <v>44743</v>
      </c>
      <c r="C16" s="361"/>
      <c r="D16" s="362" t="s">
        <v>154</v>
      </c>
      <c r="E16" s="363" t="s">
        <v>559</v>
      </c>
      <c r="F16" s="353" t="s">
        <v>903</v>
      </c>
      <c r="G16" s="353">
        <v>730</v>
      </c>
      <c r="H16" s="353"/>
      <c r="I16" s="364" t="s">
        <v>904</v>
      </c>
      <c r="J16" s="282" t="s">
        <v>560</v>
      </c>
      <c r="K16" s="354"/>
      <c r="L16" s="355"/>
      <c r="M16" s="356"/>
      <c r="N16" s="354"/>
      <c r="O16" s="357"/>
      <c r="P16" s="282">
        <f>VLOOKUP(D16,'MidCap Intra'!B48:C599,2,0)</f>
        <v>793.05</v>
      </c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06">
        <v>8</v>
      </c>
      <c r="B17" s="407">
        <v>44743</v>
      </c>
      <c r="C17" s="408"/>
      <c r="D17" s="409" t="s">
        <v>64</v>
      </c>
      <c r="E17" s="410" t="s">
        <v>559</v>
      </c>
      <c r="F17" s="406">
        <v>11250</v>
      </c>
      <c r="G17" s="406">
        <v>10500</v>
      </c>
      <c r="H17" s="406">
        <v>11665</v>
      </c>
      <c r="I17" s="411" t="s">
        <v>905</v>
      </c>
      <c r="J17" s="319" t="s">
        <v>934</v>
      </c>
      <c r="K17" s="319">
        <f t="shared" ref="K17" si="9">H17-F17</f>
        <v>415</v>
      </c>
      <c r="L17" s="320">
        <f t="shared" ref="L17" si="10">(F17*-0.7)/100</f>
        <v>-78.749999999999986</v>
      </c>
      <c r="M17" s="384">
        <f t="shared" ref="M17" si="11">(K17+L17)/F17</f>
        <v>2.9888888888888888E-2</v>
      </c>
      <c r="N17" s="383" t="s">
        <v>557</v>
      </c>
      <c r="O17" s="385">
        <v>44747</v>
      </c>
      <c r="P17" s="383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53">
        <v>9</v>
      </c>
      <c r="B18" s="350">
        <v>44747</v>
      </c>
      <c r="C18" s="361"/>
      <c r="D18" s="362" t="s">
        <v>114</v>
      </c>
      <c r="E18" s="363" t="s">
        <v>559</v>
      </c>
      <c r="F18" s="353" t="s">
        <v>943</v>
      </c>
      <c r="G18" s="353">
        <v>2120</v>
      </c>
      <c r="H18" s="353"/>
      <c r="I18" s="364" t="s">
        <v>839</v>
      </c>
      <c r="J18" s="282" t="s">
        <v>560</v>
      </c>
      <c r="K18" s="354"/>
      <c r="L18" s="355"/>
      <c r="M18" s="356"/>
      <c r="N18" s="354"/>
      <c r="O18" s="357"/>
      <c r="P18" s="282">
        <f>VLOOKUP(D18,'MidCap Intra'!B50:C601,2,0)</f>
        <v>2202.9</v>
      </c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53"/>
      <c r="B19" s="350"/>
      <c r="C19" s="361"/>
      <c r="D19" s="362"/>
      <c r="E19" s="363"/>
      <c r="F19" s="353"/>
      <c r="G19" s="353"/>
      <c r="H19" s="353"/>
      <c r="I19" s="364"/>
      <c r="J19" s="282"/>
      <c r="K19" s="354"/>
      <c r="L19" s="355"/>
      <c r="M19" s="356"/>
      <c r="N19" s="354"/>
      <c r="O19" s="357"/>
      <c r="P19" s="35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561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562</v>
      </c>
      <c r="B23" s="119"/>
      <c r="C23" s="119"/>
      <c r="D23" s="119"/>
      <c r="E23" s="41"/>
      <c r="F23" s="127" t="s">
        <v>563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564</v>
      </c>
      <c r="B24" s="119"/>
      <c r="C24" s="119"/>
      <c r="D24" s="119" t="s">
        <v>820</v>
      </c>
      <c r="E24" s="6"/>
      <c r="F24" s="127" t="s">
        <v>565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566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534</v>
      </c>
      <c r="C27" s="98"/>
      <c r="D27" s="97" t="s">
        <v>545</v>
      </c>
      <c r="E27" s="96" t="s">
        <v>546</v>
      </c>
      <c r="F27" s="96" t="s">
        <v>547</v>
      </c>
      <c r="G27" s="96" t="s">
        <v>567</v>
      </c>
      <c r="H27" s="96" t="s">
        <v>549</v>
      </c>
      <c r="I27" s="96" t="s">
        <v>550</v>
      </c>
      <c r="J27" s="96" t="s">
        <v>551</v>
      </c>
      <c r="K27" s="96" t="s">
        <v>568</v>
      </c>
      <c r="L27" s="140" t="s">
        <v>553</v>
      </c>
      <c r="M27" s="98" t="s">
        <v>554</v>
      </c>
      <c r="N27" s="95" t="s">
        <v>555</v>
      </c>
      <c r="O27" s="288" t="s">
        <v>556</v>
      </c>
      <c r="P27" s="270"/>
      <c r="Q27" s="1"/>
      <c r="R27" s="285"/>
      <c r="S27" s="285"/>
      <c r="T27" s="285"/>
      <c r="U27" s="279"/>
      <c r="V27" s="279"/>
      <c r="W27" s="279"/>
      <c r="X27" s="279"/>
      <c r="Y27" s="279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375" customFormat="1" ht="15" customHeight="1">
      <c r="A28" s="366">
        <v>1</v>
      </c>
      <c r="B28" s="403">
        <v>44732</v>
      </c>
      <c r="C28" s="404"/>
      <c r="D28" s="405" t="s">
        <v>61</v>
      </c>
      <c r="E28" s="341" t="s">
        <v>559</v>
      </c>
      <c r="F28" s="341">
        <v>633.5</v>
      </c>
      <c r="G28" s="341">
        <v>615</v>
      </c>
      <c r="H28" s="341">
        <v>650.5</v>
      </c>
      <c r="I28" s="341" t="s">
        <v>843</v>
      </c>
      <c r="J28" s="345" t="s">
        <v>921</v>
      </c>
      <c r="K28" s="345">
        <f t="shared" ref="K28" si="12">H28-F28</f>
        <v>17</v>
      </c>
      <c r="L28" s="386">
        <f>(F28*-0.7)/100</f>
        <v>-4.4344999999999999</v>
      </c>
      <c r="M28" s="387">
        <f t="shared" ref="M28" si="13">(K28+L28)/F28</f>
        <v>1.9835043409629046E-2</v>
      </c>
      <c r="N28" s="345" t="s">
        <v>557</v>
      </c>
      <c r="O28" s="370">
        <v>44746</v>
      </c>
      <c r="P28" s="286"/>
      <c r="Q28" s="286"/>
      <c r="R28" s="287" t="s">
        <v>558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372"/>
      <c r="AI28" s="373"/>
      <c r="AJ28" s="374"/>
      <c r="AK28" s="374"/>
      <c r="AL28" s="374"/>
    </row>
    <row r="29" spans="1:38" s="375" customFormat="1" ht="15" customHeight="1">
      <c r="A29" s="366">
        <v>2</v>
      </c>
      <c r="B29" s="376">
        <v>44741</v>
      </c>
      <c r="C29" s="367"/>
      <c r="D29" s="368" t="s">
        <v>125</v>
      </c>
      <c r="E29" s="369" t="s">
        <v>559</v>
      </c>
      <c r="F29" s="369">
        <v>1118</v>
      </c>
      <c r="G29" s="369">
        <v>1085</v>
      </c>
      <c r="H29" s="369">
        <v>1155</v>
      </c>
      <c r="I29" s="369" t="s">
        <v>838</v>
      </c>
      <c r="J29" s="345" t="s">
        <v>914</v>
      </c>
      <c r="K29" s="345">
        <f t="shared" ref="K29" si="14">H29-F29</f>
        <v>37</v>
      </c>
      <c r="L29" s="386">
        <f>(F29*-0.7)/100</f>
        <v>-7.8259999999999987</v>
      </c>
      <c r="M29" s="387">
        <f t="shared" ref="M29" si="15">(K29+L29)/F29</f>
        <v>2.6094812164579605E-2</v>
      </c>
      <c r="N29" s="345" t="s">
        <v>557</v>
      </c>
      <c r="O29" s="370">
        <v>44746</v>
      </c>
      <c r="P29" s="286"/>
      <c r="Q29" s="286"/>
      <c r="R29" s="287" t="s">
        <v>558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372"/>
      <c r="AI29" s="373"/>
      <c r="AJ29" s="374"/>
      <c r="AK29" s="374"/>
      <c r="AL29" s="374"/>
    </row>
    <row r="30" spans="1:38" s="375" customFormat="1" ht="15" customHeight="1">
      <c r="A30" s="366">
        <v>3</v>
      </c>
      <c r="B30" s="376">
        <v>44743</v>
      </c>
      <c r="C30" s="367"/>
      <c r="D30" s="368" t="s">
        <v>901</v>
      </c>
      <c r="E30" s="369" t="s">
        <v>559</v>
      </c>
      <c r="F30" s="369">
        <v>700</v>
      </c>
      <c r="G30" s="369">
        <v>679</v>
      </c>
      <c r="H30" s="369">
        <v>720</v>
      </c>
      <c r="I30" s="369" t="s">
        <v>902</v>
      </c>
      <c r="J30" s="345" t="s">
        <v>840</v>
      </c>
      <c r="K30" s="345">
        <f t="shared" ref="K30" si="16">H30-F30</f>
        <v>20</v>
      </c>
      <c r="L30" s="386">
        <f>(F30*-0.07)/100</f>
        <v>-0.49000000000000005</v>
      </c>
      <c r="M30" s="387">
        <f t="shared" ref="M30" si="17">(K30+L30)/F30</f>
        <v>2.7871428571428575E-2</v>
      </c>
      <c r="N30" s="345" t="s">
        <v>557</v>
      </c>
      <c r="O30" s="370">
        <v>44743</v>
      </c>
      <c r="P30" s="286"/>
      <c r="Q30" s="286"/>
      <c r="R30" s="287" t="s">
        <v>558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372"/>
      <c r="AI30" s="373"/>
      <c r="AJ30" s="374"/>
      <c r="AK30" s="374"/>
      <c r="AL30" s="374"/>
    </row>
    <row r="31" spans="1:38" s="360" customFormat="1" ht="15" customHeight="1">
      <c r="A31" s="349">
        <v>4</v>
      </c>
      <c r="B31" s="371">
        <v>44746</v>
      </c>
      <c r="C31" s="351"/>
      <c r="D31" s="352" t="s">
        <v>71</v>
      </c>
      <c r="E31" s="353" t="s">
        <v>559</v>
      </c>
      <c r="F31" s="353" t="s">
        <v>915</v>
      </c>
      <c r="G31" s="353">
        <v>224</v>
      </c>
      <c r="H31" s="353"/>
      <c r="I31" s="353" t="s">
        <v>916</v>
      </c>
      <c r="J31" s="282" t="s">
        <v>560</v>
      </c>
      <c r="K31" s="282"/>
      <c r="L31" s="283"/>
      <c r="M31" s="284"/>
      <c r="N31" s="282"/>
      <c r="O31" s="305"/>
      <c r="P31" s="286"/>
      <c r="Q31" s="286"/>
      <c r="R31" s="287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58"/>
      <c r="AJ31" s="359"/>
      <c r="AK31" s="359"/>
      <c r="AL31" s="359"/>
    </row>
    <row r="32" spans="1:38" s="360" customFormat="1" ht="15" customHeight="1">
      <c r="A32" s="349">
        <v>5</v>
      </c>
      <c r="B32" s="371">
        <v>44746</v>
      </c>
      <c r="C32" s="351"/>
      <c r="D32" s="352" t="s">
        <v>463</v>
      </c>
      <c r="E32" s="353" t="s">
        <v>559</v>
      </c>
      <c r="F32" s="353" t="s">
        <v>917</v>
      </c>
      <c r="G32" s="353">
        <v>187</v>
      </c>
      <c r="H32" s="353"/>
      <c r="I32" s="353" t="s">
        <v>918</v>
      </c>
      <c r="J32" s="282" t="s">
        <v>560</v>
      </c>
      <c r="K32" s="282"/>
      <c r="L32" s="283"/>
      <c r="M32" s="284"/>
      <c r="N32" s="282"/>
      <c r="O32" s="305"/>
      <c r="P32" s="286"/>
      <c r="Q32" s="286"/>
      <c r="R32" s="287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58"/>
      <c r="AJ32" s="359"/>
      <c r="AK32" s="359"/>
      <c r="AL32" s="359"/>
    </row>
    <row r="33" spans="1:38" s="360" customFormat="1" ht="15" customHeight="1">
      <c r="A33" s="412">
        <v>6</v>
      </c>
      <c r="B33" s="413">
        <v>44747</v>
      </c>
      <c r="C33" s="414"/>
      <c r="D33" s="415" t="s">
        <v>191</v>
      </c>
      <c r="E33" s="416" t="s">
        <v>559</v>
      </c>
      <c r="F33" s="416">
        <v>2160</v>
      </c>
      <c r="G33" s="416">
        <v>2085</v>
      </c>
      <c r="H33" s="416">
        <v>2085</v>
      </c>
      <c r="I33" s="416" t="s">
        <v>930</v>
      </c>
      <c r="J33" s="417" t="s">
        <v>931</v>
      </c>
      <c r="K33" s="417">
        <f t="shared" ref="K33:K34" si="18">H33-F33</f>
        <v>-75</v>
      </c>
      <c r="L33" s="418">
        <f>(F33*-0.07)/100</f>
        <v>-1.5120000000000002</v>
      </c>
      <c r="M33" s="419">
        <f t="shared" ref="M33:M34" si="19">(K33+L33)/F33</f>
        <v>-3.5422222222222223E-2</v>
      </c>
      <c r="N33" s="417" t="s">
        <v>569</v>
      </c>
      <c r="O33" s="420">
        <v>44747</v>
      </c>
      <c r="P33" s="286"/>
      <c r="Q33" s="286"/>
      <c r="R33" s="287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58"/>
      <c r="AJ33" s="359"/>
      <c r="AK33" s="359"/>
      <c r="AL33" s="359"/>
    </row>
    <row r="34" spans="1:38" s="360" customFormat="1" ht="15" customHeight="1">
      <c r="A34" s="366">
        <v>7</v>
      </c>
      <c r="B34" s="376">
        <v>44747</v>
      </c>
      <c r="C34" s="367"/>
      <c r="D34" s="368" t="s">
        <v>325</v>
      </c>
      <c r="E34" s="369" t="s">
        <v>559</v>
      </c>
      <c r="F34" s="369">
        <v>734.5</v>
      </c>
      <c r="G34" s="369">
        <v>714</v>
      </c>
      <c r="H34" s="369">
        <v>751</v>
      </c>
      <c r="I34" s="369" t="s">
        <v>932</v>
      </c>
      <c r="J34" s="345" t="s">
        <v>933</v>
      </c>
      <c r="K34" s="345">
        <f t="shared" si="18"/>
        <v>16.5</v>
      </c>
      <c r="L34" s="386">
        <f>(F34*-0.07)/100</f>
        <v>-0.51415000000000011</v>
      </c>
      <c r="M34" s="387">
        <f t="shared" si="19"/>
        <v>2.1764261402314498E-2</v>
      </c>
      <c r="N34" s="345" t="s">
        <v>557</v>
      </c>
      <c r="O34" s="370">
        <v>44747</v>
      </c>
      <c r="P34" s="286"/>
      <c r="Q34" s="286"/>
      <c r="R34" s="287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58"/>
      <c r="AJ34" s="359"/>
      <c r="AK34" s="359"/>
      <c r="AL34" s="359"/>
    </row>
    <row r="35" spans="1:38" s="360" customFormat="1" ht="15" customHeight="1">
      <c r="A35" s="349"/>
      <c r="B35" s="350"/>
      <c r="C35" s="351"/>
      <c r="D35" s="352"/>
      <c r="E35" s="353"/>
      <c r="F35" s="353"/>
      <c r="G35" s="353"/>
      <c r="H35" s="353"/>
      <c r="I35" s="353"/>
      <c r="J35" s="282"/>
      <c r="K35" s="282"/>
      <c r="L35" s="283"/>
      <c r="M35" s="284"/>
      <c r="N35" s="282"/>
      <c r="O35" s="305"/>
      <c r="P35" s="286"/>
      <c r="Q35" s="286"/>
      <c r="R35" s="287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58"/>
      <c r="AJ35" s="359"/>
      <c r="AK35" s="359"/>
      <c r="AL35" s="359"/>
    </row>
    <row r="36" spans="1:38" ht="15" customHeight="1">
      <c r="A36" s="289"/>
      <c r="B36" s="290"/>
      <c r="C36" s="291"/>
      <c r="D36" s="292"/>
      <c r="E36" s="293"/>
      <c r="F36" s="293"/>
      <c r="G36" s="293"/>
      <c r="H36" s="293"/>
      <c r="I36" s="293"/>
      <c r="J36" s="294"/>
      <c r="K36" s="294"/>
      <c r="L36" s="295"/>
      <c r="M36" s="296"/>
      <c r="N36" s="294"/>
      <c r="O36" s="297"/>
      <c r="P36" s="286"/>
      <c r="Q36" s="286"/>
      <c r="R36" s="287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1"/>
      <c r="AI36" s="1"/>
      <c r="AJ36" s="1"/>
      <c r="AK36" s="1"/>
      <c r="AL36" s="1"/>
    </row>
    <row r="37" spans="1:38" ht="44.25" customHeight="1">
      <c r="A37" s="119" t="s">
        <v>561</v>
      </c>
      <c r="B37" s="142"/>
      <c r="C37" s="142"/>
      <c r="D37" s="1"/>
      <c r="E37" s="6"/>
      <c r="F37" s="6"/>
      <c r="G37" s="6"/>
      <c r="H37" s="6" t="s">
        <v>573</v>
      </c>
      <c r="I37" s="6"/>
      <c r="J37" s="6"/>
      <c r="K37" s="115"/>
      <c r="L37" s="144"/>
      <c r="M37" s="115"/>
      <c r="N37" s="116"/>
      <c r="O37" s="115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281"/>
      <c r="AD37" s="281"/>
      <c r="AE37" s="281"/>
      <c r="AF37" s="281"/>
      <c r="AG37" s="281"/>
      <c r="AH37" s="281"/>
    </row>
    <row r="38" spans="1:38" ht="12.75" customHeight="1">
      <c r="A38" s="126" t="s">
        <v>562</v>
      </c>
      <c r="B38" s="119"/>
      <c r="C38" s="119"/>
      <c r="D38" s="119"/>
      <c r="E38" s="41"/>
      <c r="F38" s="127" t="s">
        <v>563</v>
      </c>
      <c r="G38" s="56"/>
      <c r="H38" s="41"/>
      <c r="I38" s="56"/>
      <c r="J38" s="6"/>
      <c r="K38" s="145"/>
      <c r="L38" s="146"/>
      <c r="M38" s="6"/>
      <c r="N38" s="109"/>
      <c r="O38" s="147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26"/>
      <c r="B39" s="119"/>
      <c r="C39" s="119"/>
      <c r="D39" s="119"/>
      <c r="E39" s="6"/>
      <c r="F39" s="127" t="s">
        <v>565</v>
      </c>
      <c r="G39" s="56"/>
      <c r="H39" s="41"/>
      <c r="I39" s="56"/>
      <c r="J39" s="6"/>
      <c r="K39" s="145"/>
      <c r="L39" s="146"/>
      <c r="M39" s="6"/>
      <c r="N39" s="109"/>
      <c r="O39" s="147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19"/>
      <c r="B40" s="119"/>
      <c r="C40" s="119"/>
      <c r="D40" s="119"/>
      <c r="E40" s="6"/>
      <c r="F40" s="6"/>
      <c r="G40" s="6"/>
      <c r="H40" s="6"/>
      <c r="I40" s="6"/>
      <c r="J40" s="132"/>
      <c r="K40" s="129"/>
      <c r="L40" s="130"/>
      <c r="M40" s="6"/>
      <c r="N40" s="133"/>
      <c r="O40" s="1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148" t="s">
        <v>574</v>
      </c>
      <c r="B41" s="148"/>
      <c r="C41" s="148"/>
      <c r="D41" s="148"/>
      <c r="E41" s="6"/>
      <c r="F41" s="6"/>
      <c r="G41" s="6"/>
      <c r="H41" s="6"/>
      <c r="I41" s="6"/>
      <c r="J41" s="6"/>
      <c r="K41" s="6"/>
      <c r="L41" s="6"/>
      <c r="M41" s="6"/>
      <c r="N41" s="6"/>
      <c r="O41" s="2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38.25" customHeight="1">
      <c r="A42" s="96" t="s">
        <v>16</v>
      </c>
      <c r="B42" s="96" t="s">
        <v>534</v>
      </c>
      <c r="C42" s="96"/>
      <c r="D42" s="97" t="s">
        <v>545</v>
      </c>
      <c r="E42" s="96" t="s">
        <v>546</v>
      </c>
      <c r="F42" s="96" t="s">
        <v>547</v>
      </c>
      <c r="G42" s="96" t="s">
        <v>567</v>
      </c>
      <c r="H42" s="96" t="s">
        <v>549</v>
      </c>
      <c r="I42" s="96" t="s">
        <v>550</v>
      </c>
      <c r="J42" s="95" t="s">
        <v>551</v>
      </c>
      <c r="K42" s="149" t="s">
        <v>575</v>
      </c>
      <c r="L42" s="98" t="s">
        <v>553</v>
      </c>
      <c r="M42" s="149" t="s">
        <v>576</v>
      </c>
      <c r="N42" s="96" t="s">
        <v>577</v>
      </c>
      <c r="O42" s="95" t="s">
        <v>555</v>
      </c>
      <c r="P42" s="97" t="s">
        <v>556</v>
      </c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s="247" customFormat="1" ht="13.15" customHeight="1">
      <c r="A43" s="341">
        <v>1</v>
      </c>
      <c r="B43" s="340">
        <v>44739</v>
      </c>
      <c r="C43" s="342"/>
      <c r="D43" s="343" t="s">
        <v>850</v>
      </c>
      <c r="E43" s="341" t="s">
        <v>559</v>
      </c>
      <c r="F43" s="341">
        <v>2140</v>
      </c>
      <c r="G43" s="341">
        <v>2090</v>
      </c>
      <c r="H43" s="344">
        <v>2170</v>
      </c>
      <c r="I43" s="344" t="s">
        <v>851</v>
      </c>
      <c r="J43" s="345" t="s">
        <v>572</v>
      </c>
      <c r="K43" s="344">
        <f t="shared" ref="K43" si="20">H43-F43</f>
        <v>30</v>
      </c>
      <c r="L43" s="346">
        <f t="shared" ref="L43" si="21">(H43*N43)*0.07%</f>
        <v>379.75000000000006</v>
      </c>
      <c r="M43" s="347">
        <f t="shared" ref="M43" si="22">(K43*N43)-L43</f>
        <v>7120.25</v>
      </c>
      <c r="N43" s="344">
        <v>250</v>
      </c>
      <c r="O43" s="345" t="s">
        <v>557</v>
      </c>
      <c r="P43" s="340">
        <v>44743</v>
      </c>
      <c r="Q43" s="249"/>
      <c r="R43" s="253" t="s">
        <v>558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93"/>
      <c r="AG43" s="290"/>
      <c r="AH43" s="249"/>
      <c r="AI43" s="249"/>
      <c r="AJ43" s="293"/>
      <c r="AK43" s="293"/>
      <c r="AL43" s="293"/>
    </row>
    <row r="44" spans="1:38" s="247" customFormat="1" ht="13.15" customHeight="1">
      <c r="A44" s="341">
        <v>2</v>
      </c>
      <c r="B44" s="340">
        <v>44742</v>
      </c>
      <c r="C44" s="343"/>
      <c r="D44" s="343" t="s">
        <v>898</v>
      </c>
      <c r="E44" s="341" t="s">
        <v>559</v>
      </c>
      <c r="F44" s="341">
        <v>3720</v>
      </c>
      <c r="G44" s="341">
        <v>3620</v>
      </c>
      <c r="H44" s="344">
        <v>3780</v>
      </c>
      <c r="I44" s="344" t="s">
        <v>899</v>
      </c>
      <c r="J44" s="345" t="s">
        <v>766</v>
      </c>
      <c r="K44" s="344">
        <f t="shared" ref="K44" si="23">H44-F44</f>
        <v>60</v>
      </c>
      <c r="L44" s="346">
        <f t="shared" ref="L44" si="24">(H44*N44)*0.07%</f>
        <v>463.05000000000007</v>
      </c>
      <c r="M44" s="347">
        <f t="shared" ref="M44" si="25">(K44*N44)-L44</f>
        <v>10036.950000000001</v>
      </c>
      <c r="N44" s="344">
        <v>175</v>
      </c>
      <c r="O44" s="345" t="s">
        <v>557</v>
      </c>
      <c r="P44" s="340">
        <v>44746</v>
      </c>
      <c r="Q44" s="249"/>
      <c r="R44" s="253" t="s">
        <v>833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93"/>
      <c r="AG44" s="290"/>
      <c r="AH44" s="249"/>
      <c r="AI44" s="249"/>
      <c r="AJ44" s="293"/>
      <c r="AK44" s="293"/>
      <c r="AL44" s="293"/>
    </row>
    <row r="45" spans="1:38" s="247" customFormat="1" ht="13.15" customHeight="1">
      <c r="A45" s="341">
        <v>3</v>
      </c>
      <c r="B45" s="340">
        <v>44742</v>
      </c>
      <c r="C45" s="343"/>
      <c r="D45" s="343" t="s">
        <v>845</v>
      </c>
      <c r="E45" s="341" t="s">
        <v>559</v>
      </c>
      <c r="F45" s="341">
        <v>1488</v>
      </c>
      <c r="G45" s="341">
        <v>1450</v>
      </c>
      <c r="H45" s="344">
        <v>1512</v>
      </c>
      <c r="I45" s="344" t="s">
        <v>900</v>
      </c>
      <c r="J45" s="345" t="s">
        <v>909</v>
      </c>
      <c r="K45" s="344">
        <f t="shared" ref="K45:K46" si="26">H45-F45</f>
        <v>24</v>
      </c>
      <c r="L45" s="346">
        <f t="shared" ref="L45:L46" si="27">(H45*N45)*0.07%</f>
        <v>370.44000000000005</v>
      </c>
      <c r="M45" s="347">
        <f t="shared" ref="M45:M46" si="28">(K45*N45)-L45</f>
        <v>8029.5599999999995</v>
      </c>
      <c r="N45" s="344">
        <v>350</v>
      </c>
      <c r="O45" s="345" t="s">
        <v>557</v>
      </c>
      <c r="P45" s="340">
        <v>44743</v>
      </c>
      <c r="Q45" s="249"/>
      <c r="R45" s="253" t="s">
        <v>558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93"/>
      <c r="AG45" s="290"/>
      <c r="AH45" s="249"/>
      <c r="AI45" s="249"/>
      <c r="AJ45" s="293"/>
      <c r="AK45" s="293"/>
      <c r="AL45" s="293"/>
    </row>
    <row r="46" spans="1:38" s="247" customFormat="1" ht="13.15" customHeight="1">
      <c r="A46" s="341">
        <v>4</v>
      </c>
      <c r="B46" s="340">
        <v>44743</v>
      </c>
      <c r="C46" s="343"/>
      <c r="D46" s="343" t="s">
        <v>929</v>
      </c>
      <c r="E46" s="341" t="s">
        <v>559</v>
      </c>
      <c r="F46" s="341">
        <v>2397.5</v>
      </c>
      <c r="G46" s="341">
        <v>2355</v>
      </c>
      <c r="H46" s="344">
        <v>2437.5</v>
      </c>
      <c r="I46" s="344" t="s">
        <v>906</v>
      </c>
      <c r="J46" s="345" t="s">
        <v>601</v>
      </c>
      <c r="K46" s="344">
        <f t="shared" si="26"/>
        <v>40</v>
      </c>
      <c r="L46" s="346">
        <f t="shared" si="27"/>
        <v>469.21875000000006</v>
      </c>
      <c r="M46" s="347">
        <f t="shared" si="28"/>
        <v>10530.78125</v>
      </c>
      <c r="N46" s="344">
        <v>275</v>
      </c>
      <c r="O46" s="345" t="s">
        <v>557</v>
      </c>
      <c r="P46" s="340">
        <v>44746</v>
      </c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93"/>
      <c r="AG46" s="290"/>
      <c r="AH46" s="249"/>
      <c r="AI46" s="249"/>
      <c r="AJ46" s="293"/>
      <c r="AK46" s="293"/>
      <c r="AL46" s="293"/>
    </row>
    <row r="47" spans="1:38" s="247" customFormat="1" ht="13.15" customHeight="1">
      <c r="A47" s="251">
        <v>5</v>
      </c>
      <c r="B47" s="248">
        <v>44747</v>
      </c>
      <c r="C47" s="306"/>
      <c r="D47" s="306" t="s">
        <v>940</v>
      </c>
      <c r="E47" s="251" t="s">
        <v>559</v>
      </c>
      <c r="F47" s="251" t="s">
        <v>941</v>
      </c>
      <c r="G47" s="251">
        <v>642</v>
      </c>
      <c r="H47" s="252"/>
      <c r="I47" s="252" t="s">
        <v>942</v>
      </c>
      <c r="J47" s="282" t="s">
        <v>560</v>
      </c>
      <c r="K47" s="306"/>
      <c r="L47" s="251"/>
      <c r="M47" s="251"/>
      <c r="N47" s="251"/>
      <c r="O47" s="252"/>
      <c r="P47" s="252"/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3"/>
      <c r="AG47" s="290"/>
      <c r="AH47" s="249"/>
      <c r="AI47" s="249"/>
      <c r="AJ47" s="293"/>
      <c r="AK47" s="293"/>
      <c r="AL47" s="293"/>
    </row>
    <row r="48" spans="1:38" s="247" customFormat="1" ht="13.15" customHeight="1">
      <c r="A48" s="251"/>
      <c r="B48" s="248"/>
      <c r="C48" s="306"/>
      <c r="D48" s="306"/>
      <c r="E48" s="251"/>
      <c r="F48" s="251"/>
      <c r="G48" s="251"/>
      <c r="H48" s="252"/>
      <c r="I48" s="252"/>
      <c r="J48" s="282"/>
      <c r="K48" s="306"/>
      <c r="L48" s="251"/>
      <c r="M48" s="251"/>
      <c r="N48" s="251"/>
      <c r="O48" s="252"/>
      <c r="P48" s="252"/>
      <c r="Q48" s="249"/>
      <c r="R48" s="253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93"/>
      <c r="AG48" s="290"/>
      <c r="AH48" s="249"/>
      <c r="AI48" s="249"/>
      <c r="AJ48" s="293"/>
      <c r="AK48" s="293"/>
      <c r="AL48" s="293"/>
    </row>
    <row r="49" spans="1:38" s="247" customFormat="1" ht="13.15" customHeight="1">
      <c r="A49" s="251"/>
      <c r="B49" s="248"/>
      <c r="C49" s="306"/>
      <c r="D49" s="306"/>
      <c r="E49" s="251"/>
      <c r="F49" s="251"/>
      <c r="G49" s="251"/>
      <c r="H49" s="252"/>
      <c r="I49" s="252"/>
      <c r="J49" s="282"/>
      <c r="K49" s="306"/>
      <c r="L49" s="251"/>
      <c r="M49" s="251"/>
      <c r="N49" s="251"/>
      <c r="O49" s="252"/>
      <c r="P49" s="252"/>
      <c r="Q49" s="249"/>
      <c r="R49" s="25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93"/>
      <c r="AG49" s="290"/>
      <c r="AH49" s="249"/>
      <c r="AI49" s="249"/>
      <c r="AJ49" s="293"/>
      <c r="AK49" s="293"/>
      <c r="AL49" s="293"/>
    </row>
    <row r="50" spans="1:38" ht="13.5" customHeight="1">
      <c r="A50" s="293"/>
      <c r="B50" s="290"/>
      <c r="C50" s="249"/>
      <c r="D50" s="249"/>
      <c r="E50" s="293"/>
      <c r="F50" s="293"/>
      <c r="G50" s="293"/>
      <c r="H50" s="294"/>
      <c r="I50" s="294"/>
      <c r="J50" s="333"/>
      <c r="K50" s="294"/>
      <c r="L50" s="295"/>
      <c r="M50" s="334"/>
      <c r="N50" s="294"/>
      <c r="O50" s="335"/>
      <c r="P50" s="297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>
      <c r="A51" s="107"/>
      <c r="B51" s="108"/>
      <c r="C51" s="142"/>
      <c r="D51" s="150"/>
      <c r="E51" s="151"/>
      <c r="F51" s="107"/>
      <c r="G51" s="107"/>
      <c r="H51" s="107"/>
      <c r="I51" s="143"/>
      <c r="J51" s="143"/>
      <c r="K51" s="143"/>
      <c r="L51" s="143"/>
      <c r="M51" s="143"/>
      <c r="N51" s="143"/>
      <c r="O51" s="143"/>
      <c r="P51" s="143"/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52"/>
      <c r="B52" s="108"/>
      <c r="C52" s="109"/>
      <c r="D52" s="153"/>
      <c r="E52" s="112"/>
      <c r="F52" s="112"/>
      <c r="G52" s="112"/>
      <c r="H52" s="112"/>
      <c r="I52" s="112"/>
      <c r="J52" s="6"/>
      <c r="K52" s="112"/>
      <c r="L52" s="112"/>
      <c r="M52" s="6"/>
      <c r="N52" s="1"/>
      <c r="O52" s="109"/>
      <c r="P52" s="41"/>
      <c r="Q52" s="4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154" t="s">
        <v>579</v>
      </c>
      <c r="B53" s="154"/>
      <c r="C53" s="154"/>
      <c r="D53" s="154"/>
      <c r="E53" s="155"/>
      <c r="F53" s="112"/>
      <c r="G53" s="112"/>
      <c r="H53" s="112"/>
      <c r="I53" s="112"/>
      <c r="J53" s="1"/>
      <c r="K53" s="6"/>
      <c r="L53" s="6"/>
      <c r="M53" s="6"/>
      <c r="N53" s="1"/>
      <c r="O53" s="1"/>
      <c r="P53" s="41"/>
      <c r="Q53" s="4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96" t="s">
        <v>16</v>
      </c>
      <c r="B54" s="96" t="s">
        <v>534</v>
      </c>
      <c r="C54" s="96"/>
      <c r="D54" s="97" t="s">
        <v>545</v>
      </c>
      <c r="E54" s="96" t="s">
        <v>546</v>
      </c>
      <c r="F54" s="96" t="s">
        <v>547</v>
      </c>
      <c r="G54" s="96" t="s">
        <v>567</v>
      </c>
      <c r="H54" s="96" t="s">
        <v>549</v>
      </c>
      <c r="I54" s="96" t="s">
        <v>550</v>
      </c>
      <c r="J54" s="95" t="s">
        <v>551</v>
      </c>
      <c r="K54" s="95" t="s">
        <v>580</v>
      </c>
      <c r="L54" s="98" t="s">
        <v>553</v>
      </c>
      <c r="M54" s="149" t="s">
        <v>576</v>
      </c>
      <c r="N54" s="96" t="s">
        <v>577</v>
      </c>
      <c r="O54" s="96" t="s">
        <v>555</v>
      </c>
      <c r="P54" s="97" t="s">
        <v>556</v>
      </c>
      <c r="Q54" s="4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41"/>
      <c r="AH54" s="41"/>
      <c r="AI54" s="41"/>
      <c r="AJ54" s="41"/>
      <c r="AK54" s="41"/>
      <c r="AL54" s="41"/>
    </row>
    <row r="55" spans="1:38" s="247" customFormat="1" ht="12.75" customHeight="1">
      <c r="A55" s="421">
        <v>1</v>
      </c>
      <c r="B55" s="403">
        <v>44743</v>
      </c>
      <c r="C55" s="422"/>
      <c r="D55" s="422" t="s">
        <v>907</v>
      </c>
      <c r="E55" s="421" t="s">
        <v>559</v>
      </c>
      <c r="F55" s="421">
        <v>43</v>
      </c>
      <c r="G55" s="421">
        <v>30</v>
      </c>
      <c r="H55" s="421">
        <v>49.5</v>
      </c>
      <c r="I55" s="421" t="s">
        <v>908</v>
      </c>
      <c r="J55" s="345" t="s">
        <v>601</v>
      </c>
      <c r="K55" s="344">
        <f t="shared" ref="K55" si="29">H55-F55</f>
        <v>6.5</v>
      </c>
      <c r="L55" s="346">
        <v>100</v>
      </c>
      <c r="M55" s="347">
        <f t="shared" ref="M55" si="30">(K55*N55)-L55</f>
        <v>1850</v>
      </c>
      <c r="N55" s="344">
        <v>300</v>
      </c>
      <c r="O55" s="345" t="s">
        <v>557</v>
      </c>
      <c r="P55" s="340">
        <v>44747</v>
      </c>
      <c r="Q55" s="249"/>
      <c r="R55" s="250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</row>
    <row r="56" spans="1:38" s="247" customFormat="1" ht="12.75" customHeight="1">
      <c r="A56" s="421">
        <v>2</v>
      </c>
      <c r="B56" s="403">
        <v>44747</v>
      </c>
      <c r="C56" s="422"/>
      <c r="D56" s="422" t="s">
        <v>935</v>
      </c>
      <c r="E56" s="421" t="s">
        <v>559</v>
      </c>
      <c r="F56" s="421">
        <v>108</v>
      </c>
      <c r="G56" s="421">
        <v>68</v>
      </c>
      <c r="H56" s="421">
        <v>129</v>
      </c>
      <c r="I56" s="421" t="s">
        <v>936</v>
      </c>
      <c r="J56" s="345" t="s">
        <v>570</v>
      </c>
      <c r="K56" s="344">
        <f t="shared" ref="K56:K57" si="31">H56-F56</f>
        <v>21</v>
      </c>
      <c r="L56" s="346">
        <v>100</v>
      </c>
      <c r="M56" s="347">
        <f t="shared" ref="M56:M57" si="32">(K56*N56)-L56</f>
        <v>950</v>
      </c>
      <c r="N56" s="344">
        <v>50</v>
      </c>
      <c r="O56" s="345" t="s">
        <v>557</v>
      </c>
      <c r="P56" s="340">
        <v>44747</v>
      </c>
      <c r="Q56" s="249"/>
      <c r="R56" s="250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:38" s="247" customFormat="1" ht="12.75" customHeight="1">
      <c r="A57" s="423">
        <v>3</v>
      </c>
      <c r="B57" s="424">
        <v>44747</v>
      </c>
      <c r="C57" s="425"/>
      <c r="D57" s="425" t="s">
        <v>937</v>
      </c>
      <c r="E57" s="423" t="s">
        <v>559</v>
      </c>
      <c r="F57" s="423">
        <v>88</v>
      </c>
      <c r="G57" s="423">
        <v>50</v>
      </c>
      <c r="H57" s="423">
        <v>58</v>
      </c>
      <c r="I57" s="423" t="s">
        <v>938</v>
      </c>
      <c r="J57" s="426" t="s">
        <v>939</v>
      </c>
      <c r="K57" s="427">
        <f t="shared" si="31"/>
        <v>-30</v>
      </c>
      <c r="L57" s="428">
        <v>100</v>
      </c>
      <c r="M57" s="429">
        <f t="shared" si="32"/>
        <v>-1600</v>
      </c>
      <c r="N57" s="427">
        <v>50</v>
      </c>
      <c r="O57" s="426" t="s">
        <v>569</v>
      </c>
      <c r="P57" s="430">
        <v>44747</v>
      </c>
      <c r="Q57" s="249"/>
      <c r="R57" s="250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:38" ht="14.25" customHeight="1">
      <c r="A58" s="328"/>
      <c r="B58" s="269"/>
      <c r="C58" s="329"/>
      <c r="D58" s="330"/>
      <c r="E58" s="328"/>
      <c r="F58" s="328"/>
      <c r="G58" s="328"/>
      <c r="H58" s="331"/>
      <c r="I58" s="332"/>
      <c r="J58" s="282"/>
      <c r="K58" s="252"/>
      <c r="L58" s="271"/>
      <c r="M58" s="272"/>
      <c r="N58" s="252"/>
      <c r="O58" s="282"/>
      <c r="P58" s="248"/>
      <c r="Q58" s="1"/>
      <c r="R58" s="250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>
      <c r="A59" s="151"/>
      <c r="B59" s="156"/>
      <c r="C59" s="156"/>
      <c r="D59" s="157"/>
      <c r="E59" s="151"/>
      <c r="F59" s="158"/>
      <c r="G59" s="151"/>
      <c r="H59" s="151"/>
      <c r="I59" s="151"/>
      <c r="J59" s="156"/>
      <c r="K59" s="159"/>
      <c r="L59" s="151"/>
      <c r="M59" s="151"/>
      <c r="N59" s="151"/>
      <c r="O59" s="160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38.25" customHeight="1">
      <c r="A60" s="94" t="s">
        <v>581</v>
      </c>
      <c r="B60" s="161"/>
      <c r="C60" s="161"/>
      <c r="D60" s="162"/>
      <c r="E60" s="135"/>
      <c r="F60" s="6"/>
      <c r="G60" s="6"/>
      <c r="H60" s="136"/>
      <c r="I60" s="163"/>
      <c r="J60" s="1"/>
      <c r="K60" s="6"/>
      <c r="L60" s="6"/>
      <c r="M60" s="6"/>
      <c r="N60" s="1"/>
      <c r="O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s="247" customFormat="1" ht="14.25" customHeight="1">
      <c r="A61" s="95" t="s">
        <v>16</v>
      </c>
      <c r="B61" s="96" t="s">
        <v>534</v>
      </c>
      <c r="C61" s="96"/>
      <c r="D61" s="97" t="s">
        <v>545</v>
      </c>
      <c r="E61" s="96" t="s">
        <v>546</v>
      </c>
      <c r="F61" s="96" t="s">
        <v>547</v>
      </c>
      <c r="G61" s="96" t="s">
        <v>548</v>
      </c>
      <c r="H61" s="96" t="s">
        <v>549</v>
      </c>
      <c r="I61" s="96" t="s">
        <v>550</v>
      </c>
      <c r="J61" s="95" t="s">
        <v>551</v>
      </c>
      <c r="K61" s="139" t="s">
        <v>568</v>
      </c>
      <c r="L61" s="140" t="s">
        <v>553</v>
      </c>
      <c r="M61" s="98" t="s">
        <v>554</v>
      </c>
      <c r="N61" s="96" t="s">
        <v>555</v>
      </c>
      <c r="O61" s="97" t="s">
        <v>556</v>
      </c>
      <c r="P61" s="96" t="s">
        <v>788</v>
      </c>
      <c r="Q61" s="246"/>
      <c r="R61" s="6"/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246"/>
      <c r="AJ61" s="246"/>
      <c r="AK61" s="246"/>
      <c r="AL61" s="246"/>
    </row>
    <row r="62" spans="1:38" s="247" customFormat="1" ht="12.75" customHeight="1">
      <c r="A62" s="395">
        <v>1</v>
      </c>
      <c r="B62" s="396">
        <v>44488</v>
      </c>
      <c r="C62" s="396"/>
      <c r="D62" s="397" t="s">
        <v>837</v>
      </c>
      <c r="E62" s="398" t="s">
        <v>831</v>
      </c>
      <c r="F62" s="398">
        <v>235.25</v>
      </c>
      <c r="G62" s="398">
        <v>198</v>
      </c>
      <c r="H62" s="398">
        <v>287.5</v>
      </c>
      <c r="I62" s="398" t="s">
        <v>793</v>
      </c>
      <c r="J62" s="392" t="s">
        <v>919</v>
      </c>
      <c r="K62" s="392">
        <f t="shared" ref="K62" si="33">H62-F62</f>
        <v>52.25</v>
      </c>
      <c r="L62" s="393">
        <f t="shared" ref="L62" si="34">(F62*-0.7)/100</f>
        <v>-1.6467499999999999</v>
      </c>
      <c r="M62" s="399">
        <f t="shared" ref="M62" si="35">(K62+L62)/F62</f>
        <v>0.21510414452709883</v>
      </c>
      <c r="N62" s="392" t="s">
        <v>557</v>
      </c>
      <c r="O62" s="400">
        <v>44746</v>
      </c>
      <c r="P62" s="392"/>
      <c r="Q62" s="246"/>
      <c r="R62" s="1" t="s">
        <v>558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6"/>
      <c r="AK62" s="246"/>
      <c r="AL62" s="246"/>
    </row>
    <row r="63" spans="1:38" ht="14.25" customHeight="1">
      <c r="A63" s="336">
        <v>4</v>
      </c>
      <c r="B63" s="323">
        <v>44736</v>
      </c>
      <c r="C63" s="323"/>
      <c r="D63" s="324" t="s">
        <v>847</v>
      </c>
      <c r="E63" s="325" t="s">
        <v>559</v>
      </c>
      <c r="F63" s="325">
        <v>1450</v>
      </c>
      <c r="G63" s="325">
        <v>1300</v>
      </c>
      <c r="H63" s="325">
        <v>1625</v>
      </c>
      <c r="I63" s="325" t="s">
        <v>848</v>
      </c>
      <c r="J63" s="319" t="s">
        <v>849</v>
      </c>
      <c r="K63" s="319">
        <f t="shared" ref="K63" si="36">H63-F63</f>
        <v>175</v>
      </c>
      <c r="L63" s="320">
        <f>(F63*-0.07)/100</f>
        <v>-1.0150000000000001</v>
      </c>
      <c r="M63" s="321">
        <f t="shared" ref="M63" si="37">(K63+L63)/F63</f>
        <v>0.11998965517241381</v>
      </c>
      <c r="N63" s="319" t="s">
        <v>557</v>
      </c>
      <c r="O63" s="322">
        <v>44736</v>
      </c>
      <c r="P63" s="319"/>
      <c r="R63" s="246" t="s">
        <v>558</v>
      </c>
      <c r="S63" s="41"/>
      <c r="T63" s="1"/>
      <c r="U63" s="1"/>
      <c r="V63" s="1"/>
      <c r="W63" s="1"/>
      <c r="X63" s="1"/>
      <c r="Y63" s="1"/>
      <c r="Z63" s="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64"/>
      <c r="B64" s="141"/>
      <c r="C64" s="165"/>
      <c r="D64" s="100"/>
      <c r="E64" s="166"/>
      <c r="F64" s="166"/>
      <c r="G64" s="166"/>
      <c r="H64" s="166"/>
      <c r="I64" s="166"/>
      <c r="J64" s="166"/>
      <c r="K64" s="167"/>
      <c r="L64" s="168"/>
      <c r="M64" s="166"/>
      <c r="N64" s="169"/>
      <c r="O64" s="170"/>
      <c r="P64" s="170"/>
      <c r="R64" s="6"/>
      <c r="S64" s="1"/>
      <c r="T64" s="1"/>
      <c r="U64" s="1"/>
      <c r="V64" s="1"/>
      <c r="W64" s="1"/>
      <c r="X64" s="1"/>
      <c r="Y64" s="1"/>
    </row>
    <row r="65" spans="1:38" ht="12.75" customHeight="1">
      <c r="A65" s="119" t="s">
        <v>561</v>
      </c>
      <c r="B65" s="119"/>
      <c r="C65" s="119"/>
      <c r="D65" s="119"/>
      <c r="E65" s="41"/>
      <c r="F65" s="127" t="s">
        <v>563</v>
      </c>
      <c r="G65" s="56"/>
      <c r="H65" s="56"/>
      <c r="I65" s="56"/>
      <c r="J65" s="6"/>
      <c r="K65" s="145"/>
      <c r="L65" s="146"/>
      <c r="M65" s="6"/>
      <c r="N65" s="109"/>
      <c r="O65" s="17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38" ht="12.75" customHeight="1">
      <c r="A66" s="126" t="s">
        <v>562</v>
      </c>
      <c r="B66" s="119"/>
      <c r="C66" s="119"/>
      <c r="D66" s="119"/>
      <c r="E66" s="6"/>
      <c r="F66" s="127" t="s">
        <v>565</v>
      </c>
      <c r="G66" s="6"/>
      <c r="H66" s="6" t="s">
        <v>784</v>
      </c>
      <c r="I66" s="6"/>
      <c r="J66" s="1"/>
      <c r="K66" s="6"/>
      <c r="L66" s="6"/>
      <c r="M66" s="6"/>
      <c r="N66" s="1"/>
      <c r="O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38" ht="12.75" customHeight="1">
      <c r="A67" s="126"/>
      <c r="B67" s="119"/>
      <c r="C67" s="119"/>
      <c r="D67" s="119"/>
      <c r="E67" s="6"/>
      <c r="F67" s="127"/>
      <c r="G67" s="6"/>
      <c r="H67" s="6"/>
      <c r="I67" s="6"/>
      <c r="J67" s="1"/>
      <c r="K67" s="6"/>
      <c r="L67" s="6"/>
      <c r="M67" s="6"/>
      <c r="N67" s="1"/>
      <c r="O67" s="1"/>
      <c r="Q67" s="1"/>
      <c r="R67" s="56"/>
      <c r="S67" s="1"/>
      <c r="T67" s="1"/>
      <c r="U67" s="1"/>
      <c r="V67" s="1"/>
      <c r="W67" s="1"/>
      <c r="X67" s="1"/>
      <c r="Y67" s="1"/>
      <c r="Z67" s="1"/>
    </row>
    <row r="68" spans="1:38" ht="38.25" customHeight="1">
      <c r="A68" s="1"/>
      <c r="B68" s="134" t="s">
        <v>582</v>
      </c>
      <c r="C68" s="134"/>
      <c r="D68" s="134"/>
      <c r="E68" s="134"/>
      <c r="F68" s="135"/>
      <c r="G68" s="6"/>
      <c r="H68" s="6"/>
      <c r="I68" s="136"/>
      <c r="J68" s="137"/>
      <c r="K68" s="138"/>
      <c r="L68" s="137"/>
      <c r="M68" s="6"/>
      <c r="N68" s="1"/>
      <c r="O68" s="1"/>
      <c r="Q68" s="1"/>
      <c r="R68" s="56"/>
      <c r="S68" s="1"/>
      <c r="T68" s="1"/>
      <c r="U68" s="1"/>
      <c r="V68" s="1"/>
      <c r="W68" s="1"/>
      <c r="X68" s="1"/>
      <c r="Y68" s="1"/>
      <c r="Z68" s="1"/>
    </row>
    <row r="69" spans="1:38" ht="14.25" customHeight="1">
      <c r="A69" s="95" t="s">
        <v>16</v>
      </c>
      <c r="B69" s="96" t="s">
        <v>534</v>
      </c>
      <c r="C69" s="96"/>
      <c r="D69" s="97" t="s">
        <v>545</v>
      </c>
      <c r="E69" s="96" t="s">
        <v>546</v>
      </c>
      <c r="F69" s="96" t="s">
        <v>547</v>
      </c>
      <c r="G69" s="96" t="s">
        <v>567</v>
      </c>
      <c r="H69" s="96" t="s">
        <v>549</v>
      </c>
      <c r="I69" s="96" t="s">
        <v>550</v>
      </c>
      <c r="J69" s="172" t="s">
        <v>551</v>
      </c>
      <c r="K69" s="139" t="s">
        <v>568</v>
      </c>
      <c r="L69" s="149" t="s">
        <v>576</v>
      </c>
      <c r="M69" s="96" t="s">
        <v>577</v>
      </c>
      <c r="N69" s="140" t="s">
        <v>553</v>
      </c>
      <c r="O69" s="98" t="s">
        <v>554</v>
      </c>
      <c r="P69" s="96" t="s">
        <v>555</v>
      </c>
      <c r="Q69" s="97" t="s">
        <v>556</v>
      </c>
      <c r="R69" s="56"/>
      <c r="S69" s="113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38" ht="14.25" customHeight="1">
      <c r="A70" s="101"/>
      <c r="B70" s="102"/>
      <c r="C70" s="173"/>
      <c r="D70" s="103"/>
      <c r="E70" s="104"/>
      <c r="F70" s="174"/>
      <c r="G70" s="101"/>
      <c r="H70" s="104"/>
      <c r="I70" s="105"/>
      <c r="J70" s="175"/>
      <c r="K70" s="175"/>
      <c r="L70" s="176"/>
      <c r="M70" s="99"/>
      <c r="N70" s="176"/>
      <c r="O70" s="177"/>
      <c r="P70" s="178"/>
      <c r="Q70" s="179"/>
      <c r="R70" s="144"/>
      <c r="S70" s="113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38" ht="14.25" customHeight="1">
      <c r="A71" s="101"/>
      <c r="B71" s="102"/>
      <c r="C71" s="173"/>
      <c r="D71" s="103"/>
      <c r="E71" s="104"/>
      <c r="F71" s="174"/>
      <c r="G71" s="101"/>
      <c r="H71" s="104"/>
      <c r="I71" s="105"/>
      <c r="J71" s="175"/>
      <c r="K71" s="175"/>
      <c r="L71" s="176"/>
      <c r="M71" s="99"/>
      <c r="N71" s="176"/>
      <c r="O71" s="177"/>
      <c r="P71" s="178"/>
      <c r="Q71" s="179"/>
      <c r="R71" s="144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4.25" customHeight="1">
      <c r="A72" s="101"/>
      <c r="B72" s="102"/>
      <c r="C72" s="173"/>
      <c r="D72" s="103"/>
      <c r="E72" s="104"/>
      <c r="F72" s="174"/>
      <c r="G72" s="101"/>
      <c r="H72" s="104"/>
      <c r="I72" s="105"/>
      <c r="J72" s="175"/>
      <c r="K72" s="175"/>
      <c r="L72" s="176"/>
      <c r="M72" s="99"/>
      <c r="N72" s="176"/>
      <c r="O72" s="177"/>
      <c r="P72" s="178"/>
      <c r="Q72" s="179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01"/>
      <c r="B73" s="102"/>
      <c r="C73" s="173"/>
      <c r="D73" s="103"/>
      <c r="E73" s="104"/>
      <c r="F73" s="175"/>
      <c r="G73" s="101"/>
      <c r="H73" s="104"/>
      <c r="I73" s="105"/>
      <c r="J73" s="175"/>
      <c r="K73" s="175"/>
      <c r="L73" s="176"/>
      <c r="M73" s="99"/>
      <c r="N73" s="176"/>
      <c r="O73" s="177"/>
      <c r="P73" s="178"/>
      <c r="Q73" s="179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01"/>
      <c r="B74" s="102"/>
      <c r="C74" s="173"/>
      <c r="D74" s="103"/>
      <c r="E74" s="104"/>
      <c r="F74" s="175"/>
      <c r="G74" s="101"/>
      <c r="H74" s="104"/>
      <c r="I74" s="105"/>
      <c r="J74" s="175"/>
      <c r="K74" s="175"/>
      <c r="L74" s="176"/>
      <c r="M74" s="99"/>
      <c r="N74" s="176"/>
      <c r="O74" s="177"/>
      <c r="P74" s="178"/>
      <c r="Q74" s="179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01"/>
      <c r="B75" s="102"/>
      <c r="C75" s="173"/>
      <c r="D75" s="103"/>
      <c r="E75" s="104"/>
      <c r="F75" s="174"/>
      <c r="G75" s="101"/>
      <c r="H75" s="104"/>
      <c r="I75" s="105"/>
      <c r="J75" s="175"/>
      <c r="K75" s="175"/>
      <c r="L75" s="176"/>
      <c r="M75" s="99"/>
      <c r="N75" s="176"/>
      <c r="O75" s="177"/>
      <c r="P75" s="178"/>
      <c r="Q75" s="179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01"/>
      <c r="B76" s="102"/>
      <c r="C76" s="173"/>
      <c r="D76" s="103"/>
      <c r="E76" s="104"/>
      <c r="F76" s="174"/>
      <c r="G76" s="101"/>
      <c r="H76" s="104"/>
      <c r="I76" s="105"/>
      <c r="J76" s="175"/>
      <c r="K76" s="175"/>
      <c r="L76" s="175"/>
      <c r="M76" s="175"/>
      <c r="N76" s="176"/>
      <c r="O76" s="180"/>
      <c r="P76" s="178"/>
      <c r="Q76" s="179"/>
      <c r="R76" s="6"/>
      <c r="S76" s="113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01"/>
      <c r="B77" s="102"/>
      <c r="C77" s="173"/>
      <c r="D77" s="103"/>
      <c r="E77" s="104"/>
      <c r="F77" s="175"/>
      <c r="G77" s="101"/>
      <c r="H77" s="104"/>
      <c r="I77" s="105"/>
      <c r="J77" s="175"/>
      <c r="K77" s="175"/>
      <c r="L77" s="176"/>
      <c r="M77" s="99"/>
      <c r="N77" s="176"/>
      <c r="O77" s="177"/>
      <c r="P77" s="178"/>
      <c r="Q77" s="179"/>
      <c r="R77" s="144"/>
      <c r="S77" s="113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101"/>
      <c r="B78" s="102"/>
      <c r="C78" s="173"/>
      <c r="D78" s="103"/>
      <c r="E78" s="104"/>
      <c r="F78" s="174"/>
      <c r="G78" s="101"/>
      <c r="H78" s="104"/>
      <c r="I78" s="105"/>
      <c r="J78" s="181"/>
      <c r="K78" s="181"/>
      <c r="L78" s="181"/>
      <c r="M78" s="181"/>
      <c r="N78" s="182"/>
      <c r="O78" s="177"/>
      <c r="P78" s="106"/>
      <c r="Q78" s="179"/>
      <c r="R78" s="144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26"/>
      <c r="B79" s="119"/>
      <c r="C79" s="119"/>
      <c r="D79" s="119"/>
      <c r="E79" s="6"/>
      <c r="F79" s="127"/>
      <c r="G79" s="6"/>
      <c r="H79" s="6"/>
      <c r="I79" s="6"/>
      <c r="J79" s="1"/>
      <c r="K79" s="6"/>
      <c r="L79" s="6"/>
      <c r="M79" s="6"/>
      <c r="N79" s="1"/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26"/>
      <c r="B80" s="119"/>
      <c r="C80" s="119"/>
      <c r="D80" s="119"/>
      <c r="E80" s="6"/>
      <c r="F80" s="127"/>
      <c r="G80" s="56"/>
      <c r="H80" s="41"/>
      <c r="I80" s="56"/>
      <c r="J80" s="6"/>
      <c r="K80" s="145"/>
      <c r="L80" s="146"/>
      <c r="M80" s="6"/>
      <c r="N80" s="109"/>
      <c r="O80" s="147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56"/>
      <c r="B81" s="108"/>
      <c r="C81" s="108"/>
      <c r="D81" s="41"/>
      <c r="E81" s="56"/>
      <c r="F81" s="56"/>
      <c r="G81" s="56"/>
      <c r="H81" s="41"/>
      <c r="I81" s="56"/>
      <c r="J81" s="6"/>
      <c r="K81" s="145"/>
      <c r="L81" s="146"/>
      <c r="M81" s="6"/>
      <c r="N81" s="109"/>
      <c r="O81" s="147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38.25" customHeight="1">
      <c r="A82" s="41"/>
      <c r="B82" s="183" t="s">
        <v>583</v>
      </c>
      <c r="C82" s="183"/>
      <c r="D82" s="183"/>
      <c r="E82" s="183"/>
      <c r="F82" s="6"/>
      <c r="G82" s="6"/>
      <c r="H82" s="137"/>
      <c r="I82" s="6"/>
      <c r="J82" s="137"/>
      <c r="K82" s="138"/>
      <c r="L82" s="6"/>
      <c r="M82" s="6"/>
      <c r="N82" s="1"/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95" t="s">
        <v>16</v>
      </c>
      <c r="B83" s="96" t="s">
        <v>534</v>
      </c>
      <c r="C83" s="96"/>
      <c r="D83" s="97" t="s">
        <v>545</v>
      </c>
      <c r="E83" s="96" t="s">
        <v>546</v>
      </c>
      <c r="F83" s="96" t="s">
        <v>547</v>
      </c>
      <c r="G83" s="96" t="s">
        <v>584</v>
      </c>
      <c r="H83" s="96" t="s">
        <v>585</v>
      </c>
      <c r="I83" s="96" t="s">
        <v>550</v>
      </c>
      <c r="J83" s="184" t="s">
        <v>551</v>
      </c>
      <c r="K83" s="96" t="s">
        <v>552</v>
      </c>
      <c r="L83" s="96" t="s">
        <v>586</v>
      </c>
      <c r="M83" s="96" t="s">
        <v>555</v>
      </c>
      <c r="N83" s="97" t="s">
        <v>556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1</v>
      </c>
      <c r="B84" s="186">
        <v>41579</v>
      </c>
      <c r="C84" s="186"/>
      <c r="D84" s="187" t="s">
        <v>587</v>
      </c>
      <c r="E84" s="188" t="s">
        <v>588</v>
      </c>
      <c r="F84" s="189">
        <v>82</v>
      </c>
      <c r="G84" s="188" t="s">
        <v>589</v>
      </c>
      <c r="H84" s="188">
        <v>100</v>
      </c>
      <c r="I84" s="190">
        <v>100</v>
      </c>
      <c r="J84" s="191" t="s">
        <v>590</v>
      </c>
      <c r="K84" s="192">
        <f t="shared" ref="K84:K136" si="38">H84-F84</f>
        <v>18</v>
      </c>
      <c r="L84" s="193">
        <f t="shared" ref="L84:L136" si="39">K84/F84</f>
        <v>0.21951219512195122</v>
      </c>
      <c r="M84" s="188" t="s">
        <v>557</v>
      </c>
      <c r="N84" s="194">
        <v>42657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2</v>
      </c>
      <c r="B85" s="186">
        <v>41794</v>
      </c>
      <c r="C85" s="186"/>
      <c r="D85" s="187" t="s">
        <v>591</v>
      </c>
      <c r="E85" s="188" t="s">
        <v>559</v>
      </c>
      <c r="F85" s="189">
        <v>257</v>
      </c>
      <c r="G85" s="188" t="s">
        <v>589</v>
      </c>
      <c r="H85" s="188">
        <v>300</v>
      </c>
      <c r="I85" s="190">
        <v>300</v>
      </c>
      <c r="J85" s="191" t="s">
        <v>590</v>
      </c>
      <c r="K85" s="192">
        <f t="shared" si="38"/>
        <v>43</v>
      </c>
      <c r="L85" s="193">
        <f t="shared" si="39"/>
        <v>0.16731517509727625</v>
      </c>
      <c r="M85" s="188" t="s">
        <v>557</v>
      </c>
      <c r="N85" s="194">
        <v>41822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3</v>
      </c>
      <c r="B86" s="186">
        <v>41828</v>
      </c>
      <c r="C86" s="186"/>
      <c r="D86" s="187" t="s">
        <v>592</v>
      </c>
      <c r="E86" s="188" t="s">
        <v>559</v>
      </c>
      <c r="F86" s="189">
        <v>393</v>
      </c>
      <c r="G86" s="188" t="s">
        <v>589</v>
      </c>
      <c r="H86" s="188">
        <v>468</v>
      </c>
      <c r="I86" s="190">
        <v>468</v>
      </c>
      <c r="J86" s="191" t="s">
        <v>590</v>
      </c>
      <c r="K86" s="192">
        <f t="shared" si="38"/>
        <v>75</v>
      </c>
      <c r="L86" s="193">
        <f t="shared" si="39"/>
        <v>0.19083969465648856</v>
      </c>
      <c r="M86" s="188" t="s">
        <v>557</v>
      </c>
      <c r="N86" s="194">
        <v>41863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4</v>
      </c>
      <c r="B87" s="186">
        <v>41857</v>
      </c>
      <c r="C87" s="186"/>
      <c r="D87" s="187" t="s">
        <v>593</v>
      </c>
      <c r="E87" s="188" t="s">
        <v>559</v>
      </c>
      <c r="F87" s="189">
        <v>205</v>
      </c>
      <c r="G87" s="188" t="s">
        <v>589</v>
      </c>
      <c r="H87" s="188">
        <v>275</v>
      </c>
      <c r="I87" s="190">
        <v>250</v>
      </c>
      <c r="J87" s="191" t="s">
        <v>590</v>
      </c>
      <c r="K87" s="192">
        <f t="shared" si="38"/>
        <v>70</v>
      </c>
      <c r="L87" s="193">
        <f t="shared" si="39"/>
        <v>0.34146341463414637</v>
      </c>
      <c r="M87" s="188" t="s">
        <v>557</v>
      </c>
      <c r="N87" s="194">
        <v>41962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5</v>
      </c>
      <c r="B88" s="186">
        <v>41886</v>
      </c>
      <c r="C88" s="186"/>
      <c r="D88" s="187" t="s">
        <v>594</v>
      </c>
      <c r="E88" s="188" t="s">
        <v>559</v>
      </c>
      <c r="F88" s="189">
        <v>162</v>
      </c>
      <c r="G88" s="188" t="s">
        <v>589</v>
      </c>
      <c r="H88" s="188">
        <v>190</v>
      </c>
      <c r="I88" s="190">
        <v>190</v>
      </c>
      <c r="J88" s="191" t="s">
        <v>590</v>
      </c>
      <c r="K88" s="192">
        <f t="shared" si="38"/>
        <v>28</v>
      </c>
      <c r="L88" s="193">
        <f t="shared" si="39"/>
        <v>0.1728395061728395</v>
      </c>
      <c r="M88" s="188" t="s">
        <v>557</v>
      </c>
      <c r="N88" s="194">
        <v>42006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6</v>
      </c>
      <c r="B89" s="186">
        <v>41886</v>
      </c>
      <c r="C89" s="186"/>
      <c r="D89" s="187" t="s">
        <v>595</v>
      </c>
      <c r="E89" s="188" t="s">
        <v>559</v>
      </c>
      <c r="F89" s="189">
        <v>75</v>
      </c>
      <c r="G89" s="188" t="s">
        <v>589</v>
      </c>
      <c r="H89" s="188">
        <v>91.5</v>
      </c>
      <c r="I89" s="190" t="s">
        <v>596</v>
      </c>
      <c r="J89" s="191" t="s">
        <v>597</v>
      </c>
      <c r="K89" s="192">
        <f t="shared" si="38"/>
        <v>16.5</v>
      </c>
      <c r="L89" s="193">
        <f t="shared" si="39"/>
        <v>0.22</v>
      </c>
      <c r="M89" s="188" t="s">
        <v>557</v>
      </c>
      <c r="N89" s="194">
        <v>41954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7</v>
      </c>
      <c r="B90" s="186">
        <v>41913</v>
      </c>
      <c r="C90" s="186"/>
      <c r="D90" s="187" t="s">
        <v>598</v>
      </c>
      <c r="E90" s="188" t="s">
        <v>559</v>
      </c>
      <c r="F90" s="189">
        <v>850</v>
      </c>
      <c r="G90" s="188" t="s">
        <v>589</v>
      </c>
      <c r="H90" s="188">
        <v>982.5</v>
      </c>
      <c r="I90" s="190">
        <v>1050</v>
      </c>
      <c r="J90" s="191" t="s">
        <v>599</v>
      </c>
      <c r="K90" s="192">
        <f t="shared" si="38"/>
        <v>132.5</v>
      </c>
      <c r="L90" s="193">
        <f t="shared" si="39"/>
        <v>0.15588235294117647</v>
      </c>
      <c r="M90" s="188" t="s">
        <v>557</v>
      </c>
      <c r="N90" s="194">
        <v>42039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8</v>
      </c>
      <c r="B91" s="186">
        <v>41913</v>
      </c>
      <c r="C91" s="186"/>
      <c r="D91" s="187" t="s">
        <v>600</v>
      </c>
      <c r="E91" s="188" t="s">
        <v>559</v>
      </c>
      <c r="F91" s="189">
        <v>475</v>
      </c>
      <c r="G91" s="188" t="s">
        <v>589</v>
      </c>
      <c r="H91" s="188">
        <v>515</v>
      </c>
      <c r="I91" s="190">
        <v>600</v>
      </c>
      <c r="J91" s="191" t="s">
        <v>601</v>
      </c>
      <c r="K91" s="192">
        <f t="shared" si="38"/>
        <v>40</v>
      </c>
      <c r="L91" s="193">
        <f t="shared" si="39"/>
        <v>8.4210526315789472E-2</v>
      </c>
      <c r="M91" s="188" t="s">
        <v>557</v>
      </c>
      <c r="N91" s="19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9</v>
      </c>
      <c r="B92" s="186">
        <v>41913</v>
      </c>
      <c r="C92" s="186"/>
      <c r="D92" s="187" t="s">
        <v>602</v>
      </c>
      <c r="E92" s="188" t="s">
        <v>559</v>
      </c>
      <c r="F92" s="189">
        <v>86</v>
      </c>
      <c r="G92" s="188" t="s">
        <v>589</v>
      </c>
      <c r="H92" s="188">
        <v>99</v>
      </c>
      <c r="I92" s="190">
        <v>140</v>
      </c>
      <c r="J92" s="191" t="s">
        <v>603</v>
      </c>
      <c r="K92" s="192">
        <f t="shared" si="38"/>
        <v>13</v>
      </c>
      <c r="L92" s="193">
        <f t="shared" si="39"/>
        <v>0.15116279069767441</v>
      </c>
      <c r="M92" s="188" t="s">
        <v>557</v>
      </c>
      <c r="N92" s="194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10</v>
      </c>
      <c r="B93" s="186">
        <v>41926</v>
      </c>
      <c r="C93" s="186"/>
      <c r="D93" s="187" t="s">
        <v>604</v>
      </c>
      <c r="E93" s="188" t="s">
        <v>559</v>
      </c>
      <c r="F93" s="189">
        <v>496.6</v>
      </c>
      <c r="G93" s="188" t="s">
        <v>589</v>
      </c>
      <c r="H93" s="188">
        <v>621</v>
      </c>
      <c r="I93" s="190">
        <v>580</v>
      </c>
      <c r="J93" s="191" t="s">
        <v>590</v>
      </c>
      <c r="K93" s="192">
        <f t="shared" si="38"/>
        <v>124.39999999999998</v>
      </c>
      <c r="L93" s="193">
        <f t="shared" si="39"/>
        <v>0.25050342327829234</v>
      </c>
      <c r="M93" s="188" t="s">
        <v>557</v>
      </c>
      <c r="N93" s="194">
        <v>42605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11</v>
      </c>
      <c r="B94" s="186">
        <v>41926</v>
      </c>
      <c r="C94" s="186"/>
      <c r="D94" s="187" t="s">
        <v>605</v>
      </c>
      <c r="E94" s="188" t="s">
        <v>559</v>
      </c>
      <c r="F94" s="189">
        <v>2481.9</v>
      </c>
      <c r="G94" s="188" t="s">
        <v>589</v>
      </c>
      <c r="H94" s="188">
        <v>2840</v>
      </c>
      <c r="I94" s="190">
        <v>2870</v>
      </c>
      <c r="J94" s="191" t="s">
        <v>606</v>
      </c>
      <c r="K94" s="192">
        <f t="shared" si="38"/>
        <v>358.09999999999991</v>
      </c>
      <c r="L94" s="193">
        <f t="shared" si="39"/>
        <v>0.14428462065353154</v>
      </c>
      <c r="M94" s="188" t="s">
        <v>557</v>
      </c>
      <c r="N94" s="194">
        <v>42017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12</v>
      </c>
      <c r="B95" s="186">
        <v>41928</v>
      </c>
      <c r="C95" s="186"/>
      <c r="D95" s="187" t="s">
        <v>607</v>
      </c>
      <c r="E95" s="188" t="s">
        <v>559</v>
      </c>
      <c r="F95" s="189">
        <v>84.5</v>
      </c>
      <c r="G95" s="188" t="s">
        <v>589</v>
      </c>
      <c r="H95" s="188">
        <v>93</v>
      </c>
      <c r="I95" s="190">
        <v>110</v>
      </c>
      <c r="J95" s="191" t="s">
        <v>608</v>
      </c>
      <c r="K95" s="192">
        <f t="shared" si="38"/>
        <v>8.5</v>
      </c>
      <c r="L95" s="193">
        <f t="shared" si="39"/>
        <v>0.10059171597633136</v>
      </c>
      <c r="M95" s="188" t="s">
        <v>557</v>
      </c>
      <c r="N95" s="194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13</v>
      </c>
      <c r="B96" s="186">
        <v>41928</v>
      </c>
      <c r="C96" s="186"/>
      <c r="D96" s="187" t="s">
        <v>609</v>
      </c>
      <c r="E96" s="188" t="s">
        <v>559</v>
      </c>
      <c r="F96" s="189">
        <v>401</v>
      </c>
      <c r="G96" s="188" t="s">
        <v>589</v>
      </c>
      <c r="H96" s="188">
        <v>428</v>
      </c>
      <c r="I96" s="190">
        <v>450</v>
      </c>
      <c r="J96" s="191" t="s">
        <v>610</v>
      </c>
      <c r="K96" s="192">
        <f t="shared" si="38"/>
        <v>27</v>
      </c>
      <c r="L96" s="193">
        <f t="shared" si="39"/>
        <v>6.7331670822942641E-2</v>
      </c>
      <c r="M96" s="188" t="s">
        <v>557</v>
      </c>
      <c r="N96" s="194">
        <v>42020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14</v>
      </c>
      <c r="B97" s="186">
        <v>41928</v>
      </c>
      <c r="C97" s="186"/>
      <c r="D97" s="187" t="s">
        <v>611</v>
      </c>
      <c r="E97" s="188" t="s">
        <v>559</v>
      </c>
      <c r="F97" s="189">
        <v>101</v>
      </c>
      <c r="G97" s="188" t="s">
        <v>589</v>
      </c>
      <c r="H97" s="188">
        <v>112</v>
      </c>
      <c r="I97" s="190">
        <v>120</v>
      </c>
      <c r="J97" s="191" t="s">
        <v>612</v>
      </c>
      <c r="K97" s="192">
        <f t="shared" si="38"/>
        <v>11</v>
      </c>
      <c r="L97" s="193">
        <f t="shared" si="39"/>
        <v>0.10891089108910891</v>
      </c>
      <c r="M97" s="188" t="s">
        <v>557</v>
      </c>
      <c r="N97" s="19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15</v>
      </c>
      <c r="B98" s="186">
        <v>41954</v>
      </c>
      <c r="C98" s="186"/>
      <c r="D98" s="187" t="s">
        <v>613</v>
      </c>
      <c r="E98" s="188" t="s">
        <v>559</v>
      </c>
      <c r="F98" s="189">
        <v>59</v>
      </c>
      <c r="G98" s="188" t="s">
        <v>589</v>
      </c>
      <c r="H98" s="188">
        <v>76</v>
      </c>
      <c r="I98" s="190">
        <v>76</v>
      </c>
      <c r="J98" s="191" t="s">
        <v>590</v>
      </c>
      <c r="K98" s="192">
        <f t="shared" si="38"/>
        <v>17</v>
      </c>
      <c r="L98" s="193">
        <f t="shared" si="39"/>
        <v>0.28813559322033899</v>
      </c>
      <c r="M98" s="188" t="s">
        <v>557</v>
      </c>
      <c r="N98" s="194">
        <v>43032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16</v>
      </c>
      <c r="B99" s="186">
        <v>41954</v>
      </c>
      <c r="C99" s="186"/>
      <c r="D99" s="187" t="s">
        <v>602</v>
      </c>
      <c r="E99" s="188" t="s">
        <v>559</v>
      </c>
      <c r="F99" s="189">
        <v>99</v>
      </c>
      <c r="G99" s="188" t="s">
        <v>589</v>
      </c>
      <c r="H99" s="188">
        <v>120</v>
      </c>
      <c r="I99" s="190">
        <v>120</v>
      </c>
      <c r="J99" s="191" t="s">
        <v>570</v>
      </c>
      <c r="K99" s="192">
        <f t="shared" si="38"/>
        <v>21</v>
      </c>
      <c r="L99" s="193">
        <f t="shared" si="39"/>
        <v>0.21212121212121213</v>
      </c>
      <c r="M99" s="188" t="s">
        <v>557</v>
      </c>
      <c r="N99" s="194">
        <v>41960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17</v>
      </c>
      <c r="B100" s="186">
        <v>41956</v>
      </c>
      <c r="C100" s="186"/>
      <c r="D100" s="187" t="s">
        <v>614</v>
      </c>
      <c r="E100" s="188" t="s">
        <v>559</v>
      </c>
      <c r="F100" s="189">
        <v>22</v>
      </c>
      <c r="G100" s="188" t="s">
        <v>589</v>
      </c>
      <c r="H100" s="188">
        <v>33.549999999999997</v>
      </c>
      <c r="I100" s="190">
        <v>32</v>
      </c>
      <c r="J100" s="191" t="s">
        <v>615</v>
      </c>
      <c r="K100" s="192">
        <f t="shared" si="38"/>
        <v>11.549999999999997</v>
      </c>
      <c r="L100" s="193">
        <f t="shared" si="39"/>
        <v>0.52499999999999991</v>
      </c>
      <c r="M100" s="188" t="s">
        <v>557</v>
      </c>
      <c r="N100" s="194">
        <v>42188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18</v>
      </c>
      <c r="B101" s="186">
        <v>41976</v>
      </c>
      <c r="C101" s="186"/>
      <c r="D101" s="187" t="s">
        <v>616</v>
      </c>
      <c r="E101" s="188" t="s">
        <v>559</v>
      </c>
      <c r="F101" s="189">
        <v>440</v>
      </c>
      <c r="G101" s="188" t="s">
        <v>589</v>
      </c>
      <c r="H101" s="188">
        <v>520</v>
      </c>
      <c r="I101" s="190">
        <v>520</v>
      </c>
      <c r="J101" s="191" t="s">
        <v>617</v>
      </c>
      <c r="K101" s="192">
        <f t="shared" si="38"/>
        <v>80</v>
      </c>
      <c r="L101" s="193">
        <f t="shared" si="39"/>
        <v>0.18181818181818182</v>
      </c>
      <c r="M101" s="188" t="s">
        <v>557</v>
      </c>
      <c r="N101" s="194">
        <v>42208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19</v>
      </c>
      <c r="B102" s="186">
        <v>41976</v>
      </c>
      <c r="C102" s="186"/>
      <c r="D102" s="187" t="s">
        <v>618</v>
      </c>
      <c r="E102" s="188" t="s">
        <v>559</v>
      </c>
      <c r="F102" s="189">
        <v>360</v>
      </c>
      <c r="G102" s="188" t="s">
        <v>589</v>
      </c>
      <c r="H102" s="188">
        <v>427</v>
      </c>
      <c r="I102" s="190">
        <v>425</v>
      </c>
      <c r="J102" s="191" t="s">
        <v>619</v>
      </c>
      <c r="K102" s="192">
        <f t="shared" si="38"/>
        <v>67</v>
      </c>
      <c r="L102" s="193">
        <f t="shared" si="39"/>
        <v>0.18611111111111112</v>
      </c>
      <c r="M102" s="188" t="s">
        <v>557</v>
      </c>
      <c r="N102" s="194">
        <v>42058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20</v>
      </c>
      <c r="B103" s="186">
        <v>42012</v>
      </c>
      <c r="C103" s="186"/>
      <c r="D103" s="187" t="s">
        <v>620</v>
      </c>
      <c r="E103" s="188" t="s">
        <v>559</v>
      </c>
      <c r="F103" s="189">
        <v>360</v>
      </c>
      <c r="G103" s="188" t="s">
        <v>589</v>
      </c>
      <c r="H103" s="188">
        <v>455</v>
      </c>
      <c r="I103" s="190">
        <v>420</v>
      </c>
      <c r="J103" s="191" t="s">
        <v>621</v>
      </c>
      <c r="K103" s="192">
        <f t="shared" si="38"/>
        <v>95</v>
      </c>
      <c r="L103" s="193">
        <f t="shared" si="39"/>
        <v>0.2638888888888889</v>
      </c>
      <c r="M103" s="188" t="s">
        <v>557</v>
      </c>
      <c r="N103" s="194">
        <v>42024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21</v>
      </c>
      <c r="B104" s="186">
        <v>42012</v>
      </c>
      <c r="C104" s="186"/>
      <c r="D104" s="187" t="s">
        <v>622</v>
      </c>
      <c r="E104" s="188" t="s">
        <v>559</v>
      </c>
      <c r="F104" s="189">
        <v>130</v>
      </c>
      <c r="G104" s="188"/>
      <c r="H104" s="188">
        <v>175.5</v>
      </c>
      <c r="I104" s="190">
        <v>165</v>
      </c>
      <c r="J104" s="191" t="s">
        <v>623</v>
      </c>
      <c r="K104" s="192">
        <f t="shared" si="38"/>
        <v>45.5</v>
      </c>
      <c r="L104" s="193">
        <f t="shared" si="39"/>
        <v>0.35</v>
      </c>
      <c r="M104" s="188" t="s">
        <v>557</v>
      </c>
      <c r="N104" s="194">
        <v>43088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22</v>
      </c>
      <c r="B105" s="186">
        <v>42040</v>
      </c>
      <c r="C105" s="186"/>
      <c r="D105" s="187" t="s">
        <v>372</v>
      </c>
      <c r="E105" s="188" t="s">
        <v>588</v>
      </c>
      <c r="F105" s="189">
        <v>98</v>
      </c>
      <c r="G105" s="188"/>
      <c r="H105" s="188">
        <v>120</v>
      </c>
      <c r="I105" s="190">
        <v>120</v>
      </c>
      <c r="J105" s="191" t="s">
        <v>590</v>
      </c>
      <c r="K105" s="192">
        <f t="shared" si="38"/>
        <v>22</v>
      </c>
      <c r="L105" s="193">
        <f t="shared" si="39"/>
        <v>0.22448979591836735</v>
      </c>
      <c r="M105" s="188" t="s">
        <v>557</v>
      </c>
      <c r="N105" s="194">
        <v>42753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23</v>
      </c>
      <c r="B106" s="186">
        <v>42040</v>
      </c>
      <c r="C106" s="186"/>
      <c r="D106" s="187" t="s">
        <v>624</v>
      </c>
      <c r="E106" s="188" t="s">
        <v>588</v>
      </c>
      <c r="F106" s="189">
        <v>196</v>
      </c>
      <c r="G106" s="188"/>
      <c r="H106" s="188">
        <v>262</v>
      </c>
      <c r="I106" s="190">
        <v>255</v>
      </c>
      <c r="J106" s="191" t="s">
        <v>590</v>
      </c>
      <c r="K106" s="192">
        <f t="shared" si="38"/>
        <v>66</v>
      </c>
      <c r="L106" s="193">
        <f t="shared" si="39"/>
        <v>0.33673469387755101</v>
      </c>
      <c r="M106" s="188" t="s">
        <v>557</v>
      </c>
      <c r="N106" s="194">
        <v>42599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95">
        <v>24</v>
      </c>
      <c r="B107" s="196">
        <v>42067</v>
      </c>
      <c r="C107" s="196"/>
      <c r="D107" s="197" t="s">
        <v>371</v>
      </c>
      <c r="E107" s="198" t="s">
        <v>588</v>
      </c>
      <c r="F107" s="199">
        <v>235</v>
      </c>
      <c r="G107" s="199"/>
      <c r="H107" s="200">
        <v>77</v>
      </c>
      <c r="I107" s="200" t="s">
        <v>625</v>
      </c>
      <c r="J107" s="201" t="s">
        <v>626</v>
      </c>
      <c r="K107" s="202">
        <f t="shared" si="38"/>
        <v>-158</v>
      </c>
      <c r="L107" s="203">
        <f t="shared" si="39"/>
        <v>-0.67234042553191486</v>
      </c>
      <c r="M107" s="199" t="s">
        <v>569</v>
      </c>
      <c r="N107" s="196">
        <v>43522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25</v>
      </c>
      <c r="B108" s="186">
        <v>42067</v>
      </c>
      <c r="C108" s="186"/>
      <c r="D108" s="187" t="s">
        <v>627</v>
      </c>
      <c r="E108" s="188" t="s">
        <v>588</v>
      </c>
      <c r="F108" s="189">
        <v>185</v>
      </c>
      <c r="G108" s="188"/>
      <c r="H108" s="188">
        <v>224</v>
      </c>
      <c r="I108" s="190" t="s">
        <v>628</v>
      </c>
      <c r="J108" s="191" t="s">
        <v>590</v>
      </c>
      <c r="K108" s="192">
        <f t="shared" si="38"/>
        <v>39</v>
      </c>
      <c r="L108" s="193">
        <f t="shared" si="39"/>
        <v>0.21081081081081082</v>
      </c>
      <c r="M108" s="188" t="s">
        <v>557</v>
      </c>
      <c r="N108" s="194">
        <v>42647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5">
        <v>26</v>
      </c>
      <c r="B109" s="196">
        <v>42090</v>
      </c>
      <c r="C109" s="196"/>
      <c r="D109" s="204" t="s">
        <v>629</v>
      </c>
      <c r="E109" s="199" t="s">
        <v>588</v>
      </c>
      <c r="F109" s="199">
        <v>49.5</v>
      </c>
      <c r="G109" s="200"/>
      <c r="H109" s="200">
        <v>15.85</v>
      </c>
      <c r="I109" s="200">
        <v>67</v>
      </c>
      <c r="J109" s="201" t="s">
        <v>630</v>
      </c>
      <c r="K109" s="200">
        <f t="shared" si="38"/>
        <v>-33.65</v>
      </c>
      <c r="L109" s="205">
        <f t="shared" si="39"/>
        <v>-0.67979797979797973</v>
      </c>
      <c r="M109" s="199" t="s">
        <v>569</v>
      </c>
      <c r="N109" s="206">
        <v>43627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27</v>
      </c>
      <c r="B110" s="186">
        <v>42093</v>
      </c>
      <c r="C110" s="186"/>
      <c r="D110" s="187" t="s">
        <v>631</v>
      </c>
      <c r="E110" s="188" t="s">
        <v>588</v>
      </c>
      <c r="F110" s="189">
        <v>183.5</v>
      </c>
      <c r="G110" s="188"/>
      <c r="H110" s="188">
        <v>219</v>
      </c>
      <c r="I110" s="190">
        <v>218</v>
      </c>
      <c r="J110" s="191" t="s">
        <v>632</v>
      </c>
      <c r="K110" s="192">
        <f t="shared" si="38"/>
        <v>35.5</v>
      </c>
      <c r="L110" s="193">
        <f t="shared" si="39"/>
        <v>0.19346049046321526</v>
      </c>
      <c r="M110" s="188" t="s">
        <v>557</v>
      </c>
      <c r="N110" s="194">
        <v>42103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28</v>
      </c>
      <c r="B111" s="186">
        <v>42114</v>
      </c>
      <c r="C111" s="186"/>
      <c r="D111" s="187" t="s">
        <v>633</v>
      </c>
      <c r="E111" s="188" t="s">
        <v>588</v>
      </c>
      <c r="F111" s="189">
        <f>(227+237)/2</f>
        <v>232</v>
      </c>
      <c r="G111" s="188"/>
      <c r="H111" s="188">
        <v>298</v>
      </c>
      <c r="I111" s="190">
        <v>298</v>
      </c>
      <c r="J111" s="191" t="s">
        <v>590</v>
      </c>
      <c r="K111" s="192">
        <f t="shared" si="38"/>
        <v>66</v>
      </c>
      <c r="L111" s="193">
        <f t="shared" si="39"/>
        <v>0.28448275862068967</v>
      </c>
      <c r="M111" s="188" t="s">
        <v>557</v>
      </c>
      <c r="N111" s="194">
        <v>42823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29</v>
      </c>
      <c r="B112" s="186">
        <v>42128</v>
      </c>
      <c r="C112" s="186"/>
      <c r="D112" s="187" t="s">
        <v>634</v>
      </c>
      <c r="E112" s="188" t="s">
        <v>559</v>
      </c>
      <c r="F112" s="189">
        <v>385</v>
      </c>
      <c r="G112" s="188"/>
      <c r="H112" s="188">
        <f>212.5+331</f>
        <v>543.5</v>
      </c>
      <c r="I112" s="190">
        <v>510</v>
      </c>
      <c r="J112" s="191" t="s">
        <v>635</v>
      </c>
      <c r="K112" s="192">
        <f t="shared" si="38"/>
        <v>158.5</v>
      </c>
      <c r="L112" s="193">
        <f t="shared" si="39"/>
        <v>0.41168831168831171</v>
      </c>
      <c r="M112" s="188" t="s">
        <v>557</v>
      </c>
      <c r="N112" s="194">
        <v>42235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30</v>
      </c>
      <c r="B113" s="186">
        <v>42128</v>
      </c>
      <c r="C113" s="186"/>
      <c r="D113" s="187" t="s">
        <v>636</v>
      </c>
      <c r="E113" s="188" t="s">
        <v>559</v>
      </c>
      <c r="F113" s="189">
        <v>115.5</v>
      </c>
      <c r="G113" s="188"/>
      <c r="H113" s="188">
        <v>146</v>
      </c>
      <c r="I113" s="190">
        <v>142</v>
      </c>
      <c r="J113" s="191" t="s">
        <v>637</v>
      </c>
      <c r="K113" s="192">
        <f t="shared" si="38"/>
        <v>30.5</v>
      </c>
      <c r="L113" s="193">
        <f t="shared" si="39"/>
        <v>0.26406926406926406</v>
      </c>
      <c r="M113" s="188" t="s">
        <v>557</v>
      </c>
      <c r="N113" s="194">
        <v>42202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31</v>
      </c>
      <c r="B114" s="186">
        <v>42151</v>
      </c>
      <c r="C114" s="186"/>
      <c r="D114" s="187" t="s">
        <v>638</v>
      </c>
      <c r="E114" s="188" t="s">
        <v>559</v>
      </c>
      <c r="F114" s="189">
        <v>237.5</v>
      </c>
      <c r="G114" s="188"/>
      <c r="H114" s="188">
        <v>279.5</v>
      </c>
      <c r="I114" s="190">
        <v>278</v>
      </c>
      <c r="J114" s="191" t="s">
        <v>590</v>
      </c>
      <c r="K114" s="192">
        <f t="shared" si="38"/>
        <v>42</v>
      </c>
      <c r="L114" s="193">
        <f t="shared" si="39"/>
        <v>0.17684210526315788</v>
      </c>
      <c r="M114" s="188" t="s">
        <v>557</v>
      </c>
      <c r="N114" s="194">
        <v>42222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32</v>
      </c>
      <c r="B115" s="186">
        <v>42174</v>
      </c>
      <c r="C115" s="186"/>
      <c r="D115" s="187" t="s">
        <v>609</v>
      </c>
      <c r="E115" s="188" t="s">
        <v>588</v>
      </c>
      <c r="F115" s="189">
        <v>340</v>
      </c>
      <c r="G115" s="188"/>
      <c r="H115" s="188">
        <v>448</v>
      </c>
      <c r="I115" s="190">
        <v>448</v>
      </c>
      <c r="J115" s="191" t="s">
        <v>590</v>
      </c>
      <c r="K115" s="192">
        <f t="shared" si="38"/>
        <v>108</v>
      </c>
      <c r="L115" s="193">
        <f t="shared" si="39"/>
        <v>0.31764705882352939</v>
      </c>
      <c r="M115" s="188" t="s">
        <v>557</v>
      </c>
      <c r="N115" s="194">
        <v>43018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33</v>
      </c>
      <c r="B116" s="186">
        <v>42191</v>
      </c>
      <c r="C116" s="186"/>
      <c r="D116" s="187" t="s">
        <v>639</v>
      </c>
      <c r="E116" s="188" t="s">
        <v>588</v>
      </c>
      <c r="F116" s="189">
        <v>390</v>
      </c>
      <c r="G116" s="188"/>
      <c r="H116" s="188">
        <v>460</v>
      </c>
      <c r="I116" s="190">
        <v>460</v>
      </c>
      <c r="J116" s="191" t="s">
        <v>590</v>
      </c>
      <c r="K116" s="192">
        <f t="shared" si="38"/>
        <v>70</v>
      </c>
      <c r="L116" s="193">
        <f t="shared" si="39"/>
        <v>0.17948717948717949</v>
      </c>
      <c r="M116" s="188" t="s">
        <v>557</v>
      </c>
      <c r="N116" s="194">
        <v>42478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5">
        <v>34</v>
      </c>
      <c r="B117" s="196">
        <v>42195</v>
      </c>
      <c r="C117" s="196"/>
      <c r="D117" s="197" t="s">
        <v>640</v>
      </c>
      <c r="E117" s="198" t="s">
        <v>588</v>
      </c>
      <c r="F117" s="199">
        <v>122.5</v>
      </c>
      <c r="G117" s="199"/>
      <c r="H117" s="200">
        <v>61</v>
      </c>
      <c r="I117" s="200">
        <v>172</v>
      </c>
      <c r="J117" s="201" t="s">
        <v>641</v>
      </c>
      <c r="K117" s="202">
        <f t="shared" si="38"/>
        <v>-61.5</v>
      </c>
      <c r="L117" s="203">
        <f t="shared" si="39"/>
        <v>-0.50204081632653064</v>
      </c>
      <c r="M117" s="199" t="s">
        <v>569</v>
      </c>
      <c r="N117" s="196">
        <v>43333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35</v>
      </c>
      <c r="B118" s="186">
        <v>42219</v>
      </c>
      <c r="C118" s="186"/>
      <c r="D118" s="187" t="s">
        <v>642</v>
      </c>
      <c r="E118" s="188" t="s">
        <v>588</v>
      </c>
      <c r="F118" s="189">
        <v>297.5</v>
      </c>
      <c r="G118" s="188"/>
      <c r="H118" s="188">
        <v>350</v>
      </c>
      <c r="I118" s="190">
        <v>360</v>
      </c>
      <c r="J118" s="191" t="s">
        <v>643</v>
      </c>
      <c r="K118" s="192">
        <f t="shared" si="38"/>
        <v>52.5</v>
      </c>
      <c r="L118" s="193">
        <f t="shared" si="39"/>
        <v>0.17647058823529413</v>
      </c>
      <c r="M118" s="188" t="s">
        <v>557</v>
      </c>
      <c r="N118" s="194">
        <v>42232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36</v>
      </c>
      <c r="B119" s="186">
        <v>42219</v>
      </c>
      <c r="C119" s="186"/>
      <c r="D119" s="187" t="s">
        <v>644</v>
      </c>
      <c r="E119" s="188" t="s">
        <v>588</v>
      </c>
      <c r="F119" s="189">
        <v>115.5</v>
      </c>
      <c r="G119" s="188"/>
      <c r="H119" s="188">
        <v>149</v>
      </c>
      <c r="I119" s="190">
        <v>140</v>
      </c>
      <c r="J119" s="191" t="s">
        <v>645</v>
      </c>
      <c r="K119" s="192">
        <f t="shared" si="38"/>
        <v>33.5</v>
      </c>
      <c r="L119" s="193">
        <f t="shared" si="39"/>
        <v>0.29004329004329005</v>
      </c>
      <c r="M119" s="188" t="s">
        <v>557</v>
      </c>
      <c r="N119" s="194">
        <v>42740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37</v>
      </c>
      <c r="B120" s="186">
        <v>42251</v>
      </c>
      <c r="C120" s="186"/>
      <c r="D120" s="187" t="s">
        <v>638</v>
      </c>
      <c r="E120" s="188" t="s">
        <v>588</v>
      </c>
      <c r="F120" s="189">
        <v>226</v>
      </c>
      <c r="G120" s="188"/>
      <c r="H120" s="188">
        <v>292</v>
      </c>
      <c r="I120" s="190">
        <v>292</v>
      </c>
      <c r="J120" s="191" t="s">
        <v>646</v>
      </c>
      <c r="K120" s="192">
        <f t="shared" si="38"/>
        <v>66</v>
      </c>
      <c r="L120" s="193">
        <f t="shared" si="39"/>
        <v>0.29203539823008851</v>
      </c>
      <c r="M120" s="188" t="s">
        <v>557</v>
      </c>
      <c r="N120" s="194">
        <v>42286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38</v>
      </c>
      <c r="B121" s="186">
        <v>42254</v>
      </c>
      <c r="C121" s="186"/>
      <c r="D121" s="187" t="s">
        <v>633</v>
      </c>
      <c r="E121" s="188" t="s">
        <v>588</v>
      </c>
      <c r="F121" s="189">
        <v>232.5</v>
      </c>
      <c r="G121" s="188"/>
      <c r="H121" s="188">
        <v>312.5</v>
      </c>
      <c r="I121" s="190">
        <v>310</v>
      </c>
      <c r="J121" s="191" t="s">
        <v>590</v>
      </c>
      <c r="K121" s="192">
        <f t="shared" si="38"/>
        <v>80</v>
      </c>
      <c r="L121" s="193">
        <f t="shared" si="39"/>
        <v>0.34408602150537637</v>
      </c>
      <c r="M121" s="188" t="s">
        <v>557</v>
      </c>
      <c r="N121" s="194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39</v>
      </c>
      <c r="B122" s="186">
        <v>42268</v>
      </c>
      <c r="C122" s="186"/>
      <c r="D122" s="187" t="s">
        <v>647</v>
      </c>
      <c r="E122" s="188" t="s">
        <v>588</v>
      </c>
      <c r="F122" s="189">
        <v>196.5</v>
      </c>
      <c r="G122" s="188"/>
      <c r="H122" s="188">
        <v>238</v>
      </c>
      <c r="I122" s="190">
        <v>238</v>
      </c>
      <c r="J122" s="191" t="s">
        <v>646</v>
      </c>
      <c r="K122" s="192">
        <f t="shared" si="38"/>
        <v>41.5</v>
      </c>
      <c r="L122" s="193">
        <f t="shared" si="39"/>
        <v>0.21119592875318066</v>
      </c>
      <c r="M122" s="188" t="s">
        <v>557</v>
      </c>
      <c r="N122" s="194">
        <v>42291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40</v>
      </c>
      <c r="B123" s="186">
        <v>42271</v>
      </c>
      <c r="C123" s="186"/>
      <c r="D123" s="187" t="s">
        <v>587</v>
      </c>
      <c r="E123" s="188" t="s">
        <v>588</v>
      </c>
      <c r="F123" s="189">
        <v>65</v>
      </c>
      <c r="G123" s="188"/>
      <c r="H123" s="188">
        <v>82</v>
      </c>
      <c r="I123" s="190">
        <v>82</v>
      </c>
      <c r="J123" s="191" t="s">
        <v>646</v>
      </c>
      <c r="K123" s="192">
        <f t="shared" si="38"/>
        <v>17</v>
      </c>
      <c r="L123" s="193">
        <f t="shared" si="39"/>
        <v>0.26153846153846155</v>
      </c>
      <c r="M123" s="188" t="s">
        <v>557</v>
      </c>
      <c r="N123" s="194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41</v>
      </c>
      <c r="B124" s="186">
        <v>42291</v>
      </c>
      <c r="C124" s="186"/>
      <c r="D124" s="187" t="s">
        <v>648</v>
      </c>
      <c r="E124" s="188" t="s">
        <v>588</v>
      </c>
      <c r="F124" s="189">
        <v>144</v>
      </c>
      <c r="G124" s="188"/>
      <c r="H124" s="188">
        <v>182.5</v>
      </c>
      <c r="I124" s="190">
        <v>181</v>
      </c>
      <c r="J124" s="191" t="s">
        <v>646</v>
      </c>
      <c r="K124" s="192">
        <f t="shared" si="38"/>
        <v>38.5</v>
      </c>
      <c r="L124" s="193">
        <f t="shared" si="39"/>
        <v>0.2673611111111111</v>
      </c>
      <c r="M124" s="188" t="s">
        <v>557</v>
      </c>
      <c r="N124" s="194">
        <v>42817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42</v>
      </c>
      <c r="B125" s="186">
        <v>42291</v>
      </c>
      <c r="C125" s="186"/>
      <c r="D125" s="187" t="s">
        <v>649</v>
      </c>
      <c r="E125" s="188" t="s">
        <v>588</v>
      </c>
      <c r="F125" s="189">
        <v>264</v>
      </c>
      <c r="G125" s="188"/>
      <c r="H125" s="188">
        <v>311</v>
      </c>
      <c r="I125" s="190">
        <v>311</v>
      </c>
      <c r="J125" s="191" t="s">
        <v>646</v>
      </c>
      <c r="K125" s="192">
        <f t="shared" si="38"/>
        <v>47</v>
      </c>
      <c r="L125" s="193">
        <f t="shared" si="39"/>
        <v>0.17803030303030304</v>
      </c>
      <c r="M125" s="188" t="s">
        <v>557</v>
      </c>
      <c r="N125" s="194">
        <v>42604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43</v>
      </c>
      <c r="B126" s="186">
        <v>42318</v>
      </c>
      <c r="C126" s="186"/>
      <c r="D126" s="187" t="s">
        <v>650</v>
      </c>
      <c r="E126" s="188" t="s">
        <v>559</v>
      </c>
      <c r="F126" s="189">
        <v>549.5</v>
      </c>
      <c r="G126" s="188"/>
      <c r="H126" s="188">
        <v>630</v>
      </c>
      <c r="I126" s="190">
        <v>630</v>
      </c>
      <c r="J126" s="191" t="s">
        <v>646</v>
      </c>
      <c r="K126" s="192">
        <f t="shared" si="38"/>
        <v>80.5</v>
      </c>
      <c r="L126" s="193">
        <f t="shared" si="39"/>
        <v>0.1464968152866242</v>
      </c>
      <c r="M126" s="188" t="s">
        <v>557</v>
      </c>
      <c r="N126" s="194">
        <v>42419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44</v>
      </c>
      <c r="B127" s="186">
        <v>42342</v>
      </c>
      <c r="C127" s="186"/>
      <c r="D127" s="187" t="s">
        <v>651</v>
      </c>
      <c r="E127" s="188" t="s">
        <v>588</v>
      </c>
      <c r="F127" s="189">
        <v>1027.5</v>
      </c>
      <c r="G127" s="188"/>
      <c r="H127" s="188">
        <v>1315</v>
      </c>
      <c r="I127" s="190">
        <v>1250</v>
      </c>
      <c r="J127" s="191" t="s">
        <v>646</v>
      </c>
      <c r="K127" s="192">
        <f t="shared" si="38"/>
        <v>287.5</v>
      </c>
      <c r="L127" s="193">
        <f t="shared" si="39"/>
        <v>0.27980535279805352</v>
      </c>
      <c r="M127" s="188" t="s">
        <v>557</v>
      </c>
      <c r="N127" s="194">
        <v>43244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45</v>
      </c>
      <c r="B128" s="186">
        <v>42367</v>
      </c>
      <c r="C128" s="186"/>
      <c r="D128" s="187" t="s">
        <v>652</v>
      </c>
      <c r="E128" s="188" t="s">
        <v>588</v>
      </c>
      <c r="F128" s="189">
        <v>465</v>
      </c>
      <c r="G128" s="188"/>
      <c r="H128" s="188">
        <v>540</v>
      </c>
      <c r="I128" s="190">
        <v>540</v>
      </c>
      <c r="J128" s="191" t="s">
        <v>646</v>
      </c>
      <c r="K128" s="192">
        <f t="shared" si="38"/>
        <v>75</v>
      </c>
      <c r="L128" s="193">
        <f t="shared" si="39"/>
        <v>0.16129032258064516</v>
      </c>
      <c r="M128" s="188" t="s">
        <v>557</v>
      </c>
      <c r="N128" s="194">
        <v>42530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46</v>
      </c>
      <c r="B129" s="186">
        <v>42380</v>
      </c>
      <c r="C129" s="186"/>
      <c r="D129" s="187" t="s">
        <v>372</v>
      </c>
      <c r="E129" s="188" t="s">
        <v>559</v>
      </c>
      <c r="F129" s="189">
        <v>81</v>
      </c>
      <c r="G129" s="188"/>
      <c r="H129" s="188">
        <v>110</v>
      </c>
      <c r="I129" s="190">
        <v>110</v>
      </c>
      <c r="J129" s="191" t="s">
        <v>646</v>
      </c>
      <c r="K129" s="192">
        <f t="shared" si="38"/>
        <v>29</v>
      </c>
      <c r="L129" s="193">
        <f t="shared" si="39"/>
        <v>0.35802469135802467</v>
      </c>
      <c r="M129" s="188" t="s">
        <v>557</v>
      </c>
      <c r="N129" s="194">
        <v>42745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47</v>
      </c>
      <c r="B130" s="186">
        <v>42382</v>
      </c>
      <c r="C130" s="186"/>
      <c r="D130" s="187" t="s">
        <v>653</v>
      </c>
      <c r="E130" s="188" t="s">
        <v>559</v>
      </c>
      <c r="F130" s="189">
        <v>417.5</v>
      </c>
      <c r="G130" s="188"/>
      <c r="H130" s="188">
        <v>547</v>
      </c>
      <c r="I130" s="190">
        <v>535</v>
      </c>
      <c r="J130" s="191" t="s">
        <v>646</v>
      </c>
      <c r="K130" s="192">
        <f t="shared" si="38"/>
        <v>129.5</v>
      </c>
      <c r="L130" s="193">
        <f t="shared" si="39"/>
        <v>0.31017964071856285</v>
      </c>
      <c r="M130" s="188" t="s">
        <v>557</v>
      </c>
      <c r="N130" s="194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48</v>
      </c>
      <c r="B131" s="186">
        <v>42408</v>
      </c>
      <c r="C131" s="186"/>
      <c r="D131" s="187" t="s">
        <v>654</v>
      </c>
      <c r="E131" s="188" t="s">
        <v>588</v>
      </c>
      <c r="F131" s="189">
        <v>650</v>
      </c>
      <c r="G131" s="188"/>
      <c r="H131" s="188">
        <v>800</v>
      </c>
      <c r="I131" s="190">
        <v>800</v>
      </c>
      <c r="J131" s="191" t="s">
        <v>646</v>
      </c>
      <c r="K131" s="192">
        <f t="shared" si="38"/>
        <v>150</v>
      </c>
      <c r="L131" s="193">
        <f t="shared" si="39"/>
        <v>0.23076923076923078</v>
      </c>
      <c r="M131" s="188" t="s">
        <v>557</v>
      </c>
      <c r="N131" s="194">
        <v>43154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49</v>
      </c>
      <c r="B132" s="186">
        <v>42433</v>
      </c>
      <c r="C132" s="186"/>
      <c r="D132" s="187" t="s">
        <v>209</v>
      </c>
      <c r="E132" s="188" t="s">
        <v>588</v>
      </c>
      <c r="F132" s="189">
        <v>437.5</v>
      </c>
      <c r="G132" s="188"/>
      <c r="H132" s="188">
        <v>504.5</v>
      </c>
      <c r="I132" s="190">
        <v>522</v>
      </c>
      <c r="J132" s="191" t="s">
        <v>655</v>
      </c>
      <c r="K132" s="192">
        <f t="shared" si="38"/>
        <v>67</v>
      </c>
      <c r="L132" s="193">
        <f t="shared" si="39"/>
        <v>0.15314285714285714</v>
      </c>
      <c r="M132" s="188" t="s">
        <v>557</v>
      </c>
      <c r="N132" s="194">
        <v>42480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50</v>
      </c>
      <c r="B133" s="186">
        <v>42438</v>
      </c>
      <c r="C133" s="186"/>
      <c r="D133" s="187" t="s">
        <v>656</v>
      </c>
      <c r="E133" s="188" t="s">
        <v>588</v>
      </c>
      <c r="F133" s="189">
        <v>189.5</v>
      </c>
      <c r="G133" s="188"/>
      <c r="H133" s="188">
        <v>218</v>
      </c>
      <c r="I133" s="190">
        <v>218</v>
      </c>
      <c r="J133" s="191" t="s">
        <v>646</v>
      </c>
      <c r="K133" s="192">
        <f t="shared" si="38"/>
        <v>28.5</v>
      </c>
      <c r="L133" s="193">
        <f t="shared" si="39"/>
        <v>0.15039577836411611</v>
      </c>
      <c r="M133" s="188" t="s">
        <v>557</v>
      </c>
      <c r="N133" s="194">
        <v>43034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5">
        <v>51</v>
      </c>
      <c r="B134" s="196">
        <v>42471</v>
      </c>
      <c r="C134" s="196"/>
      <c r="D134" s="204" t="s">
        <v>657</v>
      </c>
      <c r="E134" s="199" t="s">
        <v>588</v>
      </c>
      <c r="F134" s="199">
        <v>36.5</v>
      </c>
      <c r="G134" s="200"/>
      <c r="H134" s="200">
        <v>15.85</v>
      </c>
      <c r="I134" s="200">
        <v>60</v>
      </c>
      <c r="J134" s="201" t="s">
        <v>658</v>
      </c>
      <c r="K134" s="202">
        <f t="shared" si="38"/>
        <v>-20.65</v>
      </c>
      <c r="L134" s="203">
        <f t="shared" si="39"/>
        <v>-0.5657534246575342</v>
      </c>
      <c r="M134" s="199" t="s">
        <v>569</v>
      </c>
      <c r="N134" s="207">
        <v>43627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52</v>
      </c>
      <c r="B135" s="186">
        <v>42472</v>
      </c>
      <c r="C135" s="186"/>
      <c r="D135" s="187" t="s">
        <v>659</v>
      </c>
      <c r="E135" s="188" t="s">
        <v>588</v>
      </c>
      <c r="F135" s="189">
        <v>93</v>
      </c>
      <c r="G135" s="188"/>
      <c r="H135" s="188">
        <v>149</v>
      </c>
      <c r="I135" s="190">
        <v>140</v>
      </c>
      <c r="J135" s="191" t="s">
        <v>660</v>
      </c>
      <c r="K135" s="192">
        <f t="shared" si="38"/>
        <v>56</v>
      </c>
      <c r="L135" s="193">
        <f t="shared" si="39"/>
        <v>0.60215053763440862</v>
      </c>
      <c r="M135" s="188" t="s">
        <v>557</v>
      </c>
      <c r="N135" s="194">
        <v>42740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53</v>
      </c>
      <c r="B136" s="186">
        <v>42472</v>
      </c>
      <c r="C136" s="186"/>
      <c r="D136" s="187" t="s">
        <v>661</v>
      </c>
      <c r="E136" s="188" t="s">
        <v>588</v>
      </c>
      <c r="F136" s="189">
        <v>130</v>
      </c>
      <c r="G136" s="188"/>
      <c r="H136" s="188">
        <v>150</v>
      </c>
      <c r="I136" s="190" t="s">
        <v>662</v>
      </c>
      <c r="J136" s="191" t="s">
        <v>646</v>
      </c>
      <c r="K136" s="192">
        <f t="shared" si="38"/>
        <v>20</v>
      </c>
      <c r="L136" s="193">
        <f t="shared" si="39"/>
        <v>0.15384615384615385</v>
      </c>
      <c r="M136" s="188" t="s">
        <v>557</v>
      </c>
      <c r="N136" s="194">
        <v>42564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54</v>
      </c>
      <c r="B137" s="186">
        <v>42473</v>
      </c>
      <c r="C137" s="186"/>
      <c r="D137" s="187" t="s">
        <v>663</v>
      </c>
      <c r="E137" s="188" t="s">
        <v>588</v>
      </c>
      <c r="F137" s="189">
        <v>196</v>
      </c>
      <c r="G137" s="188"/>
      <c r="H137" s="188">
        <v>299</v>
      </c>
      <c r="I137" s="190">
        <v>299</v>
      </c>
      <c r="J137" s="191" t="s">
        <v>646</v>
      </c>
      <c r="K137" s="192">
        <v>103</v>
      </c>
      <c r="L137" s="193">
        <v>0.52551020408163296</v>
      </c>
      <c r="M137" s="188" t="s">
        <v>557</v>
      </c>
      <c r="N137" s="194">
        <v>42620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55</v>
      </c>
      <c r="B138" s="186">
        <v>42473</v>
      </c>
      <c r="C138" s="186"/>
      <c r="D138" s="187" t="s">
        <v>664</v>
      </c>
      <c r="E138" s="188" t="s">
        <v>588</v>
      </c>
      <c r="F138" s="189">
        <v>88</v>
      </c>
      <c r="G138" s="188"/>
      <c r="H138" s="188">
        <v>103</v>
      </c>
      <c r="I138" s="190">
        <v>103</v>
      </c>
      <c r="J138" s="191" t="s">
        <v>646</v>
      </c>
      <c r="K138" s="192">
        <v>15</v>
      </c>
      <c r="L138" s="193">
        <v>0.170454545454545</v>
      </c>
      <c r="M138" s="188" t="s">
        <v>557</v>
      </c>
      <c r="N138" s="194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56</v>
      </c>
      <c r="B139" s="186">
        <v>42492</v>
      </c>
      <c r="C139" s="186"/>
      <c r="D139" s="187" t="s">
        <v>665</v>
      </c>
      <c r="E139" s="188" t="s">
        <v>588</v>
      </c>
      <c r="F139" s="189">
        <v>127.5</v>
      </c>
      <c r="G139" s="188"/>
      <c r="H139" s="188">
        <v>148</v>
      </c>
      <c r="I139" s="190" t="s">
        <v>666</v>
      </c>
      <c r="J139" s="191" t="s">
        <v>646</v>
      </c>
      <c r="K139" s="192">
        <f>H139-F139</f>
        <v>20.5</v>
      </c>
      <c r="L139" s="193">
        <f>K139/F139</f>
        <v>0.16078431372549021</v>
      </c>
      <c r="M139" s="188" t="s">
        <v>557</v>
      </c>
      <c r="N139" s="194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57</v>
      </c>
      <c r="B140" s="186">
        <v>42493</v>
      </c>
      <c r="C140" s="186"/>
      <c r="D140" s="187" t="s">
        <v>667</v>
      </c>
      <c r="E140" s="188" t="s">
        <v>588</v>
      </c>
      <c r="F140" s="189">
        <v>675</v>
      </c>
      <c r="G140" s="188"/>
      <c r="H140" s="188">
        <v>815</v>
      </c>
      <c r="I140" s="190" t="s">
        <v>668</v>
      </c>
      <c r="J140" s="191" t="s">
        <v>646</v>
      </c>
      <c r="K140" s="192">
        <f>H140-F140</f>
        <v>140</v>
      </c>
      <c r="L140" s="193">
        <f>K140/F140</f>
        <v>0.2074074074074074</v>
      </c>
      <c r="M140" s="188" t="s">
        <v>557</v>
      </c>
      <c r="N140" s="194">
        <v>43154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58</v>
      </c>
      <c r="B141" s="196">
        <v>42522</v>
      </c>
      <c r="C141" s="196"/>
      <c r="D141" s="197" t="s">
        <v>669</v>
      </c>
      <c r="E141" s="198" t="s">
        <v>588</v>
      </c>
      <c r="F141" s="199">
        <v>500</v>
      </c>
      <c r="G141" s="199"/>
      <c r="H141" s="200">
        <v>232.5</v>
      </c>
      <c r="I141" s="200" t="s">
        <v>670</v>
      </c>
      <c r="J141" s="201" t="s">
        <v>671</v>
      </c>
      <c r="K141" s="202">
        <f>H141-F141</f>
        <v>-267.5</v>
      </c>
      <c r="L141" s="203">
        <f>K141/F141</f>
        <v>-0.53500000000000003</v>
      </c>
      <c r="M141" s="199" t="s">
        <v>569</v>
      </c>
      <c r="N141" s="196">
        <v>43735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59</v>
      </c>
      <c r="B142" s="186">
        <v>42527</v>
      </c>
      <c r="C142" s="186"/>
      <c r="D142" s="187" t="s">
        <v>512</v>
      </c>
      <c r="E142" s="188" t="s">
        <v>588</v>
      </c>
      <c r="F142" s="189">
        <v>110</v>
      </c>
      <c r="G142" s="188"/>
      <c r="H142" s="188">
        <v>126.5</v>
      </c>
      <c r="I142" s="190">
        <v>125</v>
      </c>
      <c r="J142" s="191" t="s">
        <v>597</v>
      </c>
      <c r="K142" s="192">
        <f>H142-F142</f>
        <v>16.5</v>
      </c>
      <c r="L142" s="193">
        <f>K142/F142</f>
        <v>0.15</v>
      </c>
      <c r="M142" s="188" t="s">
        <v>557</v>
      </c>
      <c r="N142" s="194">
        <v>42552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60</v>
      </c>
      <c r="B143" s="186">
        <v>42538</v>
      </c>
      <c r="C143" s="186"/>
      <c r="D143" s="187" t="s">
        <v>672</v>
      </c>
      <c r="E143" s="188" t="s">
        <v>588</v>
      </c>
      <c r="F143" s="189">
        <v>44</v>
      </c>
      <c r="G143" s="188"/>
      <c r="H143" s="188">
        <v>69.5</v>
      </c>
      <c r="I143" s="190">
        <v>69.5</v>
      </c>
      <c r="J143" s="191" t="s">
        <v>673</v>
      </c>
      <c r="K143" s="192">
        <f>H143-F143</f>
        <v>25.5</v>
      </c>
      <c r="L143" s="193">
        <f>K143/F143</f>
        <v>0.57954545454545459</v>
      </c>
      <c r="M143" s="188" t="s">
        <v>557</v>
      </c>
      <c r="N143" s="194">
        <v>42977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61</v>
      </c>
      <c r="B144" s="186">
        <v>42549</v>
      </c>
      <c r="C144" s="186"/>
      <c r="D144" s="187" t="s">
        <v>674</v>
      </c>
      <c r="E144" s="188" t="s">
        <v>588</v>
      </c>
      <c r="F144" s="189">
        <v>262.5</v>
      </c>
      <c r="G144" s="188"/>
      <c r="H144" s="188">
        <v>340</v>
      </c>
      <c r="I144" s="190">
        <v>333</v>
      </c>
      <c r="J144" s="191" t="s">
        <v>675</v>
      </c>
      <c r="K144" s="192">
        <v>77.5</v>
      </c>
      <c r="L144" s="193">
        <v>0.29523809523809502</v>
      </c>
      <c r="M144" s="188" t="s">
        <v>557</v>
      </c>
      <c r="N144" s="194">
        <v>43017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62</v>
      </c>
      <c r="B145" s="186">
        <v>42549</v>
      </c>
      <c r="C145" s="186"/>
      <c r="D145" s="187" t="s">
        <v>676</v>
      </c>
      <c r="E145" s="188" t="s">
        <v>588</v>
      </c>
      <c r="F145" s="189">
        <v>840</v>
      </c>
      <c r="G145" s="188"/>
      <c r="H145" s="188">
        <v>1230</v>
      </c>
      <c r="I145" s="190">
        <v>1230</v>
      </c>
      <c r="J145" s="191" t="s">
        <v>646</v>
      </c>
      <c r="K145" s="192">
        <v>390</v>
      </c>
      <c r="L145" s="193">
        <v>0.46428571428571402</v>
      </c>
      <c r="M145" s="188" t="s">
        <v>557</v>
      </c>
      <c r="N145" s="194">
        <v>42649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8">
        <v>63</v>
      </c>
      <c r="B146" s="209">
        <v>42556</v>
      </c>
      <c r="C146" s="209"/>
      <c r="D146" s="210" t="s">
        <v>677</v>
      </c>
      <c r="E146" s="211" t="s">
        <v>588</v>
      </c>
      <c r="F146" s="211">
        <v>395</v>
      </c>
      <c r="G146" s="212"/>
      <c r="H146" s="212">
        <f>(468.5+342.5)/2</f>
        <v>405.5</v>
      </c>
      <c r="I146" s="212">
        <v>510</v>
      </c>
      <c r="J146" s="213" t="s">
        <v>678</v>
      </c>
      <c r="K146" s="214">
        <f t="shared" ref="K146:K152" si="40">H146-F146</f>
        <v>10.5</v>
      </c>
      <c r="L146" s="215">
        <f t="shared" ref="L146:L152" si="41">K146/F146</f>
        <v>2.6582278481012658E-2</v>
      </c>
      <c r="M146" s="211" t="s">
        <v>679</v>
      </c>
      <c r="N146" s="209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64</v>
      </c>
      <c r="B147" s="196">
        <v>42584</v>
      </c>
      <c r="C147" s="196"/>
      <c r="D147" s="197" t="s">
        <v>680</v>
      </c>
      <c r="E147" s="198" t="s">
        <v>559</v>
      </c>
      <c r="F147" s="199">
        <f>169.5-12.8</f>
        <v>156.69999999999999</v>
      </c>
      <c r="G147" s="199"/>
      <c r="H147" s="200">
        <v>77</v>
      </c>
      <c r="I147" s="200" t="s">
        <v>681</v>
      </c>
      <c r="J147" s="201" t="s">
        <v>682</v>
      </c>
      <c r="K147" s="202">
        <f t="shared" si="40"/>
        <v>-79.699999999999989</v>
      </c>
      <c r="L147" s="203">
        <f t="shared" si="41"/>
        <v>-0.50861518825781749</v>
      </c>
      <c r="M147" s="199" t="s">
        <v>569</v>
      </c>
      <c r="N147" s="196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65</v>
      </c>
      <c r="B148" s="196">
        <v>42586</v>
      </c>
      <c r="C148" s="196"/>
      <c r="D148" s="197" t="s">
        <v>683</v>
      </c>
      <c r="E148" s="198" t="s">
        <v>588</v>
      </c>
      <c r="F148" s="199">
        <v>400</v>
      </c>
      <c r="G148" s="199"/>
      <c r="H148" s="200">
        <v>305</v>
      </c>
      <c r="I148" s="200">
        <v>475</v>
      </c>
      <c r="J148" s="201" t="s">
        <v>684</v>
      </c>
      <c r="K148" s="202">
        <f t="shared" si="40"/>
        <v>-95</v>
      </c>
      <c r="L148" s="203">
        <f t="shared" si="41"/>
        <v>-0.23749999999999999</v>
      </c>
      <c r="M148" s="199" t="s">
        <v>569</v>
      </c>
      <c r="N148" s="196">
        <v>43606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66</v>
      </c>
      <c r="B149" s="186">
        <v>42593</v>
      </c>
      <c r="C149" s="186"/>
      <c r="D149" s="187" t="s">
        <v>685</v>
      </c>
      <c r="E149" s="188" t="s">
        <v>588</v>
      </c>
      <c r="F149" s="189">
        <v>86.5</v>
      </c>
      <c r="G149" s="188"/>
      <c r="H149" s="188">
        <v>130</v>
      </c>
      <c r="I149" s="190">
        <v>130</v>
      </c>
      <c r="J149" s="191" t="s">
        <v>686</v>
      </c>
      <c r="K149" s="192">
        <f t="shared" si="40"/>
        <v>43.5</v>
      </c>
      <c r="L149" s="193">
        <f t="shared" si="41"/>
        <v>0.50289017341040465</v>
      </c>
      <c r="M149" s="188" t="s">
        <v>557</v>
      </c>
      <c r="N149" s="194">
        <v>43091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67</v>
      </c>
      <c r="B150" s="196">
        <v>42600</v>
      </c>
      <c r="C150" s="196"/>
      <c r="D150" s="197" t="s">
        <v>109</v>
      </c>
      <c r="E150" s="198" t="s">
        <v>588</v>
      </c>
      <c r="F150" s="199">
        <v>133.5</v>
      </c>
      <c r="G150" s="199"/>
      <c r="H150" s="200">
        <v>126.5</v>
      </c>
      <c r="I150" s="200">
        <v>178</v>
      </c>
      <c r="J150" s="201" t="s">
        <v>687</v>
      </c>
      <c r="K150" s="202">
        <f t="shared" si="40"/>
        <v>-7</v>
      </c>
      <c r="L150" s="203">
        <f t="shared" si="41"/>
        <v>-5.2434456928838954E-2</v>
      </c>
      <c r="M150" s="199" t="s">
        <v>569</v>
      </c>
      <c r="N150" s="196">
        <v>42615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68</v>
      </c>
      <c r="B151" s="186">
        <v>42613</v>
      </c>
      <c r="C151" s="186"/>
      <c r="D151" s="187" t="s">
        <v>688</v>
      </c>
      <c r="E151" s="188" t="s">
        <v>588</v>
      </c>
      <c r="F151" s="189">
        <v>560</v>
      </c>
      <c r="G151" s="188"/>
      <c r="H151" s="188">
        <v>725</v>
      </c>
      <c r="I151" s="190">
        <v>725</v>
      </c>
      <c r="J151" s="191" t="s">
        <v>590</v>
      </c>
      <c r="K151" s="192">
        <f t="shared" si="40"/>
        <v>165</v>
      </c>
      <c r="L151" s="193">
        <f t="shared" si="41"/>
        <v>0.29464285714285715</v>
      </c>
      <c r="M151" s="188" t="s">
        <v>557</v>
      </c>
      <c r="N151" s="194">
        <v>42456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69</v>
      </c>
      <c r="B152" s="186">
        <v>42614</v>
      </c>
      <c r="C152" s="186"/>
      <c r="D152" s="187" t="s">
        <v>689</v>
      </c>
      <c r="E152" s="188" t="s">
        <v>588</v>
      </c>
      <c r="F152" s="189">
        <v>160.5</v>
      </c>
      <c r="G152" s="188"/>
      <c r="H152" s="188">
        <v>210</v>
      </c>
      <c r="I152" s="190">
        <v>210</v>
      </c>
      <c r="J152" s="191" t="s">
        <v>590</v>
      </c>
      <c r="K152" s="192">
        <f t="shared" si="40"/>
        <v>49.5</v>
      </c>
      <c r="L152" s="193">
        <f t="shared" si="41"/>
        <v>0.30841121495327101</v>
      </c>
      <c r="M152" s="188" t="s">
        <v>557</v>
      </c>
      <c r="N152" s="194">
        <v>42871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70</v>
      </c>
      <c r="B153" s="186">
        <v>42646</v>
      </c>
      <c r="C153" s="186"/>
      <c r="D153" s="187" t="s">
        <v>386</v>
      </c>
      <c r="E153" s="188" t="s">
        <v>588</v>
      </c>
      <c r="F153" s="189">
        <v>430</v>
      </c>
      <c r="G153" s="188"/>
      <c r="H153" s="188">
        <v>596</v>
      </c>
      <c r="I153" s="190">
        <v>575</v>
      </c>
      <c r="J153" s="191" t="s">
        <v>690</v>
      </c>
      <c r="K153" s="192">
        <v>166</v>
      </c>
      <c r="L153" s="193">
        <v>0.38604651162790699</v>
      </c>
      <c r="M153" s="188" t="s">
        <v>557</v>
      </c>
      <c r="N153" s="194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71</v>
      </c>
      <c r="B154" s="186">
        <v>42657</v>
      </c>
      <c r="C154" s="186"/>
      <c r="D154" s="187" t="s">
        <v>691</v>
      </c>
      <c r="E154" s="188" t="s">
        <v>588</v>
      </c>
      <c r="F154" s="189">
        <v>280</v>
      </c>
      <c r="G154" s="188"/>
      <c r="H154" s="188">
        <v>345</v>
      </c>
      <c r="I154" s="190">
        <v>345</v>
      </c>
      <c r="J154" s="191" t="s">
        <v>590</v>
      </c>
      <c r="K154" s="192">
        <f t="shared" ref="K154:K159" si="42">H154-F154</f>
        <v>65</v>
      </c>
      <c r="L154" s="193">
        <f>K154/F154</f>
        <v>0.23214285714285715</v>
      </c>
      <c r="M154" s="188" t="s">
        <v>557</v>
      </c>
      <c r="N154" s="194">
        <v>42814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72</v>
      </c>
      <c r="B155" s="186">
        <v>42657</v>
      </c>
      <c r="C155" s="186"/>
      <c r="D155" s="187" t="s">
        <v>692</v>
      </c>
      <c r="E155" s="188" t="s">
        <v>588</v>
      </c>
      <c r="F155" s="189">
        <v>245</v>
      </c>
      <c r="G155" s="188"/>
      <c r="H155" s="188">
        <v>325.5</v>
      </c>
      <c r="I155" s="190">
        <v>330</v>
      </c>
      <c r="J155" s="191" t="s">
        <v>693</v>
      </c>
      <c r="K155" s="192">
        <f t="shared" si="42"/>
        <v>80.5</v>
      </c>
      <c r="L155" s="193">
        <f>K155/F155</f>
        <v>0.32857142857142857</v>
      </c>
      <c r="M155" s="188" t="s">
        <v>557</v>
      </c>
      <c r="N155" s="194">
        <v>42769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73</v>
      </c>
      <c r="B156" s="186">
        <v>42660</v>
      </c>
      <c r="C156" s="186"/>
      <c r="D156" s="187" t="s">
        <v>339</v>
      </c>
      <c r="E156" s="188" t="s">
        <v>588</v>
      </c>
      <c r="F156" s="189">
        <v>125</v>
      </c>
      <c r="G156" s="188"/>
      <c r="H156" s="188">
        <v>160</v>
      </c>
      <c r="I156" s="190">
        <v>160</v>
      </c>
      <c r="J156" s="191" t="s">
        <v>646</v>
      </c>
      <c r="K156" s="192">
        <f t="shared" si="42"/>
        <v>35</v>
      </c>
      <c r="L156" s="193">
        <v>0.28000000000000003</v>
      </c>
      <c r="M156" s="188" t="s">
        <v>557</v>
      </c>
      <c r="N156" s="194">
        <v>42803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74</v>
      </c>
      <c r="B157" s="186">
        <v>42660</v>
      </c>
      <c r="C157" s="186"/>
      <c r="D157" s="187" t="s">
        <v>446</v>
      </c>
      <c r="E157" s="188" t="s">
        <v>588</v>
      </c>
      <c r="F157" s="189">
        <v>114</v>
      </c>
      <c r="G157" s="188"/>
      <c r="H157" s="188">
        <v>145</v>
      </c>
      <c r="I157" s="190">
        <v>145</v>
      </c>
      <c r="J157" s="191" t="s">
        <v>646</v>
      </c>
      <c r="K157" s="192">
        <f t="shared" si="42"/>
        <v>31</v>
      </c>
      <c r="L157" s="193">
        <f>K157/F157</f>
        <v>0.27192982456140352</v>
      </c>
      <c r="M157" s="188" t="s">
        <v>557</v>
      </c>
      <c r="N157" s="194">
        <v>42859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75</v>
      </c>
      <c r="B158" s="186">
        <v>42660</v>
      </c>
      <c r="C158" s="186"/>
      <c r="D158" s="187" t="s">
        <v>694</v>
      </c>
      <c r="E158" s="188" t="s">
        <v>588</v>
      </c>
      <c r="F158" s="189">
        <v>212</v>
      </c>
      <c r="G158" s="188"/>
      <c r="H158" s="188">
        <v>280</v>
      </c>
      <c r="I158" s="190">
        <v>276</v>
      </c>
      <c r="J158" s="191" t="s">
        <v>695</v>
      </c>
      <c r="K158" s="192">
        <f t="shared" si="42"/>
        <v>68</v>
      </c>
      <c r="L158" s="193">
        <f>K158/F158</f>
        <v>0.32075471698113206</v>
      </c>
      <c r="M158" s="188" t="s">
        <v>557</v>
      </c>
      <c r="N158" s="194">
        <v>42858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76</v>
      </c>
      <c r="B159" s="186">
        <v>42678</v>
      </c>
      <c r="C159" s="186"/>
      <c r="D159" s="187" t="s">
        <v>436</v>
      </c>
      <c r="E159" s="188" t="s">
        <v>588</v>
      </c>
      <c r="F159" s="189">
        <v>155</v>
      </c>
      <c r="G159" s="188"/>
      <c r="H159" s="188">
        <v>210</v>
      </c>
      <c r="I159" s="190">
        <v>210</v>
      </c>
      <c r="J159" s="191" t="s">
        <v>696</v>
      </c>
      <c r="K159" s="192">
        <f t="shared" si="42"/>
        <v>55</v>
      </c>
      <c r="L159" s="193">
        <f>K159/F159</f>
        <v>0.35483870967741937</v>
      </c>
      <c r="M159" s="188" t="s">
        <v>557</v>
      </c>
      <c r="N159" s="194">
        <v>42944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77</v>
      </c>
      <c r="B160" s="196">
        <v>42710</v>
      </c>
      <c r="C160" s="196"/>
      <c r="D160" s="197" t="s">
        <v>697</v>
      </c>
      <c r="E160" s="198" t="s">
        <v>588</v>
      </c>
      <c r="F160" s="199">
        <v>150.5</v>
      </c>
      <c r="G160" s="199"/>
      <c r="H160" s="200">
        <v>72.5</v>
      </c>
      <c r="I160" s="200">
        <v>174</v>
      </c>
      <c r="J160" s="201" t="s">
        <v>698</v>
      </c>
      <c r="K160" s="202">
        <v>-78</v>
      </c>
      <c r="L160" s="203">
        <v>-0.51827242524916906</v>
      </c>
      <c r="M160" s="199" t="s">
        <v>569</v>
      </c>
      <c r="N160" s="196">
        <v>43333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78</v>
      </c>
      <c r="B161" s="186">
        <v>42712</v>
      </c>
      <c r="C161" s="186"/>
      <c r="D161" s="187" t="s">
        <v>699</v>
      </c>
      <c r="E161" s="188" t="s">
        <v>588</v>
      </c>
      <c r="F161" s="189">
        <v>380</v>
      </c>
      <c r="G161" s="188"/>
      <c r="H161" s="188">
        <v>478</v>
      </c>
      <c r="I161" s="190">
        <v>468</v>
      </c>
      <c r="J161" s="191" t="s">
        <v>646</v>
      </c>
      <c r="K161" s="192">
        <f>H161-F161</f>
        <v>98</v>
      </c>
      <c r="L161" s="193">
        <f>K161/F161</f>
        <v>0.25789473684210529</v>
      </c>
      <c r="M161" s="188" t="s">
        <v>557</v>
      </c>
      <c r="N161" s="194">
        <v>43025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79</v>
      </c>
      <c r="B162" s="186">
        <v>42734</v>
      </c>
      <c r="C162" s="186"/>
      <c r="D162" s="187" t="s">
        <v>108</v>
      </c>
      <c r="E162" s="188" t="s">
        <v>588</v>
      </c>
      <c r="F162" s="189">
        <v>305</v>
      </c>
      <c r="G162" s="188"/>
      <c r="H162" s="188">
        <v>375</v>
      </c>
      <c r="I162" s="190">
        <v>375</v>
      </c>
      <c r="J162" s="191" t="s">
        <v>646</v>
      </c>
      <c r="K162" s="192">
        <f>H162-F162</f>
        <v>70</v>
      </c>
      <c r="L162" s="193">
        <f>K162/F162</f>
        <v>0.22950819672131148</v>
      </c>
      <c r="M162" s="188" t="s">
        <v>557</v>
      </c>
      <c r="N162" s="194">
        <v>42768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80</v>
      </c>
      <c r="B163" s="186">
        <v>42739</v>
      </c>
      <c r="C163" s="186"/>
      <c r="D163" s="187" t="s">
        <v>94</v>
      </c>
      <c r="E163" s="188" t="s">
        <v>588</v>
      </c>
      <c r="F163" s="189">
        <v>99.5</v>
      </c>
      <c r="G163" s="188"/>
      <c r="H163" s="188">
        <v>158</v>
      </c>
      <c r="I163" s="190">
        <v>158</v>
      </c>
      <c r="J163" s="191" t="s">
        <v>646</v>
      </c>
      <c r="K163" s="192">
        <f>H163-F163</f>
        <v>58.5</v>
      </c>
      <c r="L163" s="193">
        <f>K163/F163</f>
        <v>0.5879396984924623</v>
      </c>
      <c r="M163" s="188" t="s">
        <v>557</v>
      </c>
      <c r="N163" s="194">
        <v>42898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81</v>
      </c>
      <c r="B164" s="186">
        <v>42739</v>
      </c>
      <c r="C164" s="186"/>
      <c r="D164" s="187" t="s">
        <v>94</v>
      </c>
      <c r="E164" s="188" t="s">
        <v>588</v>
      </c>
      <c r="F164" s="189">
        <v>99.5</v>
      </c>
      <c r="G164" s="188"/>
      <c r="H164" s="188">
        <v>158</v>
      </c>
      <c r="I164" s="190">
        <v>158</v>
      </c>
      <c r="J164" s="191" t="s">
        <v>646</v>
      </c>
      <c r="K164" s="192">
        <v>58.5</v>
      </c>
      <c r="L164" s="193">
        <v>0.58793969849246197</v>
      </c>
      <c r="M164" s="188" t="s">
        <v>557</v>
      </c>
      <c r="N164" s="194">
        <v>42898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82</v>
      </c>
      <c r="B165" s="186">
        <v>42786</v>
      </c>
      <c r="C165" s="186"/>
      <c r="D165" s="187" t="s">
        <v>184</v>
      </c>
      <c r="E165" s="188" t="s">
        <v>588</v>
      </c>
      <c r="F165" s="189">
        <v>140.5</v>
      </c>
      <c r="G165" s="188"/>
      <c r="H165" s="188">
        <v>220</v>
      </c>
      <c r="I165" s="190">
        <v>220</v>
      </c>
      <c r="J165" s="191" t="s">
        <v>646</v>
      </c>
      <c r="K165" s="192">
        <f>H165-F165</f>
        <v>79.5</v>
      </c>
      <c r="L165" s="193">
        <f>K165/F165</f>
        <v>0.5658362989323843</v>
      </c>
      <c r="M165" s="188" t="s">
        <v>557</v>
      </c>
      <c r="N165" s="194">
        <v>42864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83</v>
      </c>
      <c r="B166" s="186">
        <v>42786</v>
      </c>
      <c r="C166" s="186"/>
      <c r="D166" s="187" t="s">
        <v>700</v>
      </c>
      <c r="E166" s="188" t="s">
        <v>588</v>
      </c>
      <c r="F166" s="189">
        <v>202.5</v>
      </c>
      <c r="G166" s="188"/>
      <c r="H166" s="188">
        <v>234</v>
      </c>
      <c r="I166" s="190">
        <v>234</v>
      </c>
      <c r="J166" s="191" t="s">
        <v>646</v>
      </c>
      <c r="K166" s="192">
        <v>31.5</v>
      </c>
      <c r="L166" s="193">
        <v>0.155555555555556</v>
      </c>
      <c r="M166" s="188" t="s">
        <v>557</v>
      </c>
      <c r="N166" s="194">
        <v>42836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84</v>
      </c>
      <c r="B167" s="186">
        <v>42818</v>
      </c>
      <c r="C167" s="186"/>
      <c r="D167" s="187" t="s">
        <v>701</v>
      </c>
      <c r="E167" s="188" t="s">
        <v>588</v>
      </c>
      <c r="F167" s="189">
        <v>300.5</v>
      </c>
      <c r="G167" s="188"/>
      <c r="H167" s="188">
        <v>417.5</v>
      </c>
      <c r="I167" s="190">
        <v>420</v>
      </c>
      <c r="J167" s="191" t="s">
        <v>702</v>
      </c>
      <c r="K167" s="192">
        <f>H167-F167</f>
        <v>117</v>
      </c>
      <c r="L167" s="193">
        <f>K167/F167</f>
        <v>0.38935108153078202</v>
      </c>
      <c r="M167" s="188" t="s">
        <v>557</v>
      </c>
      <c r="N167" s="194">
        <v>43070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85</v>
      </c>
      <c r="B168" s="186">
        <v>42818</v>
      </c>
      <c r="C168" s="186"/>
      <c r="D168" s="187" t="s">
        <v>676</v>
      </c>
      <c r="E168" s="188" t="s">
        <v>588</v>
      </c>
      <c r="F168" s="189">
        <v>850</v>
      </c>
      <c r="G168" s="188"/>
      <c r="H168" s="188">
        <v>1042.5</v>
      </c>
      <c r="I168" s="190">
        <v>1023</v>
      </c>
      <c r="J168" s="191" t="s">
        <v>703</v>
      </c>
      <c r="K168" s="192">
        <v>192.5</v>
      </c>
      <c r="L168" s="193">
        <v>0.22647058823529401</v>
      </c>
      <c r="M168" s="188" t="s">
        <v>557</v>
      </c>
      <c r="N168" s="194">
        <v>42830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86</v>
      </c>
      <c r="B169" s="186">
        <v>42830</v>
      </c>
      <c r="C169" s="186"/>
      <c r="D169" s="187" t="s">
        <v>465</v>
      </c>
      <c r="E169" s="188" t="s">
        <v>588</v>
      </c>
      <c r="F169" s="189">
        <v>785</v>
      </c>
      <c r="G169" s="188"/>
      <c r="H169" s="188">
        <v>930</v>
      </c>
      <c r="I169" s="190">
        <v>920</v>
      </c>
      <c r="J169" s="191" t="s">
        <v>704</v>
      </c>
      <c r="K169" s="192">
        <f>H169-F169</f>
        <v>145</v>
      </c>
      <c r="L169" s="193">
        <f>K169/F169</f>
        <v>0.18471337579617833</v>
      </c>
      <c r="M169" s="188" t="s">
        <v>557</v>
      </c>
      <c r="N169" s="194">
        <v>42976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87</v>
      </c>
      <c r="B170" s="196">
        <v>42831</v>
      </c>
      <c r="C170" s="196"/>
      <c r="D170" s="197" t="s">
        <v>705</v>
      </c>
      <c r="E170" s="198" t="s">
        <v>588</v>
      </c>
      <c r="F170" s="199">
        <v>40</v>
      </c>
      <c r="G170" s="199"/>
      <c r="H170" s="200">
        <v>13.1</v>
      </c>
      <c r="I170" s="200">
        <v>60</v>
      </c>
      <c r="J170" s="201" t="s">
        <v>706</v>
      </c>
      <c r="K170" s="202">
        <v>-26.9</v>
      </c>
      <c r="L170" s="203">
        <v>-0.67249999999999999</v>
      </c>
      <c r="M170" s="199" t="s">
        <v>569</v>
      </c>
      <c r="N170" s="196">
        <v>43138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88</v>
      </c>
      <c r="B171" s="186">
        <v>42837</v>
      </c>
      <c r="C171" s="186"/>
      <c r="D171" s="187" t="s">
        <v>93</v>
      </c>
      <c r="E171" s="188" t="s">
        <v>588</v>
      </c>
      <c r="F171" s="189">
        <v>289.5</v>
      </c>
      <c r="G171" s="188"/>
      <c r="H171" s="188">
        <v>354</v>
      </c>
      <c r="I171" s="190">
        <v>360</v>
      </c>
      <c r="J171" s="191" t="s">
        <v>707</v>
      </c>
      <c r="K171" s="192">
        <f t="shared" ref="K171:K179" si="43">H171-F171</f>
        <v>64.5</v>
      </c>
      <c r="L171" s="193">
        <f t="shared" ref="L171:L179" si="44">K171/F171</f>
        <v>0.22279792746113988</v>
      </c>
      <c r="M171" s="188" t="s">
        <v>557</v>
      </c>
      <c r="N171" s="194">
        <v>43040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89</v>
      </c>
      <c r="B172" s="186">
        <v>42845</v>
      </c>
      <c r="C172" s="186"/>
      <c r="D172" s="187" t="s">
        <v>411</v>
      </c>
      <c r="E172" s="188" t="s">
        <v>588</v>
      </c>
      <c r="F172" s="189">
        <v>700</v>
      </c>
      <c r="G172" s="188"/>
      <c r="H172" s="188">
        <v>840</v>
      </c>
      <c r="I172" s="190">
        <v>840</v>
      </c>
      <c r="J172" s="191" t="s">
        <v>708</v>
      </c>
      <c r="K172" s="192">
        <f t="shared" si="43"/>
        <v>140</v>
      </c>
      <c r="L172" s="193">
        <f t="shared" si="44"/>
        <v>0.2</v>
      </c>
      <c r="M172" s="188" t="s">
        <v>557</v>
      </c>
      <c r="N172" s="194">
        <v>42893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90</v>
      </c>
      <c r="B173" s="186">
        <v>42887</v>
      </c>
      <c r="C173" s="186"/>
      <c r="D173" s="187" t="s">
        <v>709</v>
      </c>
      <c r="E173" s="188" t="s">
        <v>588</v>
      </c>
      <c r="F173" s="189">
        <v>130</v>
      </c>
      <c r="G173" s="188"/>
      <c r="H173" s="188">
        <v>144.25</v>
      </c>
      <c r="I173" s="190">
        <v>170</v>
      </c>
      <c r="J173" s="191" t="s">
        <v>710</v>
      </c>
      <c r="K173" s="192">
        <f t="shared" si="43"/>
        <v>14.25</v>
      </c>
      <c r="L173" s="193">
        <f t="shared" si="44"/>
        <v>0.10961538461538461</v>
      </c>
      <c r="M173" s="188" t="s">
        <v>557</v>
      </c>
      <c r="N173" s="194">
        <v>43675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91</v>
      </c>
      <c r="B174" s="186">
        <v>42901</v>
      </c>
      <c r="C174" s="186"/>
      <c r="D174" s="187" t="s">
        <v>711</v>
      </c>
      <c r="E174" s="188" t="s">
        <v>588</v>
      </c>
      <c r="F174" s="189">
        <v>214.5</v>
      </c>
      <c r="G174" s="188"/>
      <c r="H174" s="188">
        <v>262</v>
      </c>
      <c r="I174" s="190">
        <v>262</v>
      </c>
      <c r="J174" s="191" t="s">
        <v>712</v>
      </c>
      <c r="K174" s="192">
        <f t="shared" si="43"/>
        <v>47.5</v>
      </c>
      <c r="L174" s="193">
        <f t="shared" si="44"/>
        <v>0.22144522144522144</v>
      </c>
      <c r="M174" s="188" t="s">
        <v>557</v>
      </c>
      <c r="N174" s="194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6">
        <v>92</v>
      </c>
      <c r="B175" s="217">
        <v>42933</v>
      </c>
      <c r="C175" s="217"/>
      <c r="D175" s="218" t="s">
        <v>713</v>
      </c>
      <c r="E175" s="219" t="s">
        <v>588</v>
      </c>
      <c r="F175" s="220">
        <v>370</v>
      </c>
      <c r="G175" s="219"/>
      <c r="H175" s="219">
        <v>447.5</v>
      </c>
      <c r="I175" s="221">
        <v>450</v>
      </c>
      <c r="J175" s="222" t="s">
        <v>646</v>
      </c>
      <c r="K175" s="192">
        <f t="shared" si="43"/>
        <v>77.5</v>
      </c>
      <c r="L175" s="223">
        <f t="shared" si="44"/>
        <v>0.20945945945945946</v>
      </c>
      <c r="M175" s="219" t="s">
        <v>557</v>
      </c>
      <c r="N175" s="224">
        <v>43035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93</v>
      </c>
      <c r="B176" s="217">
        <v>42943</v>
      </c>
      <c r="C176" s="217"/>
      <c r="D176" s="218" t="s">
        <v>182</v>
      </c>
      <c r="E176" s="219" t="s">
        <v>588</v>
      </c>
      <c r="F176" s="220">
        <v>657.5</v>
      </c>
      <c r="G176" s="219"/>
      <c r="H176" s="219">
        <v>825</v>
      </c>
      <c r="I176" s="221">
        <v>820</v>
      </c>
      <c r="J176" s="222" t="s">
        <v>646</v>
      </c>
      <c r="K176" s="192">
        <f t="shared" si="43"/>
        <v>167.5</v>
      </c>
      <c r="L176" s="223">
        <f t="shared" si="44"/>
        <v>0.25475285171102663</v>
      </c>
      <c r="M176" s="219" t="s">
        <v>557</v>
      </c>
      <c r="N176" s="224">
        <v>43090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94</v>
      </c>
      <c r="B177" s="186">
        <v>42964</v>
      </c>
      <c r="C177" s="186"/>
      <c r="D177" s="187" t="s">
        <v>354</v>
      </c>
      <c r="E177" s="188" t="s">
        <v>588</v>
      </c>
      <c r="F177" s="189">
        <v>605</v>
      </c>
      <c r="G177" s="188"/>
      <c r="H177" s="188">
        <v>750</v>
      </c>
      <c r="I177" s="190">
        <v>750</v>
      </c>
      <c r="J177" s="191" t="s">
        <v>704</v>
      </c>
      <c r="K177" s="192">
        <f t="shared" si="43"/>
        <v>145</v>
      </c>
      <c r="L177" s="193">
        <f t="shared" si="44"/>
        <v>0.23966942148760331</v>
      </c>
      <c r="M177" s="188" t="s">
        <v>557</v>
      </c>
      <c r="N177" s="194">
        <v>43027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5">
        <v>95</v>
      </c>
      <c r="B178" s="196">
        <v>42979</v>
      </c>
      <c r="C178" s="196"/>
      <c r="D178" s="204" t="s">
        <v>714</v>
      </c>
      <c r="E178" s="199" t="s">
        <v>588</v>
      </c>
      <c r="F178" s="199">
        <v>255</v>
      </c>
      <c r="G178" s="200"/>
      <c r="H178" s="200">
        <v>217.25</v>
      </c>
      <c r="I178" s="200">
        <v>320</v>
      </c>
      <c r="J178" s="201" t="s">
        <v>715</v>
      </c>
      <c r="K178" s="202">
        <f t="shared" si="43"/>
        <v>-37.75</v>
      </c>
      <c r="L178" s="205">
        <f t="shared" si="44"/>
        <v>-0.14803921568627451</v>
      </c>
      <c r="M178" s="199" t="s">
        <v>569</v>
      </c>
      <c r="N178" s="196">
        <v>43661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96</v>
      </c>
      <c r="B179" s="186">
        <v>42997</v>
      </c>
      <c r="C179" s="186"/>
      <c r="D179" s="187" t="s">
        <v>716</v>
      </c>
      <c r="E179" s="188" t="s">
        <v>588</v>
      </c>
      <c r="F179" s="189">
        <v>215</v>
      </c>
      <c r="G179" s="188"/>
      <c r="H179" s="188">
        <v>258</v>
      </c>
      <c r="I179" s="190">
        <v>258</v>
      </c>
      <c r="J179" s="191" t="s">
        <v>646</v>
      </c>
      <c r="K179" s="192">
        <f t="shared" si="43"/>
        <v>43</v>
      </c>
      <c r="L179" s="193">
        <f t="shared" si="44"/>
        <v>0.2</v>
      </c>
      <c r="M179" s="188" t="s">
        <v>557</v>
      </c>
      <c r="N179" s="194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97</v>
      </c>
      <c r="B180" s="186">
        <v>42997</v>
      </c>
      <c r="C180" s="186"/>
      <c r="D180" s="187" t="s">
        <v>716</v>
      </c>
      <c r="E180" s="188" t="s">
        <v>588</v>
      </c>
      <c r="F180" s="189">
        <v>215</v>
      </c>
      <c r="G180" s="188"/>
      <c r="H180" s="188">
        <v>258</v>
      </c>
      <c r="I180" s="190">
        <v>258</v>
      </c>
      <c r="J180" s="222" t="s">
        <v>646</v>
      </c>
      <c r="K180" s="192">
        <v>43</v>
      </c>
      <c r="L180" s="193">
        <v>0.2</v>
      </c>
      <c r="M180" s="188" t="s">
        <v>557</v>
      </c>
      <c r="N180" s="194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98</v>
      </c>
      <c r="B181" s="217">
        <v>42998</v>
      </c>
      <c r="C181" s="217"/>
      <c r="D181" s="218" t="s">
        <v>717</v>
      </c>
      <c r="E181" s="219" t="s">
        <v>588</v>
      </c>
      <c r="F181" s="189">
        <v>75</v>
      </c>
      <c r="G181" s="219"/>
      <c r="H181" s="219">
        <v>90</v>
      </c>
      <c r="I181" s="221">
        <v>90</v>
      </c>
      <c r="J181" s="191" t="s">
        <v>718</v>
      </c>
      <c r="K181" s="192">
        <f t="shared" ref="K181:K186" si="45">H181-F181</f>
        <v>15</v>
      </c>
      <c r="L181" s="193">
        <f t="shared" ref="L181:L186" si="46">K181/F181</f>
        <v>0.2</v>
      </c>
      <c r="M181" s="188" t="s">
        <v>557</v>
      </c>
      <c r="N181" s="194">
        <v>43019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99</v>
      </c>
      <c r="B182" s="217">
        <v>43011</v>
      </c>
      <c r="C182" s="217"/>
      <c r="D182" s="218" t="s">
        <v>571</v>
      </c>
      <c r="E182" s="219" t="s">
        <v>588</v>
      </c>
      <c r="F182" s="220">
        <v>315</v>
      </c>
      <c r="G182" s="219"/>
      <c r="H182" s="219">
        <v>392</v>
      </c>
      <c r="I182" s="221">
        <v>384</v>
      </c>
      <c r="J182" s="222" t="s">
        <v>719</v>
      </c>
      <c r="K182" s="192">
        <f t="shared" si="45"/>
        <v>77</v>
      </c>
      <c r="L182" s="223">
        <f t="shared" si="46"/>
        <v>0.24444444444444444</v>
      </c>
      <c r="M182" s="219" t="s">
        <v>557</v>
      </c>
      <c r="N182" s="224">
        <v>43017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6">
        <v>100</v>
      </c>
      <c r="B183" s="217">
        <v>43013</v>
      </c>
      <c r="C183" s="217"/>
      <c r="D183" s="218" t="s">
        <v>441</v>
      </c>
      <c r="E183" s="219" t="s">
        <v>588</v>
      </c>
      <c r="F183" s="220">
        <v>145</v>
      </c>
      <c r="G183" s="219"/>
      <c r="H183" s="219">
        <v>179</v>
      </c>
      <c r="I183" s="221">
        <v>180</v>
      </c>
      <c r="J183" s="222" t="s">
        <v>720</v>
      </c>
      <c r="K183" s="192">
        <f t="shared" si="45"/>
        <v>34</v>
      </c>
      <c r="L183" s="223">
        <f t="shared" si="46"/>
        <v>0.23448275862068965</v>
      </c>
      <c r="M183" s="219" t="s">
        <v>557</v>
      </c>
      <c r="N183" s="224">
        <v>43025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6">
        <v>101</v>
      </c>
      <c r="B184" s="217">
        <v>43014</v>
      </c>
      <c r="C184" s="217"/>
      <c r="D184" s="218" t="s">
        <v>329</v>
      </c>
      <c r="E184" s="219" t="s">
        <v>588</v>
      </c>
      <c r="F184" s="220">
        <v>256</v>
      </c>
      <c r="G184" s="219"/>
      <c r="H184" s="219">
        <v>323</v>
      </c>
      <c r="I184" s="221">
        <v>320</v>
      </c>
      <c r="J184" s="222" t="s">
        <v>646</v>
      </c>
      <c r="K184" s="192">
        <f t="shared" si="45"/>
        <v>67</v>
      </c>
      <c r="L184" s="223">
        <f t="shared" si="46"/>
        <v>0.26171875</v>
      </c>
      <c r="M184" s="219" t="s">
        <v>557</v>
      </c>
      <c r="N184" s="224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6">
        <v>102</v>
      </c>
      <c r="B185" s="217">
        <v>43017</v>
      </c>
      <c r="C185" s="217"/>
      <c r="D185" s="218" t="s">
        <v>344</v>
      </c>
      <c r="E185" s="219" t="s">
        <v>588</v>
      </c>
      <c r="F185" s="220">
        <v>137.5</v>
      </c>
      <c r="G185" s="219"/>
      <c r="H185" s="219">
        <v>184</v>
      </c>
      <c r="I185" s="221">
        <v>183</v>
      </c>
      <c r="J185" s="222" t="s">
        <v>721</v>
      </c>
      <c r="K185" s="192">
        <f t="shared" si="45"/>
        <v>46.5</v>
      </c>
      <c r="L185" s="223">
        <f t="shared" si="46"/>
        <v>0.33818181818181819</v>
      </c>
      <c r="M185" s="219" t="s">
        <v>557</v>
      </c>
      <c r="N185" s="224">
        <v>43108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6">
        <v>103</v>
      </c>
      <c r="B186" s="217">
        <v>43018</v>
      </c>
      <c r="C186" s="217"/>
      <c r="D186" s="218" t="s">
        <v>722</v>
      </c>
      <c r="E186" s="219" t="s">
        <v>588</v>
      </c>
      <c r="F186" s="220">
        <v>125.5</v>
      </c>
      <c r="G186" s="219"/>
      <c r="H186" s="219">
        <v>158</v>
      </c>
      <c r="I186" s="221">
        <v>155</v>
      </c>
      <c r="J186" s="222" t="s">
        <v>723</v>
      </c>
      <c r="K186" s="192">
        <f t="shared" si="45"/>
        <v>32.5</v>
      </c>
      <c r="L186" s="223">
        <f t="shared" si="46"/>
        <v>0.25896414342629481</v>
      </c>
      <c r="M186" s="219" t="s">
        <v>557</v>
      </c>
      <c r="N186" s="224">
        <v>43067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6">
        <v>104</v>
      </c>
      <c r="B187" s="217">
        <v>43018</v>
      </c>
      <c r="C187" s="217"/>
      <c r="D187" s="218" t="s">
        <v>724</v>
      </c>
      <c r="E187" s="219" t="s">
        <v>588</v>
      </c>
      <c r="F187" s="220">
        <v>895</v>
      </c>
      <c r="G187" s="219"/>
      <c r="H187" s="219">
        <v>1122.5</v>
      </c>
      <c r="I187" s="221">
        <v>1078</v>
      </c>
      <c r="J187" s="222" t="s">
        <v>725</v>
      </c>
      <c r="K187" s="192">
        <v>227.5</v>
      </c>
      <c r="L187" s="223">
        <v>0.25418994413407803</v>
      </c>
      <c r="M187" s="219" t="s">
        <v>557</v>
      </c>
      <c r="N187" s="224">
        <v>43117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6">
        <v>105</v>
      </c>
      <c r="B188" s="217">
        <v>43020</v>
      </c>
      <c r="C188" s="217"/>
      <c r="D188" s="218" t="s">
        <v>338</v>
      </c>
      <c r="E188" s="219" t="s">
        <v>588</v>
      </c>
      <c r="F188" s="220">
        <v>525</v>
      </c>
      <c r="G188" s="219"/>
      <c r="H188" s="219">
        <v>629</v>
      </c>
      <c r="I188" s="221">
        <v>629</v>
      </c>
      <c r="J188" s="222" t="s">
        <v>646</v>
      </c>
      <c r="K188" s="192">
        <v>104</v>
      </c>
      <c r="L188" s="223">
        <v>0.19809523809523799</v>
      </c>
      <c r="M188" s="219" t="s">
        <v>557</v>
      </c>
      <c r="N188" s="224">
        <v>43119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6">
        <v>106</v>
      </c>
      <c r="B189" s="217">
        <v>43046</v>
      </c>
      <c r="C189" s="217"/>
      <c r="D189" s="218" t="s">
        <v>377</v>
      </c>
      <c r="E189" s="219" t="s">
        <v>588</v>
      </c>
      <c r="F189" s="220">
        <v>740</v>
      </c>
      <c r="G189" s="219"/>
      <c r="H189" s="219">
        <v>892.5</v>
      </c>
      <c r="I189" s="221">
        <v>900</v>
      </c>
      <c r="J189" s="222" t="s">
        <v>726</v>
      </c>
      <c r="K189" s="192">
        <f>H189-F189</f>
        <v>152.5</v>
      </c>
      <c r="L189" s="223">
        <f>K189/F189</f>
        <v>0.20608108108108109</v>
      </c>
      <c r="M189" s="219" t="s">
        <v>557</v>
      </c>
      <c r="N189" s="224">
        <v>43052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107</v>
      </c>
      <c r="B190" s="186">
        <v>43073</v>
      </c>
      <c r="C190" s="186"/>
      <c r="D190" s="187" t="s">
        <v>727</v>
      </c>
      <c r="E190" s="188" t="s">
        <v>588</v>
      </c>
      <c r="F190" s="189">
        <v>118.5</v>
      </c>
      <c r="G190" s="188"/>
      <c r="H190" s="188">
        <v>143.5</v>
      </c>
      <c r="I190" s="190">
        <v>145</v>
      </c>
      <c r="J190" s="191" t="s">
        <v>578</v>
      </c>
      <c r="K190" s="192">
        <f>H190-F190</f>
        <v>25</v>
      </c>
      <c r="L190" s="193">
        <f>K190/F190</f>
        <v>0.2109704641350211</v>
      </c>
      <c r="M190" s="188" t="s">
        <v>557</v>
      </c>
      <c r="N190" s="194">
        <v>43097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108</v>
      </c>
      <c r="B191" s="196">
        <v>43090</v>
      </c>
      <c r="C191" s="196"/>
      <c r="D191" s="197" t="s">
        <v>416</v>
      </c>
      <c r="E191" s="198" t="s">
        <v>588</v>
      </c>
      <c r="F191" s="199">
        <v>715</v>
      </c>
      <c r="G191" s="199"/>
      <c r="H191" s="200">
        <v>500</v>
      </c>
      <c r="I191" s="200">
        <v>872</v>
      </c>
      <c r="J191" s="201" t="s">
        <v>728</v>
      </c>
      <c r="K191" s="202">
        <f>H191-F191</f>
        <v>-215</v>
      </c>
      <c r="L191" s="203">
        <f>K191/F191</f>
        <v>-0.30069930069930068</v>
      </c>
      <c r="M191" s="199" t="s">
        <v>569</v>
      </c>
      <c r="N191" s="196">
        <v>43670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109</v>
      </c>
      <c r="B192" s="186">
        <v>43098</v>
      </c>
      <c r="C192" s="186"/>
      <c r="D192" s="187" t="s">
        <v>571</v>
      </c>
      <c r="E192" s="188" t="s">
        <v>588</v>
      </c>
      <c r="F192" s="189">
        <v>435</v>
      </c>
      <c r="G192" s="188"/>
      <c r="H192" s="188">
        <v>542.5</v>
      </c>
      <c r="I192" s="190">
        <v>539</v>
      </c>
      <c r="J192" s="191" t="s">
        <v>646</v>
      </c>
      <c r="K192" s="192">
        <v>107.5</v>
      </c>
      <c r="L192" s="193">
        <v>0.247126436781609</v>
      </c>
      <c r="M192" s="188" t="s">
        <v>557</v>
      </c>
      <c r="N192" s="194">
        <v>43206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110</v>
      </c>
      <c r="B193" s="186">
        <v>43098</v>
      </c>
      <c r="C193" s="186"/>
      <c r="D193" s="187" t="s">
        <v>529</v>
      </c>
      <c r="E193" s="188" t="s">
        <v>588</v>
      </c>
      <c r="F193" s="189">
        <v>885</v>
      </c>
      <c r="G193" s="188"/>
      <c r="H193" s="188">
        <v>1090</v>
      </c>
      <c r="I193" s="190">
        <v>1084</v>
      </c>
      <c r="J193" s="191" t="s">
        <v>646</v>
      </c>
      <c r="K193" s="192">
        <v>205</v>
      </c>
      <c r="L193" s="193">
        <v>0.23163841807909599</v>
      </c>
      <c r="M193" s="188" t="s">
        <v>557</v>
      </c>
      <c r="N193" s="194">
        <v>43213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5">
        <v>111</v>
      </c>
      <c r="B194" s="226">
        <v>43192</v>
      </c>
      <c r="C194" s="226"/>
      <c r="D194" s="204" t="s">
        <v>729</v>
      </c>
      <c r="E194" s="199" t="s">
        <v>588</v>
      </c>
      <c r="F194" s="227">
        <v>478.5</v>
      </c>
      <c r="G194" s="199"/>
      <c r="H194" s="199">
        <v>442</v>
      </c>
      <c r="I194" s="200">
        <v>613</v>
      </c>
      <c r="J194" s="201" t="s">
        <v>730</v>
      </c>
      <c r="K194" s="202">
        <f>H194-F194</f>
        <v>-36.5</v>
      </c>
      <c r="L194" s="203">
        <f>K194/F194</f>
        <v>-7.6280041797283177E-2</v>
      </c>
      <c r="M194" s="199" t="s">
        <v>569</v>
      </c>
      <c r="N194" s="196">
        <v>43762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112</v>
      </c>
      <c r="B195" s="196">
        <v>43194</v>
      </c>
      <c r="C195" s="196"/>
      <c r="D195" s="197" t="s">
        <v>731</v>
      </c>
      <c r="E195" s="198" t="s">
        <v>588</v>
      </c>
      <c r="F195" s="199">
        <f>141.5-7.3</f>
        <v>134.19999999999999</v>
      </c>
      <c r="G195" s="199"/>
      <c r="H195" s="200">
        <v>77</v>
      </c>
      <c r="I195" s="200">
        <v>180</v>
      </c>
      <c r="J195" s="201" t="s">
        <v>732</v>
      </c>
      <c r="K195" s="202">
        <f>H195-F195</f>
        <v>-57.199999999999989</v>
      </c>
      <c r="L195" s="203">
        <f>K195/F195</f>
        <v>-0.42622950819672129</v>
      </c>
      <c r="M195" s="199" t="s">
        <v>569</v>
      </c>
      <c r="N195" s="196">
        <v>43522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113</v>
      </c>
      <c r="B196" s="196">
        <v>43209</v>
      </c>
      <c r="C196" s="196"/>
      <c r="D196" s="197" t="s">
        <v>733</v>
      </c>
      <c r="E196" s="198" t="s">
        <v>588</v>
      </c>
      <c r="F196" s="199">
        <v>430</v>
      </c>
      <c r="G196" s="199"/>
      <c r="H196" s="200">
        <v>220</v>
      </c>
      <c r="I196" s="200">
        <v>537</v>
      </c>
      <c r="J196" s="201" t="s">
        <v>734</v>
      </c>
      <c r="K196" s="202">
        <f>H196-F196</f>
        <v>-210</v>
      </c>
      <c r="L196" s="203">
        <f>K196/F196</f>
        <v>-0.48837209302325579</v>
      </c>
      <c r="M196" s="199" t="s">
        <v>569</v>
      </c>
      <c r="N196" s="196">
        <v>43252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114</v>
      </c>
      <c r="B197" s="217">
        <v>43220</v>
      </c>
      <c r="C197" s="217"/>
      <c r="D197" s="218" t="s">
        <v>378</v>
      </c>
      <c r="E197" s="219" t="s">
        <v>588</v>
      </c>
      <c r="F197" s="219">
        <v>153.5</v>
      </c>
      <c r="G197" s="219"/>
      <c r="H197" s="219">
        <v>196</v>
      </c>
      <c r="I197" s="221">
        <v>196</v>
      </c>
      <c r="J197" s="191" t="s">
        <v>735</v>
      </c>
      <c r="K197" s="192">
        <f>H197-F197</f>
        <v>42.5</v>
      </c>
      <c r="L197" s="193">
        <f>K197/F197</f>
        <v>0.27687296416938112</v>
      </c>
      <c r="M197" s="188" t="s">
        <v>557</v>
      </c>
      <c r="N197" s="194">
        <v>43605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115</v>
      </c>
      <c r="B198" s="196">
        <v>43306</v>
      </c>
      <c r="C198" s="196"/>
      <c r="D198" s="197" t="s">
        <v>705</v>
      </c>
      <c r="E198" s="198" t="s">
        <v>588</v>
      </c>
      <c r="F198" s="199">
        <v>27.5</v>
      </c>
      <c r="G198" s="199"/>
      <c r="H198" s="200">
        <v>13.1</v>
      </c>
      <c r="I198" s="200">
        <v>60</v>
      </c>
      <c r="J198" s="201" t="s">
        <v>736</v>
      </c>
      <c r="K198" s="202">
        <v>-14.4</v>
      </c>
      <c r="L198" s="203">
        <v>-0.52363636363636401</v>
      </c>
      <c r="M198" s="199" t="s">
        <v>569</v>
      </c>
      <c r="N198" s="196">
        <v>43138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5">
        <v>116</v>
      </c>
      <c r="B199" s="226">
        <v>43318</v>
      </c>
      <c r="C199" s="226"/>
      <c r="D199" s="204" t="s">
        <v>737</v>
      </c>
      <c r="E199" s="199" t="s">
        <v>588</v>
      </c>
      <c r="F199" s="199">
        <v>148.5</v>
      </c>
      <c r="G199" s="199"/>
      <c r="H199" s="199">
        <v>102</v>
      </c>
      <c r="I199" s="200">
        <v>182</v>
      </c>
      <c r="J199" s="201" t="s">
        <v>738</v>
      </c>
      <c r="K199" s="202">
        <f>H199-F199</f>
        <v>-46.5</v>
      </c>
      <c r="L199" s="203">
        <f>K199/F199</f>
        <v>-0.31313131313131315</v>
      </c>
      <c r="M199" s="199" t="s">
        <v>569</v>
      </c>
      <c r="N199" s="196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117</v>
      </c>
      <c r="B200" s="186">
        <v>43335</v>
      </c>
      <c r="C200" s="186"/>
      <c r="D200" s="187" t="s">
        <v>739</v>
      </c>
      <c r="E200" s="188" t="s">
        <v>588</v>
      </c>
      <c r="F200" s="219">
        <v>285</v>
      </c>
      <c r="G200" s="188"/>
      <c r="H200" s="188">
        <v>355</v>
      </c>
      <c r="I200" s="190">
        <v>364</v>
      </c>
      <c r="J200" s="191" t="s">
        <v>740</v>
      </c>
      <c r="K200" s="192">
        <v>70</v>
      </c>
      <c r="L200" s="193">
        <v>0.24561403508771901</v>
      </c>
      <c r="M200" s="188" t="s">
        <v>557</v>
      </c>
      <c r="N200" s="194">
        <v>43455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118</v>
      </c>
      <c r="B201" s="186">
        <v>43341</v>
      </c>
      <c r="C201" s="186"/>
      <c r="D201" s="187" t="s">
        <v>366</v>
      </c>
      <c r="E201" s="188" t="s">
        <v>588</v>
      </c>
      <c r="F201" s="219">
        <v>525</v>
      </c>
      <c r="G201" s="188"/>
      <c r="H201" s="188">
        <v>585</v>
      </c>
      <c r="I201" s="190">
        <v>635</v>
      </c>
      <c r="J201" s="191" t="s">
        <v>741</v>
      </c>
      <c r="K201" s="192">
        <f t="shared" ref="K201:K218" si="47">H201-F201</f>
        <v>60</v>
      </c>
      <c r="L201" s="193">
        <f t="shared" ref="L201:L218" si="48">K201/F201</f>
        <v>0.11428571428571428</v>
      </c>
      <c r="M201" s="188" t="s">
        <v>557</v>
      </c>
      <c r="N201" s="194">
        <v>43662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119</v>
      </c>
      <c r="B202" s="186">
        <v>43395</v>
      </c>
      <c r="C202" s="186"/>
      <c r="D202" s="187" t="s">
        <v>354</v>
      </c>
      <c r="E202" s="188" t="s">
        <v>588</v>
      </c>
      <c r="F202" s="219">
        <v>475</v>
      </c>
      <c r="G202" s="188"/>
      <c r="H202" s="188">
        <v>574</v>
      </c>
      <c r="I202" s="190">
        <v>570</v>
      </c>
      <c r="J202" s="191" t="s">
        <v>646</v>
      </c>
      <c r="K202" s="192">
        <f t="shared" si="47"/>
        <v>99</v>
      </c>
      <c r="L202" s="193">
        <f t="shared" si="48"/>
        <v>0.20842105263157895</v>
      </c>
      <c r="M202" s="188" t="s">
        <v>557</v>
      </c>
      <c r="N202" s="194">
        <v>43403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120</v>
      </c>
      <c r="B203" s="217">
        <v>43397</v>
      </c>
      <c r="C203" s="217"/>
      <c r="D203" s="218" t="s">
        <v>373</v>
      </c>
      <c r="E203" s="219" t="s">
        <v>588</v>
      </c>
      <c r="F203" s="219">
        <v>707.5</v>
      </c>
      <c r="G203" s="219"/>
      <c r="H203" s="219">
        <v>872</v>
      </c>
      <c r="I203" s="221">
        <v>872</v>
      </c>
      <c r="J203" s="222" t="s">
        <v>646</v>
      </c>
      <c r="K203" s="192">
        <f t="shared" si="47"/>
        <v>164.5</v>
      </c>
      <c r="L203" s="223">
        <f t="shared" si="48"/>
        <v>0.23250883392226149</v>
      </c>
      <c r="M203" s="219" t="s">
        <v>557</v>
      </c>
      <c r="N203" s="224">
        <v>43482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121</v>
      </c>
      <c r="B204" s="217">
        <v>43398</v>
      </c>
      <c r="C204" s="217"/>
      <c r="D204" s="218" t="s">
        <v>742</v>
      </c>
      <c r="E204" s="219" t="s">
        <v>588</v>
      </c>
      <c r="F204" s="219">
        <v>162</v>
      </c>
      <c r="G204" s="219"/>
      <c r="H204" s="219">
        <v>204</v>
      </c>
      <c r="I204" s="221">
        <v>209</v>
      </c>
      <c r="J204" s="222" t="s">
        <v>743</v>
      </c>
      <c r="K204" s="192">
        <f t="shared" si="47"/>
        <v>42</v>
      </c>
      <c r="L204" s="223">
        <f t="shared" si="48"/>
        <v>0.25925925925925924</v>
      </c>
      <c r="M204" s="219" t="s">
        <v>557</v>
      </c>
      <c r="N204" s="224">
        <v>43539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122</v>
      </c>
      <c r="B205" s="217">
        <v>43399</v>
      </c>
      <c r="C205" s="217"/>
      <c r="D205" s="218" t="s">
        <v>458</v>
      </c>
      <c r="E205" s="219" t="s">
        <v>588</v>
      </c>
      <c r="F205" s="219">
        <v>240</v>
      </c>
      <c r="G205" s="219"/>
      <c r="H205" s="219">
        <v>297</v>
      </c>
      <c r="I205" s="221">
        <v>297</v>
      </c>
      <c r="J205" s="222" t="s">
        <v>646</v>
      </c>
      <c r="K205" s="228">
        <f t="shared" si="47"/>
        <v>57</v>
      </c>
      <c r="L205" s="223">
        <f t="shared" si="48"/>
        <v>0.23749999999999999</v>
      </c>
      <c r="M205" s="219" t="s">
        <v>557</v>
      </c>
      <c r="N205" s="224">
        <v>43417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123</v>
      </c>
      <c r="B206" s="186">
        <v>43439</v>
      </c>
      <c r="C206" s="186"/>
      <c r="D206" s="187" t="s">
        <v>744</v>
      </c>
      <c r="E206" s="188" t="s">
        <v>588</v>
      </c>
      <c r="F206" s="188">
        <v>202.5</v>
      </c>
      <c r="G206" s="188"/>
      <c r="H206" s="188">
        <v>255</v>
      </c>
      <c r="I206" s="190">
        <v>252</v>
      </c>
      <c r="J206" s="191" t="s">
        <v>646</v>
      </c>
      <c r="K206" s="192">
        <f t="shared" si="47"/>
        <v>52.5</v>
      </c>
      <c r="L206" s="193">
        <f t="shared" si="48"/>
        <v>0.25925925925925924</v>
      </c>
      <c r="M206" s="188" t="s">
        <v>557</v>
      </c>
      <c r="N206" s="194">
        <v>43542</v>
      </c>
      <c r="O206" s="1"/>
      <c r="P206" s="1"/>
      <c r="Q206" s="1"/>
      <c r="R206" s="6" t="s">
        <v>745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124</v>
      </c>
      <c r="B207" s="217">
        <v>43465</v>
      </c>
      <c r="C207" s="186"/>
      <c r="D207" s="218" t="s">
        <v>403</v>
      </c>
      <c r="E207" s="219" t="s">
        <v>588</v>
      </c>
      <c r="F207" s="219">
        <v>710</v>
      </c>
      <c r="G207" s="219"/>
      <c r="H207" s="219">
        <v>866</v>
      </c>
      <c r="I207" s="221">
        <v>866</v>
      </c>
      <c r="J207" s="222" t="s">
        <v>646</v>
      </c>
      <c r="K207" s="192">
        <f t="shared" si="47"/>
        <v>156</v>
      </c>
      <c r="L207" s="193">
        <f t="shared" si="48"/>
        <v>0.21971830985915494</v>
      </c>
      <c r="M207" s="188" t="s">
        <v>557</v>
      </c>
      <c r="N207" s="194">
        <v>43553</v>
      </c>
      <c r="O207" s="1"/>
      <c r="P207" s="1"/>
      <c r="Q207" s="1"/>
      <c r="R207" s="6" t="s">
        <v>745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125</v>
      </c>
      <c r="B208" s="217">
        <v>43522</v>
      </c>
      <c r="C208" s="217"/>
      <c r="D208" s="218" t="s">
        <v>152</v>
      </c>
      <c r="E208" s="219" t="s">
        <v>588</v>
      </c>
      <c r="F208" s="219">
        <v>337.25</v>
      </c>
      <c r="G208" s="219"/>
      <c r="H208" s="219">
        <v>398.5</v>
      </c>
      <c r="I208" s="221">
        <v>411</v>
      </c>
      <c r="J208" s="191" t="s">
        <v>746</v>
      </c>
      <c r="K208" s="192">
        <f t="shared" si="47"/>
        <v>61.25</v>
      </c>
      <c r="L208" s="193">
        <f t="shared" si="48"/>
        <v>0.1816160118606375</v>
      </c>
      <c r="M208" s="188" t="s">
        <v>557</v>
      </c>
      <c r="N208" s="194">
        <v>43760</v>
      </c>
      <c r="O208" s="1"/>
      <c r="P208" s="1"/>
      <c r="Q208" s="1"/>
      <c r="R208" s="6" t="s">
        <v>745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126</v>
      </c>
      <c r="B209" s="230">
        <v>43559</v>
      </c>
      <c r="C209" s="230"/>
      <c r="D209" s="231" t="s">
        <v>747</v>
      </c>
      <c r="E209" s="232" t="s">
        <v>588</v>
      </c>
      <c r="F209" s="232">
        <v>130</v>
      </c>
      <c r="G209" s="232"/>
      <c r="H209" s="232">
        <v>65</v>
      </c>
      <c r="I209" s="233">
        <v>158</v>
      </c>
      <c r="J209" s="201" t="s">
        <v>748</v>
      </c>
      <c r="K209" s="202">
        <f t="shared" si="47"/>
        <v>-65</v>
      </c>
      <c r="L209" s="203">
        <f t="shared" si="48"/>
        <v>-0.5</v>
      </c>
      <c r="M209" s="199" t="s">
        <v>569</v>
      </c>
      <c r="N209" s="196">
        <v>43726</v>
      </c>
      <c r="O209" s="1"/>
      <c r="P209" s="1"/>
      <c r="Q209" s="1"/>
      <c r="R209" s="6" t="s">
        <v>749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127</v>
      </c>
      <c r="B210" s="217">
        <v>43017</v>
      </c>
      <c r="C210" s="217"/>
      <c r="D210" s="218" t="s">
        <v>184</v>
      </c>
      <c r="E210" s="219" t="s">
        <v>588</v>
      </c>
      <c r="F210" s="219">
        <v>141.5</v>
      </c>
      <c r="G210" s="219"/>
      <c r="H210" s="219">
        <v>183.5</v>
      </c>
      <c r="I210" s="221">
        <v>210</v>
      </c>
      <c r="J210" s="191" t="s">
        <v>743</v>
      </c>
      <c r="K210" s="192">
        <f t="shared" si="47"/>
        <v>42</v>
      </c>
      <c r="L210" s="193">
        <f t="shared" si="48"/>
        <v>0.29681978798586572</v>
      </c>
      <c r="M210" s="188" t="s">
        <v>557</v>
      </c>
      <c r="N210" s="194">
        <v>43042</v>
      </c>
      <c r="O210" s="1"/>
      <c r="P210" s="1"/>
      <c r="Q210" s="1"/>
      <c r="R210" s="6" t="s">
        <v>749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128</v>
      </c>
      <c r="B211" s="230">
        <v>43074</v>
      </c>
      <c r="C211" s="230"/>
      <c r="D211" s="231" t="s">
        <v>750</v>
      </c>
      <c r="E211" s="232" t="s">
        <v>588</v>
      </c>
      <c r="F211" s="227">
        <v>172</v>
      </c>
      <c r="G211" s="232"/>
      <c r="H211" s="232">
        <v>155.25</v>
      </c>
      <c r="I211" s="233">
        <v>230</v>
      </c>
      <c r="J211" s="201" t="s">
        <v>751</v>
      </c>
      <c r="K211" s="202">
        <f t="shared" si="47"/>
        <v>-16.75</v>
      </c>
      <c r="L211" s="203">
        <f t="shared" si="48"/>
        <v>-9.7383720930232565E-2</v>
      </c>
      <c r="M211" s="199" t="s">
        <v>569</v>
      </c>
      <c r="N211" s="196">
        <v>43787</v>
      </c>
      <c r="O211" s="1"/>
      <c r="P211" s="1"/>
      <c r="Q211" s="1"/>
      <c r="R211" s="6" t="s">
        <v>749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129</v>
      </c>
      <c r="B212" s="217">
        <v>43398</v>
      </c>
      <c r="C212" s="217"/>
      <c r="D212" s="218" t="s">
        <v>107</v>
      </c>
      <c r="E212" s="219" t="s">
        <v>588</v>
      </c>
      <c r="F212" s="219">
        <v>698.5</v>
      </c>
      <c r="G212" s="219"/>
      <c r="H212" s="219">
        <v>890</v>
      </c>
      <c r="I212" s="221">
        <v>890</v>
      </c>
      <c r="J212" s="191" t="s">
        <v>819</v>
      </c>
      <c r="K212" s="192">
        <f t="shared" si="47"/>
        <v>191.5</v>
      </c>
      <c r="L212" s="193">
        <f t="shared" si="48"/>
        <v>0.27415891195418757</v>
      </c>
      <c r="M212" s="188" t="s">
        <v>557</v>
      </c>
      <c r="N212" s="194">
        <v>44328</v>
      </c>
      <c r="O212" s="1"/>
      <c r="P212" s="1"/>
      <c r="Q212" s="1"/>
      <c r="R212" s="6" t="s">
        <v>745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130</v>
      </c>
      <c r="B213" s="217">
        <v>42877</v>
      </c>
      <c r="C213" s="217"/>
      <c r="D213" s="218" t="s">
        <v>365</v>
      </c>
      <c r="E213" s="219" t="s">
        <v>588</v>
      </c>
      <c r="F213" s="219">
        <v>127.6</v>
      </c>
      <c r="G213" s="219"/>
      <c r="H213" s="219">
        <v>138</v>
      </c>
      <c r="I213" s="221">
        <v>190</v>
      </c>
      <c r="J213" s="191" t="s">
        <v>752</v>
      </c>
      <c r="K213" s="192">
        <f t="shared" si="47"/>
        <v>10.400000000000006</v>
      </c>
      <c r="L213" s="193">
        <f t="shared" si="48"/>
        <v>8.1504702194357417E-2</v>
      </c>
      <c r="M213" s="188" t="s">
        <v>557</v>
      </c>
      <c r="N213" s="194">
        <v>43774</v>
      </c>
      <c r="O213" s="1"/>
      <c r="P213" s="1"/>
      <c r="Q213" s="1"/>
      <c r="R213" s="6" t="s">
        <v>749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131</v>
      </c>
      <c r="B214" s="217">
        <v>43158</v>
      </c>
      <c r="C214" s="217"/>
      <c r="D214" s="218" t="s">
        <v>753</v>
      </c>
      <c r="E214" s="219" t="s">
        <v>588</v>
      </c>
      <c r="F214" s="219">
        <v>317</v>
      </c>
      <c r="G214" s="219"/>
      <c r="H214" s="219">
        <v>382.5</v>
      </c>
      <c r="I214" s="221">
        <v>398</v>
      </c>
      <c r="J214" s="191" t="s">
        <v>754</v>
      </c>
      <c r="K214" s="192">
        <f t="shared" si="47"/>
        <v>65.5</v>
      </c>
      <c r="L214" s="193">
        <f t="shared" si="48"/>
        <v>0.20662460567823343</v>
      </c>
      <c r="M214" s="188" t="s">
        <v>557</v>
      </c>
      <c r="N214" s="194">
        <v>44238</v>
      </c>
      <c r="O214" s="1"/>
      <c r="P214" s="1"/>
      <c r="Q214" s="1"/>
      <c r="R214" s="6" t="s">
        <v>749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132</v>
      </c>
      <c r="B215" s="230">
        <v>43164</v>
      </c>
      <c r="C215" s="230"/>
      <c r="D215" s="231" t="s">
        <v>144</v>
      </c>
      <c r="E215" s="232" t="s">
        <v>588</v>
      </c>
      <c r="F215" s="227">
        <f>510-14.4</f>
        <v>495.6</v>
      </c>
      <c r="G215" s="232"/>
      <c r="H215" s="232">
        <v>350</v>
      </c>
      <c r="I215" s="233">
        <v>672</v>
      </c>
      <c r="J215" s="201" t="s">
        <v>755</v>
      </c>
      <c r="K215" s="202">
        <f t="shared" si="47"/>
        <v>-145.60000000000002</v>
      </c>
      <c r="L215" s="203">
        <f t="shared" si="48"/>
        <v>-0.29378531073446329</v>
      </c>
      <c r="M215" s="199" t="s">
        <v>569</v>
      </c>
      <c r="N215" s="196">
        <v>43887</v>
      </c>
      <c r="O215" s="1"/>
      <c r="P215" s="1"/>
      <c r="Q215" s="1"/>
      <c r="R215" s="6" t="s">
        <v>745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133</v>
      </c>
      <c r="B216" s="230">
        <v>43237</v>
      </c>
      <c r="C216" s="230"/>
      <c r="D216" s="231" t="s">
        <v>450</v>
      </c>
      <c r="E216" s="232" t="s">
        <v>588</v>
      </c>
      <c r="F216" s="227">
        <v>230.3</v>
      </c>
      <c r="G216" s="232"/>
      <c r="H216" s="232">
        <v>102.5</v>
      </c>
      <c r="I216" s="233">
        <v>348</v>
      </c>
      <c r="J216" s="201" t="s">
        <v>756</v>
      </c>
      <c r="K216" s="202">
        <f t="shared" si="47"/>
        <v>-127.80000000000001</v>
      </c>
      <c r="L216" s="203">
        <f t="shared" si="48"/>
        <v>-0.55492835432045162</v>
      </c>
      <c r="M216" s="199" t="s">
        <v>569</v>
      </c>
      <c r="N216" s="196">
        <v>43896</v>
      </c>
      <c r="O216" s="1"/>
      <c r="P216" s="1"/>
      <c r="Q216" s="1"/>
      <c r="R216" s="6" t="s">
        <v>745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134</v>
      </c>
      <c r="B217" s="217">
        <v>43258</v>
      </c>
      <c r="C217" s="217"/>
      <c r="D217" s="218" t="s">
        <v>420</v>
      </c>
      <c r="E217" s="219" t="s">
        <v>588</v>
      </c>
      <c r="F217" s="219">
        <f>342.5-5.1</f>
        <v>337.4</v>
      </c>
      <c r="G217" s="219"/>
      <c r="H217" s="219">
        <v>412.5</v>
      </c>
      <c r="I217" s="221">
        <v>439</v>
      </c>
      <c r="J217" s="191" t="s">
        <v>757</v>
      </c>
      <c r="K217" s="192">
        <f t="shared" si="47"/>
        <v>75.100000000000023</v>
      </c>
      <c r="L217" s="193">
        <f t="shared" si="48"/>
        <v>0.22258446947243635</v>
      </c>
      <c r="M217" s="188" t="s">
        <v>557</v>
      </c>
      <c r="N217" s="194">
        <v>44230</v>
      </c>
      <c r="O217" s="1"/>
      <c r="P217" s="1"/>
      <c r="Q217" s="1"/>
      <c r="R217" s="6" t="s">
        <v>749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0">
        <v>135</v>
      </c>
      <c r="B218" s="209">
        <v>43285</v>
      </c>
      <c r="C218" s="209"/>
      <c r="D218" s="210" t="s">
        <v>55</v>
      </c>
      <c r="E218" s="211" t="s">
        <v>588</v>
      </c>
      <c r="F218" s="211">
        <f>127.5-5.53</f>
        <v>121.97</v>
      </c>
      <c r="G218" s="212"/>
      <c r="H218" s="212">
        <v>122.5</v>
      </c>
      <c r="I218" s="212">
        <v>170</v>
      </c>
      <c r="J218" s="213" t="s">
        <v>786</v>
      </c>
      <c r="K218" s="214">
        <f t="shared" si="47"/>
        <v>0.53000000000000114</v>
      </c>
      <c r="L218" s="215">
        <f t="shared" si="48"/>
        <v>4.3453308190538747E-3</v>
      </c>
      <c r="M218" s="211" t="s">
        <v>679</v>
      </c>
      <c r="N218" s="209">
        <v>44431</v>
      </c>
      <c r="O218" s="1"/>
      <c r="P218" s="1"/>
      <c r="Q218" s="1"/>
      <c r="R218" s="6" t="s">
        <v>745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9">
        <v>136</v>
      </c>
      <c r="B219" s="230">
        <v>43294</v>
      </c>
      <c r="C219" s="230"/>
      <c r="D219" s="231" t="s">
        <v>356</v>
      </c>
      <c r="E219" s="232" t="s">
        <v>588</v>
      </c>
      <c r="F219" s="227">
        <v>46.5</v>
      </c>
      <c r="G219" s="232"/>
      <c r="H219" s="232">
        <v>17</v>
      </c>
      <c r="I219" s="233">
        <v>59</v>
      </c>
      <c r="J219" s="201" t="s">
        <v>758</v>
      </c>
      <c r="K219" s="202">
        <f t="shared" ref="K219:K227" si="49">H219-F219</f>
        <v>-29.5</v>
      </c>
      <c r="L219" s="203">
        <f t="shared" ref="L219:L227" si="50">K219/F219</f>
        <v>-0.63440860215053763</v>
      </c>
      <c r="M219" s="199" t="s">
        <v>569</v>
      </c>
      <c r="N219" s="196">
        <v>43887</v>
      </c>
      <c r="O219" s="1"/>
      <c r="P219" s="1"/>
      <c r="Q219" s="1"/>
      <c r="R219" s="6" t="s">
        <v>745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137</v>
      </c>
      <c r="B220" s="217">
        <v>43396</v>
      </c>
      <c r="C220" s="217"/>
      <c r="D220" s="218" t="s">
        <v>405</v>
      </c>
      <c r="E220" s="219" t="s">
        <v>588</v>
      </c>
      <c r="F220" s="219">
        <v>156.5</v>
      </c>
      <c r="G220" s="219"/>
      <c r="H220" s="219">
        <v>207.5</v>
      </c>
      <c r="I220" s="221">
        <v>191</v>
      </c>
      <c r="J220" s="191" t="s">
        <v>646</v>
      </c>
      <c r="K220" s="192">
        <f t="shared" si="49"/>
        <v>51</v>
      </c>
      <c r="L220" s="193">
        <f t="shared" si="50"/>
        <v>0.32587859424920129</v>
      </c>
      <c r="M220" s="188" t="s">
        <v>557</v>
      </c>
      <c r="N220" s="194">
        <v>44369</v>
      </c>
      <c r="O220" s="1"/>
      <c r="P220" s="1"/>
      <c r="Q220" s="1"/>
      <c r="R220" s="6" t="s">
        <v>745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138</v>
      </c>
      <c r="B221" s="217">
        <v>43439</v>
      </c>
      <c r="C221" s="217"/>
      <c r="D221" s="218" t="s">
        <v>319</v>
      </c>
      <c r="E221" s="219" t="s">
        <v>588</v>
      </c>
      <c r="F221" s="219">
        <v>259.5</v>
      </c>
      <c r="G221" s="219"/>
      <c r="H221" s="219">
        <v>320</v>
      </c>
      <c r="I221" s="221">
        <v>320</v>
      </c>
      <c r="J221" s="191" t="s">
        <v>646</v>
      </c>
      <c r="K221" s="192">
        <f t="shared" si="49"/>
        <v>60.5</v>
      </c>
      <c r="L221" s="193">
        <f t="shared" si="50"/>
        <v>0.23314065510597304</v>
      </c>
      <c r="M221" s="188" t="s">
        <v>557</v>
      </c>
      <c r="N221" s="194">
        <v>44323</v>
      </c>
      <c r="O221" s="1"/>
      <c r="P221" s="1"/>
      <c r="Q221" s="1"/>
      <c r="R221" s="6" t="s">
        <v>745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139</v>
      </c>
      <c r="B222" s="230">
        <v>43439</v>
      </c>
      <c r="C222" s="230"/>
      <c r="D222" s="231" t="s">
        <v>759</v>
      </c>
      <c r="E222" s="232" t="s">
        <v>588</v>
      </c>
      <c r="F222" s="232">
        <v>715</v>
      </c>
      <c r="G222" s="232"/>
      <c r="H222" s="232">
        <v>445</v>
      </c>
      <c r="I222" s="233">
        <v>840</v>
      </c>
      <c r="J222" s="201" t="s">
        <v>760</v>
      </c>
      <c r="K222" s="202">
        <f t="shared" si="49"/>
        <v>-270</v>
      </c>
      <c r="L222" s="203">
        <f t="shared" si="50"/>
        <v>-0.3776223776223776</v>
      </c>
      <c r="M222" s="199" t="s">
        <v>569</v>
      </c>
      <c r="N222" s="196">
        <v>43800</v>
      </c>
      <c r="O222" s="1"/>
      <c r="P222" s="1"/>
      <c r="Q222" s="1"/>
      <c r="R222" s="6" t="s">
        <v>745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140</v>
      </c>
      <c r="B223" s="217">
        <v>43469</v>
      </c>
      <c r="C223" s="217"/>
      <c r="D223" s="218" t="s">
        <v>157</v>
      </c>
      <c r="E223" s="219" t="s">
        <v>588</v>
      </c>
      <c r="F223" s="219">
        <v>875</v>
      </c>
      <c r="G223" s="219"/>
      <c r="H223" s="219">
        <v>1165</v>
      </c>
      <c r="I223" s="221">
        <v>1185</v>
      </c>
      <c r="J223" s="191" t="s">
        <v>761</v>
      </c>
      <c r="K223" s="192">
        <f t="shared" si="49"/>
        <v>290</v>
      </c>
      <c r="L223" s="193">
        <f t="shared" si="50"/>
        <v>0.33142857142857141</v>
      </c>
      <c r="M223" s="188" t="s">
        <v>557</v>
      </c>
      <c r="N223" s="194">
        <v>43847</v>
      </c>
      <c r="O223" s="1"/>
      <c r="P223" s="1"/>
      <c r="Q223" s="1"/>
      <c r="R223" s="6" t="s">
        <v>745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141</v>
      </c>
      <c r="B224" s="217">
        <v>43559</v>
      </c>
      <c r="C224" s="217"/>
      <c r="D224" s="218" t="s">
        <v>335</v>
      </c>
      <c r="E224" s="219" t="s">
        <v>588</v>
      </c>
      <c r="F224" s="219">
        <f>387-14.63</f>
        <v>372.37</v>
      </c>
      <c r="G224" s="219"/>
      <c r="H224" s="219">
        <v>490</v>
      </c>
      <c r="I224" s="221">
        <v>490</v>
      </c>
      <c r="J224" s="191" t="s">
        <v>646</v>
      </c>
      <c r="K224" s="192">
        <f t="shared" si="49"/>
        <v>117.63</v>
      </c>
      <c r="L224" s="193">
        <f t="shared" si="50"/>
        <v>0.31589548030185027</v>
      </c>
      <c r="M224" s="188" t="s">
        <v>557</v>
      </c>
      <c r="N224" s="194">
        <v>43850</v>
      </c>
      <c r="O224" s="1"/>
      <c r="P224" s="1"/>
      <c r="Q224" s="1"/>
      <c r="R224" s="6" t="s">
        <v>745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142</v>
      </c>
      <c r="B225" s="230">
        <v>43578</v>
      </c>
      <c r="C225" s="230"/>
      <c r="D225" s="231" t="s">
        <v>762</v>
      </c>
      <c r="E225" s="232" t="s">
        <v>559</v>
      </c>
      <c r="F225" s="232">
        <v>220</v>
      </c>
      <c r="G225" s="232"/>
      <c r="H225" s="232">
        <v>127.5</v>
      </c>
      <c r="I225" s="233">
        <v>284</v>
      </c>
      <c r="J225" s="201" t="s">
        <v>763</v>
      </c>
      <c r="K225" s="202">
        <f t="shared" si="49"/>
        <v>-92.5</v>
      </c>
      <c r="L225" s="203">
        <f t="shared" si="50"/>
        <v>-0.42045454545454547</v>
      </c>
      <c r="M225" s="199" t="s">
        <v>569</v>
      </c>
      <c r="N225" s="196">
        <v>43896</v>
      </c>
      <c r="O225" s="1"/>
      <c r="P225" s="1"/>
      <c r="Q225" s="1"/>
      <c r="R225" s="6" t="s">
        <v>745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143</v>
      </c>
      <c r="B226" s="217">
        <v>43622</v>
      </c>
      <c r="C226" s="217"/>
      <c r="D226" s="218" t="s">
        <v>459</v>
      </c>
      <c r="E226" s="219" t="s">
        <v>559</v>
      </c>
      <c r="F226" s="219">
        <v>332.8</v>
      </c>
      <c r="G226" s="219"/>
      <c r="H226" s="219">
        <v>405</v>
      </c>
      <c r="I226" s="221">
        <v>419</v>
      </c>
      <c r="J226" s="191" t="s">
        <v>764</v>
      </c>
      <c r="K226" s="192">
        <f t="shared" si="49"/>
        <v>72.199999999999989</v>
      </c>
      <c r="L226" s="193">
        <f t="shared" si="50"/>
        <v>0.21694711538461534</v>
      </c>
      <c r="M226" s="188" t="s">
        <v>557</v>
      </c>
      <c r="N226" s="194">
        <v>43860</v>
      </c>
      <c r="O226" s="1"/>
      <c r="P226" s="1"/>
      <c r="Q226" s="1"/>
      <c r="R226" s="6" t="s">
        <v>749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0">
        <v>144</v>
      </c>
      <c r="B227" s="209">
        <v>43641</v>
      </c>
      <c r="C227" s="209"/>
      <c r="D227" s="210" t="s">
        <v>150</v>
      </c>
      <c r="E227" s="211" t="s">
        <v>588</v>
      </c>
      <c r="F227" s="211">
        <v>386</v>
      </c>
      <c r="G227" s="212"/>
      <c r="H227" s="212">
        <v>395</v>
      </c>
      <c r="I227" s="212">
        <v>452</v>
      </c>
      <c r="J227" s="213" t="s">
        <v>765</v>
      </c>
      <c r="K227" s="214">
        <f t="shared" si="49"/>
        <v>9</v>
      </c>
      <c r="L227" s="215">
        <f t="shared" si="50"/>
        <v>2.3316062176165803E-2</v>
      </c>
      <c r="M227" s="211" t="s">
        <v>679</v>
      </c>
      <c r="N227" s="209">
        <v>43868</v>
      </c>
      <c r="O227" s="1"/>
      <c r="P227" s="1"/>
      <c r="Q227" s="1"/>
      <c r="R227" s="6" t="s">
        <v>749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0">
        <v>145</v>
      </c>
      <c r="B228" s="209">
        <v>43707</v>
      </c>
      <c r="C228" s="209"/>
      <c r="D228" s="210" t="s">
        <v>130</v>
      </c>
      <c r="E228" s="211" t="s">
        <v>588</v>
      </c>
      <c r="F228" s="211">
        <v>137.5</v>
      </c>
      <c r="G228" s="212"/>
      <c r="H228" s="212">
        <v>138.5</v>
      </c>
      <c r="I228" s="212">
        <v>190</v>
      </c>
      <c r="J228" s="213" t="s">
        <v>785</v>
      </c>
      <c r="K228" s="214">
        <f>H228-F228</f>
        <v>1</v>
      </c>
      <c r="L228" s="215">
        <f>K228/F228</f>
        <v>7.2727272727272727E-3</v>
      </c>
      <c r="M228" s="211" t="s">
        <v>679</v>
      </c>
      <c r="N228" s="209">
        <v>44432</v>
      </c>
      <c r="O228" s="1"/>
      <c r="P228" s="1"/>
      <c r="Q228" s="1"/>
      <c r="R228" s="6" t="s">
        <v>745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146</v>
      </c>
      <c r="B229" s="217">
        <v>43731</v>
      </c>
      <c r="C229" s="217"/>
      <c r="D229" s="218" t="s">
        <v>413</v>
      </c>
      <c r="E229" s="219" t="s">
        <v>588</v>
      </c>
      <c r="F229" s="219">
        <v>235</v>
      </c>
      <c r="G229" s="219"/>
      <c r="H229" s="219">
        <v>295</v>
      </c>
      <c r="I229" s="221">
        <v>296</v>
      </c>
      <c r="J229" s="191" t="s">
        <v>766</v>
      </c>
      <c r="K229" s="192">
        <f t="shared" ref="K229:K235" si="51">H229-F229</f>
        <v>60</v>
      </c>
      <c r="L229" s="193">
        <f t="shared" ref="L229:L235" si="52">K229/F229</f>
        <v>0.25531914893617019</v>
      </c>
      <c r="M229" s="188" t="s">
        <v>557</v>
      </c>
      <c r="N229" s="194">
        <v>43844</v>
      </c>
      <c r="O229" s="1"/>
      <c r="P229" s="1"/>
      <c r="Q229" s="1"/>
      <c r="R229" s="6" t="s">
        <v>749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147</v>
      </c>
      <c r="B230" s="217">
        <v>43752</v>
      </c>
      <c r="C230" s="217"/>
      <c r="D230" s="218" t="s">
        <v>767</v>
      </c>
      <c r="E230" s="219" t="s">
        <v>588</v>
      </c>
      <c r="F230" s="219">
        <v>277.5</v>
      </c>
      <c r="G230" s="219"/>
      <c r="H230" s="219">
        <v>333</v>
      </c>
      <c r="I230" s="221">
        <v>333</v>
      </c>
      <c r="J230" s="191" t="s">
        <v>768</v>
      </c>
      <c r="K230" s="192">
        <f t="shared" si="51"/>
        <v>55.5</v>
      </c>
      <c r="L230" s="193">
        <f t="shared" si="52"/>
        <v>0.2</v>
      </c>
      <c r="M230" s="188" t="s">
        <v>557</v>
      </c>
      <c r="N230" s="194">
        <v>43846</v>
      </c>
      <c r="O230" s="1"/>
      <c r="P230" s="1"/>
      <c r="Q230" s="1"/>
      <c r="R230" s="6" t="s">
        <v>745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148</v>
      </c>
      <c r="B231" s="217">
        <v>43752</v>
      </c>
      <c r="C231" s="217"/>
      <c r="D231" s="218" t="s">
        <v>769</v>
      </c>
      <c r="E231" s="219" t="s">
        <v>588</v>
      </c>
      <c r="F231" s="219">
        <v>930</v>
      </c>
      <c r="G231" s="219"/>
      <c r="H231" s="219">
        <v>1165</v>
      </c>
      <c r="I231" s="221">
        <v>1200</v>
      </c>
      <c r="J231" s="191" t="s">
        <v>770</v>
      </c>
      <c r="K231" s="192">
        <f t="shared" si="51"/>
        <v>235</v>
      </c>
      <c r="L231" s="193">
        <f t="shared" si="52"/>
        <v>0.25268817204301075</v>
      </c>
      <c r="M231" s="188" t="s">
        <v>557</v>
      </c>
      <c r="N231" s="194">
        <v>43847</v>
      </c>
      <c r="O231" s="1"/>
      <c r="P231" s="1"/>
      <c r="Q231" s="1"/>
      <c r="R231" s="6" t="s">
        <v>749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149</v>
      </c>
      <c r="B232" s="217">
        <v>43753</v>
      </c>
      <c r="C232" s="217"/>
      <c r="D232" s="218" t="s">
        <v>771</v>
      </c>
      <c r="E232" s="219" t="s">
        <v>588</v>
      </c>
      <c r="F232" s="189">
        <v>111</v>
      </c>
      <c r="G232" s="219"/>
      <c r="H232" s="219">
        <v>141</v>
      </c>
      <c r="I232" s="221">
        <v>141</v>
      </c>
      <c r="J232" s="191" t="s">
        <v>572</v>
      </c>
      <c r="K232" s="192">
        <f t="shared" si="51"/>
        <v>30</v>
      </c>
      <c r="L232" s="193">
        <f t="shared" si="52"/>
        <v>0.27027027027027029</v>
      </c>
      <c r="M232" s="188" t="s">
        <v>557</v>
      </c>
      <c r="N232" s="194">
        <v>44328</v>
      </c>
      <c r="O232" s="1"/>
      <c r="P232" s="1"/>
      <c r="Q232" s="1"/>
      <c r="R232" s="6" t="s">
        <v>749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150</v>
      </c>
      <c r="B233" s="217">
        <v>43753</v>
      </c>
      <c r="C233" s="217"/>
      <c r="D233" s="218" t="s">
        <v>772</v>
      </c>
      <c r="E233" s="219" t="s">
        <v>588</v>
      </c>
      <c r="F233" s="189">
        <v>296</v>
      </c>
      <c r="G233" s="219"/>
      <c r="H233" s="219">
        <v>370</v>
      </c>
      <c r="I233" s="221">
        <v>370</v>
      </c>
      <c r="J233" s="191" t="s">
        <v>646</v>
      </c>
      <c r="K233" s="192">
        <f t="shared" si="51"/>
        <v>74</v>
      </c>
      <c r="L233" s="193">
        <f t="shared" si="52"/>
        <v>0.25</v>
      </c>
      <c r="M233" s="188" t="s">
        <v>557</v>
      </c>
      <c r="N233" s="194">
        <v>43853</v>
      </c>
      <c r="O233" s="1"/>
      <c r="P233" s="1"/>
      <c r="Q233" s="1"/>
      <c r="R233" s="6" t="s">
        <v>749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151</v>
      </c>
      <c r="B234" s="217">
        <v>43754</v>
      </c>
      <c r="C234" s="217"/>
      <c r="D234" s="218" t="s">
        <v>773</v>
      </c>
      <c r="E234" s="219" t="s">
        <v>588</v>
      </c>
      <c r="F234" s="189">
        <v>300</v>
      </c>
      <c r="G234" s="219"/>
      <c r="H234" s="219">
        <v>382.5</v>
      </c>
      <c r="I234" s="221">
        <v>344</v>
      </c>
      <c r="J234" s="191" t="s">
        <v>823</v>
      </c>
      <c r="K234" s="192">
        <f t="shared" si="51"/>
        <v>82.5</v>
      </c>
      <c r="L234" s="193">
        <f t="shared" si="52"/>
        <v>0.27500000000000002</v>
      </c>
      <c r="M234" s="188" t="s">
        <v>557</v>
      </c>
      <c r="N234" s="194">
        <v>44238</v>
      </c>
      <c r="O234" s="1"/>
      <c r="P234" s="1"/>
      <c r="Q234" s="1"/>
      <c r="R234" s="6" t="s">
        <v>749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152</v>
      </c>
      <c r="B235" s="217">
        <v>43832</v>
      </c>
      <c r="C235" s="217"/>
      <c r="D235" s="218" t="s">
        <v>774</v>
      </c>
      <c r="E235" s="219" t="s">
        <v>588</v>
      </c>
      <c r="F235" s="189">
        <v>495</v>
      </c>
      <c r="G235" s="219"/>
      <c r="H235" s="219">
        <v>595</v>
      </c>
      <c r="I235" s="221">
        <v>590</v>
      </c>
      <c r="J235" s="191" t="s">
        <v>822</v>
      </c>
      <c r="K235" s="192">
        <f t="shared" si="51"/>
        <v>100</v>
      </c>
      <c r="L235" s="193">
        <f t="shared" si="52"/>
        <v>0.20202020202020202</v>
      </c>
      <c r="M235" s="188" t="s">
        <v>557</v>
      </c>
      <c r="N235" s="194">
        <v>44589</v>
      </c>
      <c r="O235" s="1"/>
      <c r="P235" s="1"/>
      <c r="Q235" s="1"/>
      <c r="R235" s="6" t="s">
        <v>749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153</v>
      </c>
      <c r="B236" s="217">
        <v>43966</v>
      </c>
      <c r="C236" s="217"/>
      <c r="D236" s="218" t="s">
        <v>71</v>
      </c>
      <c r="E236" s="219" t="s">
        <v>588</v>
      </c>
      <c r="F236" s="189">
        <v>67.5</v>
      </c>
      <c r="G236" s="219"/>
      <c r="H236" s="219">
        <v>86</v>
      </c>
      <c r="I236" s="221">
        <v>86</v>
      </c>
      <c r="J236" s="191" t="s">
        <v>775</v>
      </c>
      <c r="K236" s="192">
        <f t="shared" ref="K236:K243" si="53">H236-F236</f>
        <v>18.5</v>
      </c>
      <c r="L236" s="193">
        <f t="shared" ref="L236:L243" si="54">K236/F236</f>
        <v>0.27407407407407408</v>
      </c>
      <c r="M236" s="188" t="s">
        <v>557</v>
      </c>
      <c r="N236" s="194">
        <v>44008</v>
      </c>
      <c r="O236" s="1"/>
      <c r="P236" s="1"/>
      <c r="Q236" s="1"/>
      <c r="R236" s="6" t="s">
        <v>749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154</v>
      </c>
      <c r="B237" s="217">
        <v>44035</v>
      </c>
      <c r="C237" s="217"/>
      <c r="D237" s="218" t="s">
        <v>458</v>
      </c>
      <c r="E237" s="219" t="s">
        <v>588</v>
      </c>
      <c r="F237" s="189">
        <v>231</v>
      </c>
      <c r="G237" s="219"/>
      <c r="H237" s="219">
        <v>281</v>
      </c>
      <c r="I237" s="221">
        <v>281</v>
      </c>
      <c r="J237" s="191" t="s">
        <v>646</v>
      </c>
      <c r="K237" s="192">
        <f t="shared" si="53"/>
        <v>50</v>
      </c>
      <c r="L237" s="193">
        <f t="shared" si="54"/>
        <v>0.21645021645021645</v>
      </c>
      <c r="M237" s="188" t="s">
        <v>557</v>
      </c>
      <c r="N237" s="194">
        <v>44358</v>
      </c>
      <c r="O237" s="1"/>
      <c r="P237" s="1"/>
      <c r="Q237" s="1"/>
      <c r="R237" s="6" t="s">
        <v>749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155</v>
      </c>
      <c r="B238" s="217">
        <v>44092</v>
      </c>
      <c r="C238" s="217"/>
      <c r="D238" s="218" t="s">
        <v>395</v>
      </c>
      <c r="E238" s="219" t="s">
        <v>588</v>
      </c>
      <c r="F238" s="219">
        <v>206</v>
      </c>
      <c r="G238" s="219"/>
      <c r="H238" s="219">
        <v>248</v>
      </c>
      <c r="I238" s="221">
        <v>248</v>
      </c>
      <c r="J238" s="191" t="s">
        <v>646</v>
      </c>
      <c r="K238" s="192">
        <f t="shared" si="53"/>
        <v>42</v>
      </c>
      <c r="L238" s="193">
        <f t="shared" si="54"/>
        <v>0.20388349514563106</v>
      </c>
      <c r="M238" s="188" t="s">
        <v>557</v>
      </c>
      <c r="N238" s="194">
        <v>44214</v>
      </c>
      <c r="O238" s="1"/>
      <c r="P238" s="1"/>
      <c r="Q238" s="1"/>
      <c r="R238" s="6" t="s">
        <v>749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156</v>
      </c>
      <c r="B239" s="217">
        <v>44140</v>
      </c>
      <c r="C239" s="217"/>
      <c r="D239" s="218" t="s">
        <v>395</v>
      </c>
      <c r="E239" s="219" t="s">
        <v>588</v>
      </c>
      <c r="F239" s="219">
        <v>182.5</v>
      </c>
      <c r="G239" s="219"/>
      <c r="H239" s="219">
        <v>248</v>
      </c>
      <c r="I239" s="221">
        <v>248</v>
      </c>
      <c r="J239" s="191" t="s">
        <v>646</v>
      </c>
      <c r="K239" s="192">
        <f t="shared" si="53"/>
        <v>65.5</v>
      </c>
      <c r="L239" s="193">
        <f t="shared" si="54"/>
        <v>0.35890410958904112</v>
      </c>
      <c r="M239" s="188" t="s">
        <v>557</v>
      </c>
      <c r="N239" s="194">
        <v>44214</v>
      </c>
      <c r="O239" s="1"/>
      <c r="P239" s="1"/>
      <c r="Q239" s="1"/>
      <c r="R239" s="6" t="s">
        <v>749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157</v>
      </c>
      <c r="B240" s="217">
        <v>44140</v>
      </c>
      <c r="C240" s="217"/>
      <c r="D240" s="218" t="s">
        <v>319</v>
      </c>
      <c r="E240" s="219" t="s">
        <v>588</v>
      </c>
      <c r="F240" s="219">
        <v>247.5</v>
      </c>
      <c r="G240" s="219"/>
      <c r="H240" s="219">
        <v>320</v>
      </c>
      <c r="I240" s="221">
        <v>320</v>
      </c>
      <c r="J240" s="191" t="s">
        <v>646</v>
      </c>
      <c r="K240" s="192">
        <f t="shared" si="53"/>
        <v>72.5</v>
      </c>
      <c r="L240" s="193">
        <f t="shared" si="54"/>
        <v>0.29292929292929293</v>
      </c>
      <c r="M240" s="188" t="s">
        <v>557</v>
      </c>
      <c r="N240" s="194">
        <v>44323</v>
      </c>
      <c r="O240" s="1"/>
      <c r="P240" s="1"/>
      <c r="Q240" s="1"/>
      <c r="R240" s="6" t="s">
        <v>749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158</v>
      </c>
      <c r="B241" s="217">
        <v>44140</v>
      </c>
      <c r="C241" s="217"/>
      <c r="D241" s="218" t="s">
        <v>270</v>
      </c>
      <c r="E241" s="219" t="s">
        <v>588</v>
      </c>
      <c r="F241" s="189">
        <v>925</v>
      </c>
      <c r="G241" s="219"/>
      <c r="H241" s="219">
        <v>1095</v>
      </c>
      <c r="I241" s="221">
        <v>1093</v>
      </c>
      <c r="J241" s="191" t="s">
        <v>776</v>
      </c>
      <c r="K241" s="192">
        <f t="shared" si="53"/>
        <v>170</v>
      </c>
      <c r="L241" s="193">
        <f t="shared" si="54"/>
        <v>0.18378378378378379</v>
      </c>
      <c r="M241" s="188" t="s">
        <v>557</v>
      </c>
      <c r="N241" s="194">
        <v>44201</v>
      </c>
      <c r="O241" s="1"/>
      <c r="P241" s="1"/>
      <c r="Q241" s="1"/>
      <c r="R241" s="6" t="s">
        <v>749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159</v>
      </c>
      <c r="B242" s="217">
        <v>44140</v>
      </c>
      <c r="C242" s="217"/>
      <c r="D242" s="218" t="s">
        <v>335</v>
      </c>
      <c r="E242" s="219" t="s">
        <v>588</v>
      </c>
      <c r="F242" s="189">
        <v>332.5</v>
      </c>
      <c r="G242" s="219"/>
      <c r="H242" s="219">
        <v>393</v>
      </c>
      <c r="I242" s="221">
        <v>406</v>
      </c>
      <c r="J242" s="191" t="s">
        <v>777</v>
      </c>
      <c r="K242" s="192">
        <f t="shared" si="53"/>
        <v>60.5</v>
      </c>
      <c r="L242" s="193">
        <f t="shared" si="54"/>
        <v>0.18195488721804512</v>
      </c>
      <c r="M242" s="188" t="s">
        <v>557</v>
      </c>
      <c r="N242" s="194">
        <v>44256</v>
      </c>
      <c r="O242" s="1"/>
      <c r="P242" s="1"/>
      <c r="Q242" s="1"/>
      <c r="R242" s="6" t="s">
        <v>749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160</v>
      </c>
      <c r="B243" s="217">
        <v>44141</v>
      </c>
      <c r="C243" s="217"/>
      <c r="D243" s="218" t="s">
        <v>458</v>
      </c>
      <c r="E243" s="219" t="s">
        <v>588</v>
      </c>
      <c r="F243" s="189">
        <v>231</v>
      </c>
      <c r="G243" s="219"/>
      <c r="H243" s="219">
        <v>281</v>
      </c>
      <c r="I243" s="221">
        <v>281</v>
      </c>
      <c r="J243" s="191" t="s">
        <v>646</v>
      </c>
      <c r="K243" s="192">
        <f t="shared" si="53"/>
        <v>50</v>
      </c>
      <c r="L243" s="193">
        <f t="shared" si="54"/>
        <v>0.21645021645021645</v>
      </c>
      <c r="M243" s="188" t="s">
        <v>557</v>
      </c>
      <c r="N243" s="194">
        <v>44358</v>
      </c>
      <c r="O243" s="1"/>
      <c r="P243" s="1"/>
      <c r="Q243" s="1"/>
      <c r="R243" s="6" t="s">
        <v>749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42">
        <v>161</v>
      </c>
      <c r="B244" s="235">
        <v>44187</v>
      </c>
      <c r="C244" s="235"/>
      <c r="D244" s="236" t="s">
        <v>433</v>
      </c>
      <c r="E244" s="53" t="s">
        <v>588</v>
      </c>
      <c r="F244" s="237" t="s">
        <v>778</v>
      </c>
      <c r="G244" s="53"/>
      <c r="H244" s="53"/>
      <c r="I244" s="238">
        <v>239</v>
      </c>
      <c r="J244" s="234" t="s">
        <v>560</v>
      </c>
      <c r="K244" s="234"/>
      <c r="L244" s="239"/>
      <c r="M244" s="240"/>
      <c r="N244" s="241"/>
      <c r="O244" s="1"/>
      <c r="P244" s="1"/>
      <c r="Q244" s="1"/>
      <c r="R244" s="6" t="s">
        <v>749</v>
      </c>
    </row>
    <row r="245" spans="1:26" ht="12.75" customHeight="1">
      <c r="A245" s="216">
        <v>162</v>
      </c>
      <c r="B245" s="217">
        <v>44258</v>
      </c>
      <c r="C245" s="217"/>
      <c r="D245" s="218" t="s">
        <v>774</v>
      </c>
      <c r="E245" s="219" t="s">
        <v>588</v>
      </c>
      <c r="F245" s="189">
        <v>495</v>
      </c>
      <c r="G245" s="219"/>
      <c r="H245" s="219">
        <v>595</v>
      </c>
      <c r="I245" s="221">
        <v>590</v>
      </c>
      <c r="J245" s="191" t="s">
        <v>822</v>
      </c>
      <c r="K245" s="192">
        <f>H245-F245</f>
        <v>100</v>
      </c>
      <c r="L245" s="193">
        <f>K245/F245</f>
        <v>0.20202020202020202</v>
      </c>
      <c r="M245" s="188" t="s">
        <v>557</v>
      </c>
      <c r="N245" s="194">
        <v>44589</v>
      </c>
      <c r="O245" s="1"/>
      <c r="P245" s="1"/>
      <c r="R245" s="6" t="s">
        <v>749</v>
      </c>
    </row>
    <row r="246" spans="1:26" ht="12.75" customHeight="1">
      <c r="A246" s="216">
        <v>163</v>
      </c>
      <c r="B246" s="217">
        <v>44274</v>
      </c>
      <c r="C246" s="217"/>
      <c r="D246" s="218" t="s">
        <v>335</v>
      </c>
      <c r="E246" s="219" t="s">
        <v>588</v>
      </c>
      <c r="F246" s="189">
        <v>355</v>
      </c>
      <c r="G246" s="219"/>
      <c r="H246" s="219">
        <v>422.5</v>
      </c>
      <c r="I246" s="221">
        <v>420</v>
      </c>
      <c r="J246" s="191" t="s">
        <v>779</v>
      </c>
      <c r="K246" s="192">
        <f>H246-F246</f>
        <v>67.5</v>
      </c>
      <c r="L246" s="193">
        <f>K246/F246</f>
        <v>0.19014084507042253</v>
      </c>
      <c r="M246" s="188" t="s">
        <v>557</v>
      </c>
      <c r="N246" s="194">
        <v>44361</v>
      </c>
      <c r="O246" s="1"/>
      <c r="R246" s="243" t="s">
        <v>749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164</v>
      </c>
      <c r="B247" s="217">
        <v>44295</v>
      </c>
      <c r="C247" s="217"/>
      <c r="D247" s="218" t="s">
        <v>780</v>
      </c>
      <c r="E247" s="219" t="s">
        <v>588</v>
      </c>
      <c r="F247" s="189">
        <v>555</v>
      </c>
      <c r="G247" s="219"/>
      <c r="H247" s="219">
        <v>663</v>
      </c>
      <c r="I247" s="221">
        <v>663</v>
      </c>
      <c r="J247" s="191" t="s">
        <v>781</v>
      </c>
      <c r="K247" s="192">
        <f>H247-F247</f>
        <v>108</v>
      </c>
      <c r="L247" s="193">
        <f>K247/F247</f>
        <v>0.19459459459459461</v>
      </c>
      <c r="M247" s="188" t="s">
        <v>557</v>
      </c>
      <c r="N247" s="194">
        <v>44321</v>
      </c>
      <c r="O247" s="1"/>
      <c r="P247" s="1"/>
      <c r="Q247" s="1"/>
      <c r="R247" s="243" t="s">
        <v>749</v>
      </c>
    </row>
    <row r="248" spans="1:26" ht="12.75" customHeight="1">
      <c r="A248" s="216">
        <v>165</v>
      </c>
      <c r="B248" s="217">
        <v>44308</v>
      </c>
      <c r="C248" s="217"/>
      <c r="D248" s="218" t="s">
        <v>365</v>
      </c>
      <c r="E248" s="219" t="s">
        <v>588</v>
      </c>
      <c r="F248" s="189">
        <v>126.5</v>
      </c>
      <c r="G248" s="219"/>
      <c r="H248" s="219">
        <v>155</v>
      </c>
      <c r="I248" s="221">
        <v>155</v>
      </c>
      <c r="J248" s="191" t="s">
        <v>646</v>
      </c>
      <c r="K248" s="192">
        <f>H248-F248</f>
        <v>28.5</v>
      </c>
      <c r="L248" s="193">
        <f>K248/F248</f>
        <v>0.22529644268774704</v>
      </c>
      <c r="M248" s="188" t="s">
        <v>557</v>
      </c>
      <c r="N248" s="194">
        <v>44362</v>
      </c>
      <c r="O248" s="1"/>
      <c r="R248" s="243" t="s">
        <v>749</v>
      </c>
    </row>
    <row r="249" spans="1:26" ht="12.75" customHeight="1">
      <c r="A249" s="273">
        <v>166</v>
      </c>
      <c r="B249" s="274">
        <v>44368</v>
      </c>
      <c r="C249" s="274"/>
      <c r="D249" s="275" t="s">
        <v>383</v>
      </c>
      <c r="E249" s="276" t="s">
        <v>588</v>
      </c>
      <c r="F249" s="277">
        <v>287.5</v>
      </c>
      <c r="G249" s="276"/>
      <c r="H249" s="276">
        <v>245</v>
      </c>
      <c r="I249" s="278">
        <v>344</v>
      </c>
      <c r="J249" s="201" t="s">
        <v>817</v>
      </c>
      <c r="K249" s="202">
        <f>H249-F249</f>
        <v>-42.5</v>
      </c>
      <c r="L249" s="203">
        <f>K249/F249</f>
        <v>-0.14782608695652175</v>
      </c>
      <c r="M249" s="199" t="s">
        <v>569</v>
      </c>
      <c r="N249" s="196">
        <v>44508</v>
      </c>
      <c r="O249" s="1"/>
      <c r="R249" s="243" t="s">
        <v>749</v>
      </c>
    </row>
    <row r="250" spans="1:26" ht="12.75" customHeight="1">
      <c r="A250" s="242">
        <v>167</v>
      </c>
      <c r="B250" s="235">
        <v>44368</v>
      </c>
      <c r="C250" s="235"/>
      <c r="D250" s="236" t="s">
        <v>458</v>
      </c>
      <c r="E250" s="53" t="s">
        <v>588</v>
      </c>
      <c r="F250" s="237" t="s">
        <v>782</v>
      </c>
      <c r="G250" s="53"/>
      <c r="H250" s="53"/>
      <c r="I250" s="238">
        <v>320</v>
      </c>
      <c r="J250" s="234" t="s">
        <v>560</v>
      </c>
      <c r="K250" s="242"/>
      <c r="L250" s="235"/>
      <c r="M250" s="235"/>
      <c r="N250" s="236"/>
      <c r="O250" s="41"/>
      <c r="R250" s="243" t="s">
        <v>749</v>
      </c>
    </row>
    <row r="251" spans="1:26" ht="12.75" customHeight="1">
      <c r="A251" s="216">
        <v>168</v>
      </c>
      <c r="B251" s="217">
        <v>44406</v>
      </c>
      <c r="C251" s="217"/>
      <c r="D251" s="218" t="s">
        <v>365</v>
      </c>
      <c r="E251" s="219" t="s">
        <v>588</v>
      </c>
      <c r="F251" s="189">
        <v>162.5</v>
      </c>
      <c r="G251" s="219"/>
      <c r="H251" s="219">
        <v>200</v>
      </c>
      <c r="I251" s="221">
        <v>200</v>
      </c>
      <c r="J251" s="191" t="s">
        <v>646</v>
      </c>
      <c r="K251" s="192">
        <f>H251-F251</f>
        <v>37.5</v>
      </c>
      <c r="L251" s="193">
        <f>K251/F251</f>
        <v>0.23076923076923078</v>
      </c>
      <c r="M251" s="188" t="s">
        <v>557</v>
      </c>
      <c r="N251" s="194">
        <v>44571</v>
      </c>
      <c r="O251" s="1"/>
      <c r="R251" s="243" t="s">
        <v>749</v>
      </c>
    </row>
    <row r="252" spans="1:26" ht="12.75" customHeight="1">
      <c r="A252" s="216">
        <v>169</v>
      </c>
      <c r="B252" s="217">
        <v>44462</v>
      </c>
      <c r="C252" s="217"/>
      <c r="D252" s="218" t="s">
        <v>787</v>
      </c>
      <c r="E252" s="219" t="s">
        <v>588</v>
      </c>
      <c r="F252" s="189">
        <v>1235</v>
      </c>
      <c r="G252" s="219"/>
      <c r="H252" s="219">
        <v>1505</v>
      </c>
      <c r="I252" s="221">
        <v>1500</v>
      </c>
      <c r="J252" s="191" t="s">
        <v>646</v>
      </c>
      <c r="K252" s="192">
        <f>H252-F252</f>
        <v>270</v>
      </c>
      <c r="L252" s="193">
        <f>K252/F252</f>
        <v>0.21862348178137653</v>
      </c>
      <c r="M252" s="188" t="s">
        <v>557</v>
      </c>
      <c r="N252" s="194">
        <v>44564</v>
      </c>
      <c r="O252" s="1"/>
      <c r="R252" s="243" t="s">
        <v>749</v>
      </c>
    </row>
    <row r="253" spans="1:26" ht="12.75" customHeight="1">
      <c r="A253" s="257">
        <v>170</v>
      </c>
      <c r="B253" s="258">
        <v>44480</v>
      </c>
      <c r="C253" s="258"/>
      <c r="D253" s="259" t="s">
        <v>789</v>
      </c>
      <c r="E253" s="260" t="s">
        <v>588</v>
      </c>
      <c r="F253" s="261" t="s">
        <v>794</v>
      </c>
      <c r="G253" s="260"/>
      <c r="H253" s="260"/>
      <c r="I253" s="260">
        <v>145</v>
      </c>
      <c r="J253" s="262" t="s">
        <v>560</v>
      </c>
      <c r="K253" s="257"/>
      <c r="L253" s="258"/>
      <c r="M253" s="258"/>
      <c r="N253" s="259"/>
      <c r="O253" s="41"/>
      <c r="R253" s="243" t="s">
        <v>749</v>
      </c>
    </row>
    <row r="254" spans="1:26" ht="12.75" customHeight="1">
      <c r="A254" s="263">
        <v>171</v>
      </c>
      <c r="B254" s="264">
        <v>44481</v>
      </c>
      <c r="C254" s="264"/>
      <c r="D254" s="265" t="s">
        <v>259</v>
      </c>
      <c r="E254" s="266" t="s">
        <v>588</v>
      </c>
      <c r="F254" s="267" t="s">
        <v>791</v>
      </c>
      <c r="G254" s="266"/>
      <c r="H254" s="266"/>
      <c r="I254" s="266">
        <v>380</v>
      </c>
      <c r="J254" s="268" t="s">
        <v>560</v>
      </c>
      <c r="K254" s="263"/>
      <c r="L254" s="264"/>
      <c r="M254" s="264"/>
      <c r="N254" s="265"/>
      <c r="O254" s="41"/>
      <c r="R254" s="243" t="s">
        <v>749</v>
      </c>
    </row>
    <row r="255" spans="1:26" ht="12.75" customHeight="1">
      <c r="A255" s="263">
        <v>172</v>
      </c>
      <c r="B255" s="264">
        <v>44481</v>
      </c>
      <c r="C255" s="264"/>
      <c r="D255" s="265" t="s">
        <v>390</v>
      </c>
      <c r="E255" s="266" t="s">
        <v>588</v>
      </c>
      <c r="F255" s="267" t="s">
        <v>792</v>
      </c>
      <c r="G255" s="266"/>
      <c r="H255" s="266"/>
      <c r="I255" s="266">
        <v>56</v>
      </c>
      <c r="J255" s="268" t="s">
        <v>560</v>
      </c>
      <c r="K255" s="263"/>
      <c r="L255" s="264"/>
      <c r="M255" s="264"/>
      <c r="N255" s="265"/>
      <c r="O255" s="41"/>
      <c r="R255" s="243"/>
    </row>
    <row r="256" spans="1:26" ht="12.75" customHeight="1">
      <c r="A256" s="216">
        <v>173</v>
      </c>
      <c r="B256" s="217">
        <v>44551</v>
      </c>
      <c r="C256" s="217"/>
      <c r="D256" s="218" t="s">
        <v>118</v>
      </c>
      <c r="E256" s="219" t="s">
        <v>588</v>
      </c>
      <c r="F256" s="189">
        <v>2300</v>
      </c>
      <c r="G256" s="219"/>
      <c r="H256" s="219">
        <f>(2820+2200)/2</f>
        <v>2510</v>
      </c>
      <c r="I256" s="221">
        <v>3000</v>
      </c>
      <c r="J256" s="191" t="s">
        <v>832</v>
      </c>
      <c r="K256" s="192">
        <f>H256-F256</f>
        <v>210</v>
      </c>
      <c r="L256" s="193">
        <f>K256/F256</f>
        <v>9.1304347826086957E-2</v>
      </c>
      <c r="M256" s="188" t="s">
        <v>557</v>
      </c>
      <c r="N256" s="194">
        <v>44649</v>
      </c>
      <c r="O256" s="1"/>
      <c r="R256" s="243"/>
    </row>
    <row r="257" spans="1:18" ht="12.75" customHeight="1">
      <c r="A257" s="269">
        <v>174</v>
      </c>
      <c r="B257" s="264">
        <v>44606</v>
      </c>
      <c r="C257" s="269"/>
      <c r="D257" s="269" t="s">
        <v>411</v>
      </c>
      <c r="E257" s="266" t="s">
        <v>588</v>
      </c>
      <c r="F257" s="266" t="s">
        <v>825</v>
      </c>
      <c r="G257" s="266"/>
      <c r="H257" s="266"/>
      <c r="I257" s="266">
        <v>764</v>
      </c>
      <c r="J257" s="266" t="s">
        <v>560</v>
      </c>
      <c r="K257" s="266"/>
      <c r="L257" s="266"/>
      <c r="M257" s="266"/>
      <c r="N257" s="269"/>
      <c r="O257" s="41"/>
      <c r="R257" s="243"/>
    </row>
    <row r="258" spans="1:18" ht="12.75" customHeight="1">
      <c r="A258" s="269">
        <v>175</v>
      </c>
      <c r="B258" s="264">
        <v>44613</v>
      </c>
      <c r="C258" s="269"/>
      <c r="D258" s="269" t="s">
        <v>787</v>
      </c>
      <c r="E258" s="266" t="s">
        <v>588</v>
      </c>
      <c r="F258" s="266" t="s">
        <v>826</v>
      </c>
      <c r="G258" s="266"/>
      <c r="H258" s="266"/>
      <c r="I258" s="266">
        <v>1510</v>
      </c>
      <c r="J258" s="266" t="s">
        <v>560</v>
      </c>
      <c r="K258" s="266"/>
      <c r="L258" s="266"/>
      <c r="M258" s="266"/>
      <c r="N258" s="269"/>
      <c r="O258" s="41"/>
      <c r="R258" s="243"/>
    </row>
    <row r="259" spans="1:18" ht="12.75" customHeight="1">
      <c r="A259">
        <v>176</v>
      </c>
      <c r="B259" s="264">
        <v>44670</v>
      </c>
      <c r="C259" s="264"/>
      <c r="D259" s="269" t="s">
        <v>521</v>
      </c>
      <c r="E259" s="326" t="s">
        <v>588</v>
      </c>
      <c r="F259" s="266" t="s">
        <v>834</v>
      </c>
      <c r="G259" s="266"/>
      <c r="H259" s="266"/>
      <c r="I259" s="266">
        <v>553</v>
      </c>
      <c r="J259" s="266" t="s">
        <v>560</v>
      </c>
      <c r="K259" s="266"/>
      <c r="L259" s="266"/>
      <c r="M259" s="266"/>
      <c r="N259" s="266"/>
      <c r="O259" s="41"/>
      <c r="R259" s="243"/>
    </row>
    <row r="260" spans="1:18" ht="12.75" customHeight="1">
      <c r="A260" s="242">
        <v>177</v>
      </c>
      <c r="B260" s="264">
        <v>44746</v>
      </c>
      <c r="D260" s="402" t="s">
        <v>920</v>
      </c>
      <c r="E260" s="401" t="s">
        <v>588</v>
      </c>
      <c r="F260" s="266" t="s">
        <v>918</v>
      </c>
      <c r="G260" s="266"/>
      <c r="H260" s="266"/>
      <c r="I260" s="266">
        <v>254</v>
      </c>
      <c r="J260" s="266" t="s">
        <v>560</v>
      </c>
      <c r="K260" s="266"/>
      <c r="L260" s="266"/>
      <c r="M260" s="266"/>
      <c r="N260" s="266"/>
      <c r="O260" s="41"/>
      <c r="R260" s="243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B263" s="244" t="s">
        <v>783</v>
      </c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A270" s="245"/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A271" s="245"/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A272" s="53"/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</sheetData>
  <autoFilter ref="R1:R26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2022-07-06T02:35:48Z</dcterms:modified>
</cp:coreProperties>
</file>