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F&amp;O)'!$R$1:$R$262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45" i="7"/>
  <c r="L245" s="1"/>
  <c r="K54" l="1"/>
  <c r="M54" s="1"/>
  <c r="L16"/>
  <c r="K16"/>
  <c r="K53"/>
  <c r="M53" s="1"/>
  <c r="K52"/>
  <c r="M52" s="1"/>
  <c r="K51"/>
  <c r="M51" s="1"/>
  <c r="K50"/>
  <c r="M50" s="1"/>
  <c r="K30"/>
  <c r="L30"/>
  <c r="L13"/>
  <c r="K13"/>
  <c r="L12"/>
  <c r="K12"/>
  <c r="M16" l="1"/>
  <c r="M30"/>
  <c r="M13"/>
  <c r="M12"/>
  <c r="L60" l="1"/>
  <c r="K60"/>
  <c r="K240"/>
  <c r="L240" s="1"/>
  <c r="M60" l="1"/>
  <c r="K232"/>
  <c r="L232" s="1"/>
  <c r="K212"/>
  <c r="L212" s="1"/>
  <c r="K237"/>
  <c r="L237" s="1"/>
  <c r="K236"/>
  <c r="L236" s="1"/>
  <c r="K239"/>
  <c r="L239" s="1"/>
  <c r="K234"/>
  <c r="L234" s="1"/>
  <c r="M7"/>
  <c r="F222"/>
  <c r="K222" s="1"/>
  <c r="L222" s="1"/>
  <c r="K223"/>
  <c r="L223" s="1"/>
  <c r="K214"/>
  <c r="L214" s="1"/>
  <c r="K217"/>
  <c r="L217" s="1"/>
  <c r="K225"/>
  <c r="L225" s="1"/>
  <c r="F216"/>
  <c r="F215"/>
  <c r="K215" s="1"/>
  <c r="L215" s="1"/>
  <c r="F213"/>
  <c r="K213" s="1"/>
  <c r="L213" s="1"/>
  <c r="F193"/>
  <c r="K193" s="1"/>
  <c r="L193" s="1"/>
  <c r="F145"/>
  <c r="K145" s="1"/>
  <c r="L145" s="1"/>
  <c r="K224"/>
  <c r="L224" s="1"/>
  <c r="K228"/>
  <c r="L228" s="1"/>
  <c r="K229"/>
  <c r="L229" s="1"/>
  <c r="K221"/>
  <c r="L221" s="1"/>
  <c r="K231"/>
  <c r="L231" s="1"/>
  <c r="K227"/>
  <c r="L227" s="1"/>
  <c r="K220"/>
  <c r="L220" s="1"/>
  <c r="K209"/>
  <c r="L209" s="1"/>
  <c r="K211"/>
  <c r="L211" s="1"/>
  <c r="K208"/>
  <c r="L208" s="1"/>
  <c r="K210"/>
  <c r="L210" s="1"/>
  <c r="K139"/>
  <c r="L139" s="1"/>
  <c r="K192"/>
  <c r="L192" s="1"/>
  <c r="K206"/>
  <c r="L206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7"/>
  <c r="L197" s="1"/>
  <c r="K195"/>
  <c r="L195" s="1"/>
  <c r="K194"/>
  <c r="L194" s="1"/>
  <c r="K189"/>
  <c r="L189" s="1"/>
  <c r="K188"/>
  <c r="L188" s="1"/>
  <c r="K187"/>
  <c r="L187" s="1"/>
  <c r="K184"/>
  <c r="L184" s="1"/>
  <c r="K183"/>
  <c r="L183" s="1"/>
  <c r="K182"/>
  <c r="L182" s="1"/>
  <c r="K181"/>
  <c r="L181" s="1"/>
  <c r="K180"/>
  <c r="L180" s="1"/>
  <c r="K179"/>
  <c r="L179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7"/>
  <c r="L167" s="1"/>
  <c r="K165"/>
  <c r="L165" s="1"/>
  <c r="K163"/>
  <c r="L163" s="1"/>
  <c r="K161"/>
  <c r="L161" s="1"/>
  <c r="K160"/>
  <c r="L160" s="1"/>
  <c r="K159"/>
  <c r="L159" s="1"/>
  <c r="K157"/>
  <c r="L157" s="1"/>
  <c r="K156"/>
  <c r="L156" s="1"/>
  <c r="K155"/>
  <c r="L155" s="1"/>
  <c r="K154"/>
  <c r="K153"/>
  <c r="L153" s="1"/>
  <c r="K152"/>
  <c r="L152" s="1"/>
  <c r="K150"/>
  <c r="L150" s="1"/>
  <c r="K149"/>
  <c r="L149" s="1"/>
  <c r="K148"/>
  <c r="L148" s="1"/>
  <c r="K147"/>
  <c r="L147" s="1"/>
  <c r="K146"/>
  <c r="L146" s="1"/>
  <c r="H144"/>
  <c r="K144" s="1"/>
  <c r="L144" s="1"/>
  <c r="K141"/>
  <c r="L141" s="1"/>
  <c r="K140"/>
  <c r="L140" s="1"/>
  <c r="K138"/>
  <c r="L138" s="1"/>
  <c r="K137"/>
  <c r="L137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H110"/>
  <c r="K110" s="1"/>
  <c r="L110" s="1"/>
  <c r="F109"/>
  <c r="K109" s="1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D7" i="6"/>
  <c r="K6" i="4"/>
  <c r="K6" i="3"/>
  <c r="L6" i="2"/>
</calcChain>
</file>

<file path=xl/sharedStrings.xml><?xml version="1.0" encoding="utf-8"?>
<sst xmlns="http://schemas.openxmlformats.org/spreadsheetml/2006/main" count="2421" uniqueCount="965">
  <si>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</si>
  <si>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</si>
  <si>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</si>
  <si>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</si>
  <si>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</si>
  <si>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</si>
  <si>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</si>
  <si>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</si>
  <si>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</si>
  <si>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</si>
  <si>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</si>
  <si>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</si>
  <si>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</si>
  <si>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</si>
  <si>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</si>
  <si>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</si>
  <si>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</si>
  <si>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</si>
  <si>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</si>
  <si>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</si>
  <si>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</si>
  <si>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</si>
  <si>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</si>
  <si>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</si>
  <si>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</si>
  <si>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</si>
  <si>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</si>
  <si>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</si>
  <si>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</si>
  <si>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</si>
  <si>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</si>
  <si>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</si>
  <si>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</si>
  <si>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</si>
  <si>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</si>
  <si>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</si>
  <si>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</si>
  <si>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</si>
  <si>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</si>
  <si>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</si>
  <si>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</si>
  <si>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</si>
  <si>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</si>
  <si>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</si>
  <si>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</si>
  <si>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</si>
  <si>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</si>
  <si>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</si>
  <si>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</si>
  <si>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</si>
  <si>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</si>
  <si>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</si>
  <si>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</si>
  <si>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</si>
  <si>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</si>
  <si>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</si>
  <si>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</si>
  <si>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</si>
  <si>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</si>
  <si>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</si>
  <si>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</si>
  <si>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</si>
  <si>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</si>
  <si>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</si>
  <si>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</si>
  <si>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</si>
  <si>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</si>
  <si>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</si>
  <si>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</si>
  <si>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</si>
  <si>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</si>
  <si>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</si>
  <si>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</si>
  <si>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</si>
  <si>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</si>
  <si>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</si>
  <si>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</si>
  <si>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</si>
  <si>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</si>
  <si>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</si>
  <si>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</si>
  <si>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</si>
  <si>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</si>
  <si>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</si>
  <si>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</si>
  <si>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</si>
  <si>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</si>
  <si>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</si>
  <si>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</si>
  <si>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</si>
  <si>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</si>
  <si>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</si>
  <si>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</si>
  <si>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</si>
  <si>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</si>
  <si>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</si>
  <si>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</si>
  <si>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</si>
  <si>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</si>
  <si>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</si>
  <si>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</si>
  <si>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</si>
  <si>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</si>
  <si>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</si>
  <si>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</si>
  <si>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</si>
  <si>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</si>
  <si>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</si>
  <si>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</si>
  <si>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</si>
  <si>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</si>
  <si>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</si>
  <si>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</si>
  <si>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</si>
  <si>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</si>
  <si>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</si>
  <si>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</si>
  <si>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</si>
  <si>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</si>
  <si>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</si>
  <si>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</si>
  <si>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</si>
  <si>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</si>
  <si>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</si>
  <si>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</si>
  <si>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</si>
  <si>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</si>
  <si>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</si>
  <si>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</si>
  <si>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</si>
  <si>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</si>
  <si>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</si>
  <si>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</si>
  <si>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</si>
  <si>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</si>
  <si>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</si>
  <si>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</si>
  <si>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</si>
  <si>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</si>
  <si>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</si>
  <si>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</si>
  <si>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</si>
  <si>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</si>
  <si>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</si>
  <si>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</si>
  <si>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</si>
  <si>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</si>
  <si>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</si>
  <si>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</si>
  <si>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</si>
  <si>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</si>
  <si>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</si>
  <si>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</si>
  <si>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</si>
  <si>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</si>
  <si>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</si>
  <si>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</si>
  <si>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</si>
  <si>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</si>
  <si>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</si>
  <si>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</si>
  <si>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</si>
  <si>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</si>
  <si>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</si>
  <si>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</si>
  <si>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</si>
  <si>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</si>
  <si>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</si>
  <si>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</si>
  <si>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</si>
  <si>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</si>
  <si>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</si>
  <si>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</si>
  <si>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</si>
  <si>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</si>
  <si>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</si>
  <si>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</si>
  <si>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</si>
  <si>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</si>
  <si>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</si>
  <si>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</si>
  <si>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</si>
  <si>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</si>
  <si>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</si>
  <si>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</si>
  <si>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</si>
  <si>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</si>
  <si>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</si>
  <si>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</si>
  <si>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</si>
  <si>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</si>
  <si>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</si>
  <si>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</si>
  <si>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</si>
  <si>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</si>
  <si>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</si>
  <si>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</si>
  <si>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</si>
  <si>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</si>
  <si>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</si>
  <si>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</si>
  <si>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</si>
  <si>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</si>
  <si>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</si>
  <si>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</si>
  <si>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</si>
  <si>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</si>
  <si>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</si>
  <si>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</si>
  <si>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</si>
  <si>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</si>
  <si>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</si>
  <si>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</si>
  <si>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</si>
  <si>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</si>
  <si>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</si>
  <si>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</si>
  <si>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</si>
  <si>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</si>
  <si>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</si>
  <si>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</si>
  <si>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</si>
  <si>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</si>
  <si>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</si>
  <si>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</si>
  <si>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</si>
  <si>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</si>
  <si>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</si>
  <si>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</si>
  <si>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</si>
  <si>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</si>
  <si>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</si>
  <si>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</si>
  <si>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</si>
  <si>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</si>
  <si>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</si>
  <si>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</si>
  <si>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</si>
  <si>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</si>
  <si>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</si>
  <si>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</si>
  <si>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</si>
  <si>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</si>
  <si>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</si>
  <si>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</si>
  <si>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</si>
  <si>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</si>
  <si>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</si>
  <si>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</si>
  <si>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</si>
  <si>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</si>
  <si>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</si>
  <si>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</si>
  <si>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</si>
  <si>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</si>
  <si>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</si>
  <si>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</si>
  <si>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</si>
  <si>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</si>
  <si>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</si>
  <si>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</si>
  <si>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</si>
  <si>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</si>
  <si>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</si>
  <si>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</si>
  <si>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</si>
  <si>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</si>
  <si>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</si>
  <si>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</si>
  <si>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</si>
  <si>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</si>
  <si>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</si>
  <si>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</si>
  <si>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</si>
  <si>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</si>
  <si>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</si>
  <si>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</si>
  <si>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</si>
  <si>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</si>
  <si>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</si>
  <si>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</si>
  <si>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</si>
  <si>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</si>
  <si>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</si>
  <si>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</si>
  <si>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</si>
  <si>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</si>
  <si>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</si>
  <si>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</si>
  <si>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</si>
  <si>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</si>
  <si>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</si>
  <si>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</si>
  <si>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</si>
  <si>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</si>
  <si>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</si>
  <si>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</si>
  <si>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</si>
  <si>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</si>
  <si>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</si>
  <si>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</si>
  <si>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</si>
  <si>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</si>
  <si>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</si>
  <si>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</si>
  <si>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</si>
  <si>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</si>
  <si>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</si>
  <si>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</si>
  <si>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</si>
  <si>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</si>
  <si>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</si>
  <si>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</si>
  <si>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</si>
  <si>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</si>
  <si>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</si>
  <si>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</si>
  <si>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</si>
  <si>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</si>
  <si>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</si>
  <si>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</si>
  <si>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</si>
  <si>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</si>
  <si>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</si>
  <si>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</si>
  <si>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</si>
  <si>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</si>
  <si>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</si>
  <si>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</si>
  <si>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</si>
  <si>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</si>
  <si>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</si>
  <si>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</si>
  <si>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</si>
  <si>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</si>
  <si>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</si>
  <si>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</si>
  <si>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</si>
  <si>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</si>
  <si>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</si>
  <si>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</si>
  <si>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</si>
  <si>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</si>
  <si>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</si>
  <si>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</si>
  <si>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</si>
  <si>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</si>
  <si>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</si>
  <si>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</si>
  <si>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</si>
  <si>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</si>
  <si>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</si>
  <si>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</si>
  <si>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</si>
  <si>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</si>
  <si>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</si>
  <si>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</si>
  <si>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</si>
  <si>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</si>
  <si>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</si>
  <si>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</si>
  <si>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</si>
  <si>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</si>
  <si>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</si>
  <si>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</si>
  <si>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</si>
  <si>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</si>
  <si>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</si>
  <si>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</si>
  <si>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</si>
  <si>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</si>
  <si>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</si>
  <si>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</si>
  <si>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</si>
  <si>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</si>
  <si>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</si>
  <si>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</si>
  <si>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</si>
  <si>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</si>
  <si>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</si>
  <si>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</si>
  <si>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</si>
  <si>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</si>
  <si>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</si>
  <si>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</si>
  <si>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</si>
  <si>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</si>
  <si>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</si>
  <si>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</si>
  <si>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</si>
  <si>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</si>
  <si>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</si>
  <si>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</si>
  <si>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</si>
  <si>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</si>
  <si>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</si>
  <si>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</si>
  <si>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</si>
  <si>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</si>
  <si>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</si>
  <si>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</si>
  <si>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</si>
  <si>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</si>
  <si>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</si>
  <si>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</si>
  <si>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</si>
  <si>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</si>
  <si>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</si>
  <si>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</si>
  <si>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</si>
  <si>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</si>
  <si>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</si>
  <si>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</si>
  <si>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</si>
  <si>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</si>
  <si>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</si>
  <si>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</si>
  <si>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</si>
  <si>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</si>
  <si>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</si>
  <si>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</si>
  <si>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</si>
  <si>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</si>
  <si>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</si>
  <si>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</si>
  <si>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</si>
  <si>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</si>
  <si>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</si>
  <si>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</si>
  <si>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</si>
  <si>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</si>
  <si>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</si>
  <si>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</si>
  <si>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</si>
  <si>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</si>
  <si>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</si>
  <si>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</si>
  <si>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</si>
  <si>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</si>
  <si>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</si>
  <si>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</si>
  <si>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</si>
  <si>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</si>
  <si>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</si>
  <si>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</si>
  <si>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</si>
  <si>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</si>
  <si>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</si>
  <si>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</si>
  <si>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</si>
  <si>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</si>
  <si>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</si>
  <si>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</si>
  <si>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</si>
  <si>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</si>
  <si>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</si>
  <si>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</si>
  <si>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</si>
  <si>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</si>
  <si>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</si>
  <si>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</si>
  <si>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</si>
  <si>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</si>
  <si>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</si>
  <si>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</si>
  <si>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</si>
  <si>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</si>
  <si>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</si>
  <si>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</si>
  <si>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</si>
  <si>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</si>
  <si>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</si>
  <si>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</si>
  <si>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</si>
  <si>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</si>
  <si>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</si>
  <si>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</si>
  <si>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</si>
  <si>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</si>
  <si>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</si>
  <si>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</si>
  <si>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</si>
  <si>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</si>
  <si>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</si>
  <si>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</si>
  <si>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</si>
  <si>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</si>
  <si>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</si>
  <si>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</si>
  <si>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</si>
  <si>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</si>
  <si>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</si>
  <si>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</si>
  <si>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</si>
  <si>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</si>
  <si>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</si>
  <si>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</si>
  <si>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</si>
  <si>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</si>
  <si>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</si>
  <si>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</si>
  <si>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</si>
  <si>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</si>
  <si>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</si>
  <si>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</si>
  <si>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</si>
  <si>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</si>
  <si>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</si>
  <si>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</si>
  <si>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</si>
  <si>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</si>
  <si>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</si>
  <si>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</si>
  <si>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</si>
  <si>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</si>
  <si>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</si>
  <si>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</si>
  <si>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</si>
  <si>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</si>
  <si>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</si>
  <si>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</si>
  <si>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</si>
  <si>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</si>
  <si>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</si>
  <si>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</si>
  <si>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</si>
  <si>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</si>
  <si>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</si>
  <si>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</si>
  <si>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</si>
  <si>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</si>
  <si>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</si>
  <si>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</si>
  <si>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</si>
  <si>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</si>
  <si>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</si>
  <si>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</si>
  <si>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</si>
  <si>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</si>
  <si>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</si>
  <si>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</si>
  <si>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</si>
  <si>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</si>
  <si>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</si>
  <si>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</si>
  <si>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</si>
  <si>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</si>
  <si>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</si>
  <si>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</si>
  <si>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</si>
  <si>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</si>
  <si>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</si>
  <si>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</si>
  <si>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</si>
  <si>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</si>
  <si>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</si>
  <si>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</si>
  <si>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</si>
  <si>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</si>
  <si>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</si>
  <si>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</si>
  <si>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</si>
  <si>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</si>
  <si>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</si>
  <si>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</si>
  <si>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</si>
  <si>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</si>
  <si>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</si>
  <si>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</si>
  <si>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</si>
  <si>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</si>
  <si>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</si>
  <si>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</si>
  <si>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</si>
  <si>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</si>
  <si>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</si>
  <si>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</si>
  <si>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</si>
  <si>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</si>
  <si>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</si>
  <si>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</si>
  <si>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</si>
  <si>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</si>
  <si>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</si>
  <si>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</si>
  <si>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</si>
  <si>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</si>
  <si>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</si>
  <si>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</si>
  <si>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</si>
  <si>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</si>
  <si>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</si>
  <si>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</si>
  <si>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</si>
  <si>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</si>
  <si>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</si>
  <si>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</si>
  <si>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</si>
  <si>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</si>
  <si>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</si>
  <si>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</si>
  <si>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</si>
  <si>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</si>
  <si>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</si>
  <si>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</si>
  <si>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</si>
  <si>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</si>
  <si>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</si>
  <si>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</si>
  <si>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</si>
  <si>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</si>
  <si>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</si>
  <si>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</si>
  <si>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</si>
  <si>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</si>
  <si>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</si>
  <si>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</si>
  <si>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</si>
  <si>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</si>
  <si>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</si>
  <si>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</si>
  <si>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</si>
  <si>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</si>
  <si>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</si>
  <si>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</si>
  <si>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</si>
  <si>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</si>
  <si>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</si>
  <si>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</si>
  <si>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</si>
  <si>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</si>
  <si>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</si>
  <si>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</si>
  <si>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</si>
  <si>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</si>
  <si>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</si>
  <si>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</si>
  <si>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</si>
  <si>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</si>
  <si>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</si>
  <si>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</si>
  <si>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</si>
  <si>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</si>
  <si>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</si>
  <si>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</si>
  <si>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</si>
  <si>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</si>
  <si>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</si>
  <si>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</si>
  <si>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</si>
  <si>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</si>
  <si>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</si>
  <si>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</si>
  <si>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</si>
  <si>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</si>
  <si>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</si>
  <si>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</si>
  <si>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</si>
  <si>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</si>
  <si>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</si>
  <si>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</si>
  <si>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</si>
  <si>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</si>
  <si>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</si>
  <si>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</si>
  <si>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</si>
  <si>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</si>
  <si>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</si>
  <si>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</si>
  <si>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</si>
  <si>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</si>
  <si>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</si>
  <si>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</si>
  <si>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</si>
  <si>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</si>
  <si>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</si>
  <si>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</si>
  <si>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</si>
  <si>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</si>
  <si>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</si>
  <si>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</si>
  <si>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</si>
  <si>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</si>
  <si>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</si>
  <si>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</si>
  <si>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</si>
  <si>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</si>
  <si>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</si>
  <si>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</si>
  <si>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</si>
  <si>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</si>
  <si>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</si>
  <si>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</si>
  <si>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</si>
  <si>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</si>
  <si>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</si>
  <si>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</si>
  <si>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</si>
  <si>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</si>
  <si>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</si>
  <si>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</si>
  <si>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</si>
  <si>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</si>
  <si>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</si>
  <si>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</si>
  <si>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</si>
  <si>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</si>
  <si>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</si>
  <si>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</si>
  <si>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</si>
  <si>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</si>
  <si>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</si>
  <si>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</si>
  <si>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</si>
  <si>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</si>
  <si>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</si>
  <si>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</si>
  <si>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</si>
  <si>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</si>
  <si>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</si>
  <si>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</si>
  <si>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</si>
  <si>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</si>
  <si>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</si>
  <si>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</si>
  <si>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</si>
  <si>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</si>
  <si>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</si>
  <si>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</si>
  <si>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</si>
  <si>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</si>
  <si>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</si>
  <si>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</si>
  <si>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</si>
  <si>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</si>
  <si>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</si>
  <si>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</si>
  <si>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</si>
  <si>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</si>
  <si>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</si>
  <si>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</si>
  <si>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</si>
  <si>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</si>
  <si>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</si>
  <si>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</si>
  <si>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</si>
  <si>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</si>
  <si>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</si>
  <si>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</si>
  <si>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</si>
  <si>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</si>
  <si>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</si>
  <si>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</si>
  <si>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</si>
  <si>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</si>
  <si>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</si>
  <si>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</si>
  <si>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</si>
  <si>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</si>
  <si>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</si>
  <si>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</si>
  <si>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</si>
  <si>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</si>
  <si>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</si>
  <si>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</si>
  <si>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</si>
  <si>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</si>
  <si>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</si>
  <si>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</si>
  <si>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</si>
  <si>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</si>
  <si>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</si>
  <si>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</si>
  <si>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</si>
  <si>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</si>
  <si>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</si>
  <si>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</si>
  <si>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</si>
  <si>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</si>
  <si>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</si>
  <si>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</si>
  <si>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</si>
  <si>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</si>
  <si>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</si>
  <si>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</si>
  <si>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</si>
  <si>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</si>
  <si>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</si>
  <si>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</si>
  <si>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</si>
  <si>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</si>
  <si>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</si>
  <si>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</si>
  <si>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</si>
  <si>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</si>
  <si>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</si>
  <si>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</si>
  <si>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</si>
  <si>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</si>
  <si>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</si>
  <si>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</si>
  <si>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</si>
  <si>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</si>
  <si>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</si>
  <si>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</si>
  <si>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</si>
  <si>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</si>
  <si>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</si>
  <si>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</si>
  <si>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</si>
  <si>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</si>
  <si>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</si>
  <si>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</si>
  <si>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</si>
  <si>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</si>
  <si>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</si>
  <si>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</si>
  <si>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</si>
  <si>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</si>
  <si>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</si>
  <si>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</si>
  <si>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</si>
  <si>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</si>
  <si>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</si>
  <si>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</si>
  <si>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</si>
  <si>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</si>
  <si>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</si>
  <si>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</si>
  <si>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</si>
  <si>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</si>
  <si>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</si>
  <si>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</si>
  <si>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</si>
  <si>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</si>
  <si>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</si>
  <si>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</si>
  <si>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</si>
  <si>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</si>
  <si>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</si>
  <si>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</si>
  <si>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</si>
  <si>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</si>
  <si>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</si>
  <si>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</si>
  <si>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</si>
  <si>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</si>
  <si>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</si>
  <si>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1430-1450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</si>
  <si>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</si>
  <si>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</si>
  <si>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</si>
  <si>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</si>
  <si>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</si>
  <si>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</si>
  <si>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</si>
  <si>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>OLGA TRADING PRIVATE LIMITED</t>
  </si>
  <si>
    <t>SHANGAR</t>
  </si>
  <si>
    <t>MANSI SHARES &amp; STOCK ADVISORS PVT LTD</t>
  </si>
  <si>
    <t>Part Profit of Rs.225/-</t>
  </si>
  <si>
    <t xml:space="preserve">HDFCAMC </t>
  </si>
  <si>
    <t>2790-2810</t>
  </si>
  <si>
    <t xml:space="preserve">COLPAL </t>
  </si>
  <si>
    <t>1498-1502</t>
  </si>
  <si>
    <t xml:space="preserve">SUMICHEM </t>
  </si>
  <si>
    <t>298-302</t>
  </si>
  <si>
    <t>330-340</t>
  </si>
  <si>
    <t>GRAVITON RESEARCH CAPITAL LLP</t>
  </si>
  <si>
    <t>532-535</t>
  </si>
  <si>
    <t>Profit of Rs.12/-</t>
  </si>
  <si>
    <t>ICICIBANK 620 CE MAY</t>
  </si>
  <si>
    <t>Profit of Rs.1.25/-</t>
  </si>
  <si>
    <t>541-545</t>
  </si>
  <si>
    <t>570-575</t>
  </si>
  <si>
    <t>660-666</t>
  </si>
  <si>
    <t>720-740</t>
  </si>
  <si>
    <t>Retail Research Technical Calls &amp; Fundamental Performance Report for the month of May-2021</t>
  </si>
  <si>
    <t>HITECHWIND</t>
  </si>
  <si>
    <t>M T CORPORATION</t>
  </si>
  <si>
    <t>DWARKESH</t>
  </si>
  <si>
    <t>Dwarikesh Sugar Industrie</t>
  </si>
  <si>
    <t>KOTARISUG</t>
  </si>
  <si>
    <t>Kothari Sugars And Chemic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</si>
  <si>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</si>
  <si>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</si>
  <si>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</si>
  <si>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</si>
  <si>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</si>
  <si>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</si>
  <si>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</si>
  <si>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Part Profit of Rs.70/-</t>
  </si>
  <si>
    <t>557-560</t>
  </si>
  <si>
    <t>580-590</t>
  </si>
  <si>
    <t>MORARKFI</t>
  </si>
  <si>
    <t>ANMOL SEKHRI CONSULTANTS PRIVATE LIMITED</t>
  </si>
  <si>
    <t>SSPNFIN</t>
  </si>
  <si>
    <t>ESPS FINSERVE PRIVATE LIMITED</t>
  </si>
  <si>
    <t>ASHOK KUMAR SINGH</t>
  </si>
  <si>
    <t>SUNIL KUMAR SINGH</t>
  </si>
  <si>
    <t>ANIKINDS</t>
  </si>
  <si>
    <t>Anik Industries Limited</t>
  </si>
  <si>
    <t>SUMAN AGRITECH LIMITED</t>
  </si>
  <si>
    <t>MIRCELECTR</t>
  </si>
  <si>
    <t>Mirc Electronics Ltd.</t>
  </si>
  <si>
    <t>BENNETT COLEMAN &amp; CO LTD</t>
  </si>
  <si>
    <t>Profit of Rs.31.50/-</t>
  </si>
  <si>
    <t>HDFC 2500 CE MAY</t>
  </si>
  <si>
    <t>Profit of Rs.6.5/-</t>
  </si>
  <si>
    <t>38-40</t>
  </si>
  <si>
    <t>35-37</t>
  </si>
  <si>
    <t>525-527</t>
  </si>
  <si>
    <t>325-328</t>
  </si>
  <si>
    <t>CIPLA MAY FUT</t>
  </si>
  <si>
    <t>892-894</t>
  </si>
  <si>
    <t>Profit of Rs.108/-</t>
  </si>
  <si>
    <t>PLUTUS WEALTH MANAGEMENT LLP</t>
  </si>
  <si>
    <t>BIBCL</t>
  </si>
  <si>
    <t>BRPL</t>
  </si>
  <si>
    <t>SALIL GUPTA</t>
  </si>
  <si>
    <t>COSPOWER</t>
  </si>
  <si>
    <t>SHRENI SHARES PRIVATE LIMITED</t>
  </si>
  <si>
    <t>ATULKUMARNAGINLALCHAUHAN</t>
  </si>
  <si>
    <t>GBFL</t>
  </si>
  <si>
    <t>MUKESH COMMERCIAL PRIVATE LIMITED</t>
  </si>
  <si>
    <t>VORA PRANAV PRAFULCHANDRA</t>
  </si>
  <si>
    <t>GKP</t>
  </si>
  <si>
    <t>HIRA HARESH VORA</t>
  </si>
  <si>
    <t>VORA DILIP CHAMANLAL</t>
  </si>
  <si>
    <t>VORA HITESHBHAI CHAMANLAL</t>
  </si>
  <si>
    <t>NETAL VORA</t>
  </si>
  <si>
    <t>NIKHIL OMPRAKASH SHARMA</t>
  </si>
  <si>
    <t>JAMESWARREN</t>
  </si>
  <si>
    <t>BHADRESHKUMAR JASHWANTLAL SHAH</t>
  </si>
  <si>
    <t>KGES</t>
  </si>
  <si>
    <t>VARSHABEN JIGNESHKUMAR THOBHANI</t>
  </si>
  <si>
    <t>AMRUTLAL GORDHANDAS THOBHANI</t>
  </si>
  <si>
    <t>JIGNESH AMRUTLAL THOBHANI</t>
  </si>
  <si>
    <t>RIKHAV SECURITIES LIMITED</t>
  </si>
  <si>
    <t>RABYBULRAHIMAN</t>
  </si>
  <si>
    <t>MRP</t>
  </si>
  <si>
    <t>ASHISH SAHU</t>
  </si>
  <si>
    <t>NARAYANI</t>
  </si>
  <si>
    <t>DARSHANA GUPTA</t>
  </si>
  <si>
    <t>OSIAJEE</t>
  </si>
  <si>
    <t>RAJVEER SAROYA</t>
  </si>
  <si>
    <t>TARSEM LAL</t>
  </si>
  <si>
    <t>TURBOT TRADERS PRIVATE LIMITED</t>
  </si>
  <si>
    <t>OZONEWORLD</t>
  </si>
  <si>
    <t>ARUN DASHRATHBHAI PRAJAPATI</t>
  </si>
  <si>
    <t>SALORAINTL</t>
  </si>
  <si>
    <t>ALERT CONSULTANTS &amp; CREDIT PRIVATE LIMITED</t>
  </si>
  <si>
    <t>FINDOC INVESTMART PVT LTD</t>
  </si>
  <si>
    <t>PRIYA SINGH</t>
  </si>
  <si>
    <t>MAHESH PRATAP SINGH</t>
  </si>
  <si>
    <t>DEEPTI HOUSING PVT LTD</t>
  </si>
  <si>
    <t>INDRAMEDCO</t>
  </si>
  <si>
    <t>Indraprastha Med Corp</t>
  </si>
  <si>
    <t>NAVY RAMAVAT (HUF)</t>
  </si>
  <si>
    <t>PARAGMILK</t>
  </si>
  <si>
    <t>Parag Milk Foods Ltd.</t>
  </si>
  <si>
    <t>REFEX</t>
  </si>
  <si>
    <t>Refex Industries Limited</t>
  </si>
  <si>
    <t>ANKITA VISHAL SHAH</t>
  </si>
  <si>
    <t>SHREERAMA</t>
  </si>
  <si>
    <t>Shree Rama Multi-Tech Ltd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</si>
</sst>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2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46" fillId="58" borderId="35" xfId="0" applyNumberFormat="1" applyFont="1" applyFill="1" applyBorder="1" applyAlignment="1">
      <alignment horizontal="center" vertical="center"/>
    </xf>
    <xf numFmtId="165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" fontId="7" fillId="58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3" sqref="C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44322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44322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17" t="s">
        <v>16</v>
      </c>
      <c r="B9" s="519" t="s">
        <v>17</v>
      </c>
      <c r="C9" s="519" t="s">
        <v>18</v>
      </c>
      <c r="D9" s="519" t="s">
        <v>831</v>
      </c>
      <c r="E9" s="260" t="s">
        <v>19</v>
      </c>
      <c r="F9" s="260" t="s">
        <v>20</v>
      </c>
      <c r="G9" s="514" t="s">
        <v>21</v>
      </c>
      <c r="H9" s="515"/>
      <c r="I9" s="516"/>
      <c r="J9" s="514" t="s">
        <v>22</v>
      </c>
      <c r="K9" s="515"/>
      <c r="L9" s="516"/>
      <c r="M9" s="260"/>
      <c r="N9" s="267"/>
      <c r="O9" s="267"/>
      <c r="P9" s="267"/>
    </row>
    <row r="10" spans="1:16" ht="59.25" customHeight="1">
      <c r="A10" s="518"/>
      <c r="B10" s="520" t="s">
        <v>17</v>
      </c>
      <c r="C10" s="520"/>
      <c r="D10" s="520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59" t="s">
        <v>35</v>
      </c>
      <c r="D11" s="460">
        <v>44343</v>
      </c>
      <c r="E11" s="284">
        <v>32973.65</v>
      </c>
      <c r="F11" s="284">
        <v>32723.016666666666</v>
      </c>
      <c r="G11" s="296">
        <v>32385.333333333336</v>
      </c>
      <c r="H11" s="296">
        <v>31797.01666666667</v>
      </c>
      <c r="I11" s="296">
        <v>31459.333333333339</v>
      </c>
      <c r="J11" s="296">
        <v>33311.333333333328</v>
      </c>
      <c r="K11" s="296">
        <v>33649.016666666663</v>
      </c>
      <c r="L11" s="296">
        <v>34237.333333333328</v>
      </c>
      <c r="M11" s="283">
        <v>33060.699999999997</v>
      </c>
      <c r="N11" s="283">
        <v>32134.7</v>
      </c>
      <c r="O11" s="457">
        <v>1604950</v>
      </c>
      <c r="P11" s="458">
        <v>-3.2700602625391237E-4</v>
      </c>
    </row>
    <row r="12" spans="1:16" ht="15">
      <c r="A12" s="263">
        <v>2</v>
      </c>
      <c r="B12" s="362" t="s">
        <v>34</v>
      </c>
      <c r="C12" s="459" t="s">
        <v>36</v>
      </c>
      <c r="D12" s="460">
        <v>44343</v>
      </c>
      <c r="E12" s="297">
        <v>14679.1</v>
      </c>
      <c r="F12" s="297">
        <v>14642.166666666666</v>
      </c>
      <c r="G12" s="298">
        <v>14586.233333333332</v>
      </c>
      <c r="H12" s="298">
        <v>14493.366666666665</v>
      </c>
      <c r="I12" s="298">
        <v>14437.433333333331</v>
      </c>
      <c r="J12" s="298">
        <v>14735.033333333333</v>
      </c>
      <c r="K12" s="298">
        <v>14790.966666666667</v>
      </c>
      <c r="L12" s="298">
        <v>14883.833333333334</v>
      </c>
      <c r="M12" s="285">
        <v>14698.1</v>
      </c>
      <c r="N12" s="285">
        <v>14549.3</v>
      </c>
      <c r="O12" s="300">
        <v>11725925</v>
      </c>
      <c r="P12" s="301">
        <v>-1.0209443418623055E-2</v>
      </c>
    </row>
    <row r="13" spans="1:16" ht="15">
      <c r="A13" s="263">
        <v>3</v>
      </c>
      <c r="B13" s="362" t="s">
        <v>34</v>
      </c>
      <c r="C13" s="459" t="s">
        <v>829</v>
      </c>
      <c r="D13" s="460">
        <v>44343</v>
      </c>
      <c r="E13" s="423">
        <v>15668.85</v>
      </c>
      <c r="F13" s="423">
        <v>15577.6</v>
      </c>
      <c r="G13" s="424">
        <v>15457.7</v>
      </c>
      <c r="H13" s="424">
        <v>15246.550000000001</v>
      </c>
      <c r="I13" s="424">
        <v>15126.650000000001</v>
      </c>
      <c r="J13" s="424">
        <v>15788.75</v>
      </c>
      <c r="K13" s="424">
        <v>15908.649999999998</v>
      </c>
      <c r="L13" s="424">
        <v>16119.8</v>
      </c>
      <c r="M13" s="425">
        <v>15697.5</v>
      </c>
      <c r="N13" s="425">
        <v>15366.45</v>
      </c>
      <c r="O13" s="426">
        <v>46160</v>
      </c>
      <c r="P13" s="427">
        <v>0.22505307855626328</v>
      </c>
    </row>
    <row r="14" spans="1:16" ht="15">
      <c r="A14" s="263">
        <v>4</v>
      </c>
      <c r="B14" s="382" t="s">
        <v>840</v>
      </c>
      <c r="C14" s="459" t="s">
        <v>735</v>
      </c>
      <c r="D14" s="460">
        <v>44343</v>
      </c>
      <c r="E14" s="297">
        <v>1712.3</v>
      </c>
      <c r="F14" s="297">
        <v>1702.1499999999999</v>
      </c>
      <c r="G14" s="298">
        <v>1655.3499999999997</v>
      </c>
      <c r="H14" s="298">
        <v>1598.3999999999999</v>
      </c>
      <c r="I14" s="298">
        <v>1551.5999999999997</v>
      </c>
      <c r="J14" s="298">
        <v>1759.0999999999997</v>
      </c>
      <c r="K14" s="298">
        <v>1805.8999999999999</v>
      </c>
      <c r="L14" s="298">
        <v>1862.8499999999997</v>
      </c>
      <c r="M14" s="285">
        <v>1748.95</v>
      </c>
      <c r="N14" s="285">
        <v>1645.2</v>
      </c>
      <c r="O14" s="300">
        <v>736525</v>
      </c>
      <c r="P14" s="301">
        <v>0.24855907780979827</v>
      </c>
    </row>
    <row r="15" spans="1:16" ht="15">
      <c r="A15" s="263">
        <v>5</v>
      </c>
      <c r="B15" s="362" t="s">
        <v>37</v>
      </c>
      <c r="C15" s="459" t="s">
        <v>38</v>
      </c>
      <c r="D15" s="460">
        <v>44343</v>
      </c>
      <c r="E15" s="297">
        <v>1898.15</v>
      </c>
      <c r="F15" s="297">
        <v>1894.6166666666668</v>
      </c>
      <c r="G15" s="298">
        <v>1882.3333333333335</v>
      </c>
      <c r="H15" s="298">
        <v>1866.5166666666667</v>
      </c>
      <c r="I15" s="298">
        <v>1854.2333333333333</v>
      </c>
      <c r="J15" s="298">
        <v>1910.4333333333336</v>
      </c>
      <c r="K15" s="298">
        <v>1922.7166666666669</v>
      </c>
      <c r="L15" s="298">
        <v>1938.5333333333338</v>
      </c>
      <c r="M15" s="285">
        <v>1906.9</v>
      </c>
      <c r="N15" s="285">
        <v>1878.8</v>
      </c>
      <c r="O15" s="300">
        <v>2372500</v>
      </c>
      <c r="P15" s="301">
        <v>-5.8663314477267964E-3</v>
      </c>
    </row>
    <row r="16" spans="1:16" ht="15">
      <c r="A16" s="263">
        <v>6</v>
      </c>
      <c r="B16" s="362" t="s">
        <v>39</v>
      </c>
      <c r="C16" s="459" t="s">
        <v>40</v>
      </c>
      <c r="D16" s="460">
        <v>44343</v>
      </c>
      <c r="E16" s="297">
        <v>1274.75</v>
      </c>
      <c r="F16" s="297">
        <v>1270.1333333333334</v>
      </c>
      <c r="G16" s="298">
        <v>1249.9666666666669</v>
      </c>
      <c r="H16" s="298">
        <v>1225.1833333333334</v>
      </c>
      <c r="I16" s="298">
        <v>1205.0166666666669</v>
      </c>
      <c r="J16" s="298">
        <v>1294.916666666667</v>
      </c>
      <c r="K16" s="298">
        <v>1315.0833333333335</v>
      </c>
      <c r="L16" s="298">
        <v>1339.866666666667</v>
      </c>
      <c r="M16" s="285">
        <v>1290.3</v>
      </c>
      <c r="N16" s="285">
        <v>1245.3499999999999</v>
      </c>
      <c r="O16" s="300">
        <v>14049000</v>
      </c>
      <c r="P16" s="301">
        <v>-8.4691933093372848E-3</v>
      </c>
    </row>
    <row r="17" spans="1:16" ht="15">
      <c r="A17" s="263">
        <v>7</v>
      </c>
      <c r="B17" s="362" t="s">
        <v>39</v>
      </c>
      <c r="C17" s="459" t="s">
        <v>41</v>
      </c>
      <c r="D17" s="460">
        <v>44343</v>
      </c>
      <c r="E17" s="297">
        <v>741.2</v>
      </c>
      <c r="F17" s="297">
        <v>752.06666666666661</v>
      </c>
      <c r="G17" s="298">
        <v>724.13333333333321</v>
      </c>
      <c r="H17" s="298">
        <v>707.06666666666661</v>
      </c>
      <c r="I17" s="298">
        <v>679.13333333333321</v>
      </c>
      <c r="J17" s="298">
        <v>769.13333333333321</v>
      </c>
      <c r="K17" s="298">
        <v>797.06666666666661</v>
      </c>
      <c r="L17" s="298">
        <v>814.13333333333321</v>
      </c>
      <c r="M17" s="285">
        <v>780</v>
      </c>
      <c r="N17" s="285">
        <v>735</v>
      </c>
      <c r="O17" s="300">
        <v>73671250</v>
      </c>
      <c r="P17" s="301">
        <v>3.8537444933920702E-2</v>
      </c>
    </row>
    <row r="18" spans="1:16" ht="15">
      <c r="A18" s="263">
        <v>8</v>
      </c>
      <c r="B18" s="362" t="s">
        <v>51</v>
      </c>
      <c r="C18" s="459" t="s">
        <v>226</v>
      </c>
      <c r="D18" s="460">
        <v>44343</v>
      </c>
      <c r="E18" s="297">
        <v>2918.1</v>
      </c>
      <c r="F18" s="297">
        <v>2904.8666666666668</v>
      </c>
      <c r="G18" s="298">
        <v>2831.7333333333336</v>
      </c>
      <c r="H18" s="298">
        <v>2745.3666666666668</v>
      </c>
      <c r="I18" s="298">
        <v>2672.2333333333336</v>
      </c>
      <c r="J18" s="298">
        <v>2991.2333333333336</v>
      </c>
      <c r="K18" s="298">
        <v>3064.3666666666668</v>
      </c>
      <c r="L18" s="298">
        <v>3150.7333333333336</v>
      </c>
      <c r="M18" s="285">
        <v>2978</v>
      </c>
      <c r="N18" s="285">
        <v>2818.5</v>
      </c>
      <c r="O18" s="300">
        <v>262800</v>
      </c>
      <c r="P18" s="301">
        <v>4.3685464654487687E-2</v>
      </c>
    </row>
    <row r="19" spans="1:16" ht="15">
      <c r="A19" s="263">
        <v>9</v>
      </c>
      <c r="B19" s="362" t="s">
        <v>43</v>
      </c>
      <c r="C19" s="459" t="s">
        <v>44</v>
      </c>
      <c r="D19" s="460">
        <v>44343</v>
      </c>
      <c r="E19" s="297">
        <v>775.15</v>
      </c>
      <c r="F19" s="297">
        <v>775.26666666666677</v>
      </c>
      <c r="G19" s="298">
        <v>770.63333333333355</v>
      </c>
      <c r="H19" s="298">
        <v>766.11666666666679</v>
      </c>
      <c r="I19" s="298">
        <v>761.48333333333358</v>
      </c>
      <c r="J19" s="298">
        <v>779.78333333333353</v>
      </c>
      <c r="K19" s="298">
        <v>784.41666666666674</v>
      </c>
      <c r="L19" s="298">
        <v>788.93333333333351</v>
      </c>
      <c r="M19" s="285">
        <v>779.9</v>
      </c>
      <c r="N19" s="285">
        <v>770.75</v>
      </c>
      <c r="O19" s="300">
        <v>4739000</v>
      </c>
      <c r="P19" s="301">
        <v>3.0441400304414001E-2</v>
      </c>
    </row>
    <row r="20" spans="1:16" ht="15">
      <c r="A20" s="263">
        <v>10</v>
      </c>
      <c r="B20" s="362" t="s">
        <v>37</v>
      </c>
      <c r="C20" s="459" t="s">
        <v>45</v>
      </c>
      <c r="D20" s="460">
        <v>44343</v>
      </c>
      <c r="E20" s="297">
        <v>312.25</v>
      </c>
      <c r="F20" s="297">
        <v>311.2</v>
      </c>
      <c r="G20" s="298">
        <v>309.14999999999998</v>
      </c>
      <c r="H20" s="298">
        <v>306.05</v>
      </c>
      <c r="I20" s="298">
        <v>304</v>
      </c>
      <c r="J20" s="298">
        <v>314.29999999999995</v>
      </c>
      <c r="K20" s="298">
        <v>316.35000000000002</v>
      </c>
      <c r="L20" s="298">
        <v>319.44999999999993</v>
      </c>
      <c r="M20" s="285">
        <v>313.25</v>
      </c>
      <c r="N20" s="285">
        <v>308.10000000000002</v>
      </c>
      <c r="O20" s="300">
        <v>17676000</v>
      </c>
      <c r="P20" s="301">
        <v>-5.2123552123552123E-2</v>
      </c>
    </row>
    <row r="21" spans="1:16" ht="15">
      <c r="A21" s="263">
        <v>11</v>
      </c>
      <c r="B21" s="362" t="s">
        <v>51</v>
      </c>
      <c r="C21" s="459" t="s">
        <v>294</v>
      </c>
      <c r="D21" s="460">
        <v>44343</v>
      </c>
      <c r="E21" s="297">
        <v>960.8</v>
      </c>
      <c r="F21" s="297">
        <v>969.26666666666677</v>
      </c>
      <c r="G21" s="298">
        <v>941.93333333333351</v>
      </c>
      <c r="H21" s="298">
        <v>923.06666666666672</v>
      </c>
      <c r="I21" s="298">
        <v>895.73333333333346</v>
      </c>
      <c r="J21" s="298">
        <v>988.13333333333355</v>
      </c>
      <c r="K21" s="298">
        <v>1015.4666666666668</v>
      </c>
      <c r="L21" s="298">
        <v>1034.3333333333335</v>
      </c>
      <c r="M21" s="285">
        <v>996.6</v>
      </c>
      <c r="N21" s="285">
        <v>950.4</v>
      </c>
      <c r="O21" s="300">
        <v>1273800</v>
      </c>
      <c r="P21" s="301">
        <v>0.11776061776061776</v>
      </c>
    </row>
    <row r="22" spans="1:16" ht="15">
      <c r="A22" s="263">
        <v>12</v>
      </c>
      <c r="B22" s="362" t="s">
        <v>39</v>
      </c>
      <c r="C22" s="459" t="s">
        <v>46</v>
      </c>
      <c r="D22" s="460">
        <v>44343</v>
      </c>
      <c r="E22" s="297">
        <v>3357.55</v>
      </c>
      <c r="F22" s="297">
        <v>3310.4666666666667</v>
      </c>
      <c r="G22" s="298">
        <v>3240.4333333333334</v>
      </c>
      <c r="H22" s="298">
        <v>3123.3166666666666</v>
      </c>
      <c r="I22" s="298">
        <v>3053.2833333333333</v>
      </c>
      <c r="J22" s="298">
        <v>3427.5833333333335</v>
      </c>
      <c r="K22" s="298">
        <v>3497.6166666666672</v>
      </c>
      <c r="L22" s="298">
        <v>3614.7333333333336</v>
      </c>
      <c r="M22" s="285">
        <v>3380.5</v>
      </c>
      <c r="N22" s="285">
        <v>3193.35</v>
      </c>
      <c r="O22" s="300">
        <v>2044500</v>
      </c>
      <c r="P22" s="301">
        <v>6.4982419585883577E-2</v>
      </c>
    </row>
    <row r="23" spans="1:16" ht="15">
      <c r="A23" s="263">
        <v>13</v>
      </c>
      <c r="B23" s="362" t="s">
        <v>43</v>
      </c>
      <c r="C23" s="459" t="s">
        <v>47</v>
      </c>
      <c r="D23" s="460">
        <v>44343</v>
      </c>
      <c r="E23" s="297">
        <v>216.25</v>
      </c>
      <c r="F23" s="297">
        <v>217.01666666666665</v>
      </c>
      <c r="G23" s="298">
        <v>212.18333333333331</v>
      </c>
      <c r="H23" s="298">
        <v>208.11666666666665</v>
      </c>
      <c r="I23" s="298">
        <v>203.2833333333333</v>
      </c>
      <c r="J23" s="298">
        <v>221.08333333333331</v>
      </c>
      <c r="K23" s="298">
        <v>225.91666666666669</v>
      </c>
      <c r="L23" s="298">
        <v>229.98333333333332</v>
      </c>
      <c r="M23" s="285">
        <v>221.85</v>
      </c>
      <c r="N23" s="285">
        <v>212.95</v>
      </c>
      <c r="O23" s="300">
        <v>17355000</v>
      </c>
      <c r="P23" s="301">
        <v>5.2775250227479524E-2</v>
      </c>
    </row>
    <row r="24" spans="1:16" ht="15">
      <c r="A24" s="263">
        <v>14</v>
      </c>
      <c r="B24" s="362" t="s">
        <v>43</v>
      </c>
      <c r="C24" s="459" t="s">
        <v>48</v>
      </c>
      <c r="D24" s="460">
        <v>44343</v>
      </c>
      <c r="E24" s="297">
        <v>112.7</v>
      </c>
      <c r="F24" s="297">
        <v>111.93333333333334</v>
      </c>
      <c r="G24" s="298">
        <v>110.91666666666667</v>
      </c>
      <c r="H24" s="298">
        <v>109.13333333333334</v>
      </c>
      <c r="I24" s="298">
        <v>108.11666666666667</v>
      </c>
      <c r="J24" s="298">
        <v>113.71666666666667</v>
      </c>
      <c r="K24" s="298">
        <v>114.73333333333332</v>
      </c>
      <c r="L24" s="298">
        <v>116.51666666666667</v>
      </c>
      <c r="M24" s="285">
        <v>112.95</v>
      </c>
      <c r="N24" s="285">
        <v>110.15</v>
      </c>
      <c r="O24" s="300">
        <v>30690000</v>
      </c>
      <c r="P24" s="301">
        <v>5.3066037735849053E-3</v>
      </c>
    </row>
    <row r="25" spans="1:16" ht="15">
      <c r="A25" s="263">
        <v>15</v>
      </c>
      <c r="B25" s="362" t="s">
        <v>49</v>
      </c>
      <c r="C25" s="459" t="s">
        <v>50</v>
      </c>
      <c r="D25" s="460">
        <v>44343</v>
      </c>
      <c r="E25" s="297">
        <v>2577.85</v>
      </c>
      <c r="F25" s="297">
        <v>2585.4666666666667</v>
      </c>
      <c r="G25" s="298">
        <v>2545.9833333333336</v>
      </c>
      <c r="H25" s="298">
        <v>2514.1166666666668</v>
      </c>
      <c r="I25" s="298">
        <v>2474.6333333333337</v>
      </c>
      <c r="J25" s="298">
        <v>2617.3333333333335</v>
      </c>
      <c r="K25" s="298">
        <v>2656.8166666666662</v>
      </c>
      <c r="L25" s="298">
        <v>2688.6833333333334</v>
      </c>
      <c r="M25" s="285">
        <v>2624.95</v>
      </c>
      <c r="N25" s="285">
        <v>2553.6</v>
      </c>
      <c r="O25" s="300">
        <v>4641600</v>
      </c>
      <c r="P25" s="301">
        <v>-7.2505614372794357E-3</v>
      </c>
    </row>
    <row r="26" spans="1:16" ht="15">
      <c r="A26" s="263">
        <v>16</v>
      </c>
      <c r="B26" s="362" t="s">
        <v>53</v>
      </c>
      <c r="C26" s="459" t="s">
        <v>222</v>
      </c>
      <c r="D26" s="460">
        <v>44343</v>
      </c>
      <c r="E26" s="297">
        <v>948.2</v>
      </c>
      <c r="F26" s="297">
        <v>939.31666666666661</v>
      </c>
      <c r="G26" s="298">
        <v>920.63333333333321</v>
      </c>
      <c r="H26" s="298">
        <v>893.06666666666661</v>
      </c>
      <c r="I26" s="298">
        <v>874.38333333333321</v>
      </c>
      <c r="J26" s="298">
        <v>966.88333333333321</v>
      </c>
      <c r="K26" s="298">
        <v>985.56666666666661</v>
      </c>
      <c r="L26" s="298">
        <v>1013.1333333333332</v>
      </c>
      <c r="M26" s="285">
        <v>958</v>
      </c>
      <c r="N26" s="285">
        <v>911.75</v>
      </c>
      <c r="O26" s="300">
        <v>3581000</v>
      </c>
      <c r="P26" s="301">
        <v>-3.7494960354791024E-2</v>
      </c>
    </row>
    <row r="27" spans="1:16" ht="15">
      <c r="A27" s="263">
        <v>17</v>
      </c>
      <c r="B27" s="362" t="s">
        <v>51</v>
      </c>
      <c r="C27" s="459" t="s">
        <v>52</v>
      </c>
      <c r="D27" s="460">
        <v>44343</v>
      </c>
      <c r="E27" s="297">
        <v>1025</v>
      </c>
      <c r="F27" s="297">
        <v>1004.85</v>
      </c>
      <c r="G27" s="298">
        <v>976.8</v>
      </c>
      <c r="H27" s="298">
        <v>928.59999999999991</v>
      </c>
      <c r="I27" s="298">
        <v>900.54999999999984</v>
      </c>
      <c r="J27" s="298">
        <v>1053.0500000000002</v>
      </c>
      <c r="K27" s="298">
        <v>1081.0999999999999</v>
      </c>
      <c r="L27" s="298">
        <v>1129.3000000000002</v>
      </c>
      <c r="M27" s="285">
        <v>1032.9000000000001</v>
      </c>
      <c r="N27" s="285">
        <v>956.65</v>
      </c>
      <c r="O27" s="300">
        <v>9807850</v>
      </c>
      <c r="P27" s="301">
        <v>8.2579997130147798E-2</v>
      </c>
    </row>
    <row r="28" spans="1:16" ht="15">
      <c r="A28" s="263">
        <v>18</v>
      </c>
      <c r="B28" s="362" t="s">
        <v>53</v>
      </c>
      <c r="C28" s="459" t="s">
        <v>54</v>
      </c>
      <c r="D28" s="460">
        <v>44343</v>
      </c>
      <c r="E28" s="297">
        <v>720.25</v>
      </c>
      <c r="F28" s="297">
        <v>714.86666666666667</v>
      </c>
      <c r="G28" s="298">
        <v>707.38333333333333</v>
      </c>
      <c r="H28" s="298">
        <v>694.51666666666665</v>
      </c>
      <c r="I28" s="298">
        <v>687.0333333333333</v>
      </c>
      <c r="J28" s="298">
        <v>727.73333333333335</v>
      </c>
      <c r="K28" s="298">
        <v>735.2166666666667</v>
      </c>
      <c r="L28" s="298">
        <v>748.08333333333337</v>
      </c>
      <c r="M28" s="285">
        <v>722.35</v>
      </c>
      <c r="N28" s="285">
        <v>702</v>
      </c>
      <c r="O28" s="300">
        <v>41461200</v>
      </c>
      <c r="P28" s="301">
        <v>-4.265252600939508E-3</v>
      </c>
    </row>
    <row r="29" spans="1:16" ht="15">
      <c r="A29" s="263">
        <v>19</v>
      </c>
      <c r="B29" s="362" t="s">
        <v>43</v>
      </c>
      <c r="C29" s="459" t="s">
        <v>55</v>
      </c>
      <c r="D29" s="460">
        <v>44343</v>
      </c>
      <c r="E29" s="297">
        <v>3868.25</v>
      </c>
      <c r="F29" s="297">
        <v>3847.8666666666668</v>
      </c>
      <c r="G29" s="298">
        <v>3822.3833333333337</v>
      </c>
      <c r="H29" s="298">
        <v>3776.5166666666669</v>
      </c>
      <c r="I29" s="298">
        <v>3751.0333333333338</v>
      </c>
      <c r="J29" s="298">
        <v>3893.7333333333336</v>
      </c>
      <c r="K29" s="298">
        <v>3919.2166666666672</v>
      </c>
      <c r="L29" s="298">
        <v>3965.0833333333335</v>
      </c>
      <c r="M29" s="285">
        <v>3873.35</v>
      </c>
      <c r="N29" s="285">
        <v>3802</v>
      </c>
      <c r="O29" s="300">
        <v>2130750</v>
      </c>
      <c r="P29" s="301">
        <v>4.6953867824862071E-4</v>
      </c>
    </row>
    <row r="30" spans="1:16" ht="15">
      <c r="A30" s="263">
        <v>20</v>
      </c>
      <c r="B30" s="362" t="s">
        <v>56</v>
      </c>
      <c r="C30" s="459" t="s">
        <v>57</v>
      </c>
      <c r="D30" s="460">
        <v>44343</v>
      </c>
      <c r="E30" s="297">
        <v>11171.2</v>
      </c>
      <c r="F30" s="297">
        <v>11118.716666666667</v>
      </c>
      <c r="G30" s="298">
        <v>11002.433333333334</v>
      </c>
      <c r="H30" s="298">
        <v>10833.666666666668</v>
      </c>
      <c r="I30" s="298">
        <v>10717.383333333335</v>
      </c>
      <c r="J30" s="298">
        <v>11287.483333333334</v>
      </c>
      <c r="K30" s="298">
        <v>11403.766666666666</v>
      </c>
      <c r="L30" s="298">
        <v>11572.533333333333</v>
      </c>
      <c r="M30" s="285">
        <v>11235</v>
      </c>
      <c r="N30" s="285">
        <v>10949.95</v>
      </c>
      <c r="O30" s="300">
        <v>869400</v>
      </c>
      <c r="P30" s="301">
        <v>1.7705071551900736E-2</v>
      </c>
    </row>
    <row r="31" spans="1:16" ht="15">
      <c r="A31" s="263">
        <v>21</v>
      </c>
      <c r="B31" s="362" t="s">
        <v>56</v>
      </c>
      <c r="C31" s="459" t="s">
        <v>58</v>
      </c>
      <c r="D31" s="460">
        <v>44343</v>
      </c>
      <c r="E31" s="297">
        <v>5554.1</v>
      </c>
      <c r="F31" s="297">
        <v>5579.9000000000005</v>
      </c>
      <c r="G31" s="298">
        <v>5449.2000000000007</v>
      </c>
      <c r="H31" s="298">
        <v>5344.3</v>
      </c>
      <c r="I31" s="298">
        <v>5213.6000000000004</v>
      </c>
      <c r="J31" s="298">
        <v>5684.8000000000011</v>
      </c>
      <c r="K31" s="298">
        <v>5815.5</v>
      </c>
      <c r="L31" s="298">
        <v>5920.4000000000015</v>
      </c>
      <c r="M31" s="285">
        <v>5710.6</v>
      </c>
      <c r="N31" s="285">
        <v>5475</v>
      </c>
      <c r="O31" s="300">
        <v>3903250</v>
      </c>
      <c r="P31" s="301">
        <v>-2.6499563536600573E-2</v>
      </c>
    </row>
    <row r="32" spans="1:16" ht="15">
      <c r="A32" s="263">
        <v>22</v>
      </c>
      <c r="B32" s="362" t="s">
        <v>43</v>
      </c>
      <c r="C32" s="459" t="s">
        <v>59</v>
      </c>
      <c r="D32" s="460">
        <v>44343</v>
      </c>
      <c r="E32" s="297">
        <v>1810.85</v>
      </c>
      <c r="F32" s="297">
        <v>1804.3</v>
      </c>
      <c r="G32" s="298">
        <v>1792.6</v>
      </c>
      <c r="H32" s="298">
        <v>1774.35</v>
      </c>
      <c r="I32" s="298">
        <v>1762.6499999999999</v>
      </c>
      <c r="J32" s="298">
        <v>1822.55</v>
      </c>
      <c r="K32" s="298">
        <v>1834.2500000000002</v>
      </c>
      <c r="L32" s="298">
        <v>1852.5</v>
      </c>
      <c r="M32" s="285">
        <v>1816</v>
      </c>
      <c r="N32" s="285">
        <v>1786.05</v>
      </c>
      <c r="O32" s="300">
        <v>1684000</v>
      </c>
      <c r="P32" s="301">
        <v>1.0561689870379261E-2</v>
      </c>
    </row>
    <row r="33" spans="1:16" ht="15">
      <c r="A33" s="263">
        <v>23</v>
      </c>
      <c r="B33" s="362" t="s">
        <v>53</v>
      </c>
      <c r="C33" s="459" t="s">
        <v>229</v>
      </c>
      <c r="D33" s="460">
        <v>44343</v>
      </c>
      <c r="E33" s="297">
        <v>310.89999999999998</v>
      </c>
      <c r="F33" s="297">
        <v>314.33333333333331</v>
      </c>
      <c r="G33" s="298">
        <v>305.86666666666662</v>
      </c>
      <c r="H33" s="298">
        <v>300.83333333333331</v>
      </c>
      <c r="I33" s="298">
        <v>292.36666666666662</v>
      </c>
      <c r="J33" s="298">
        <v>319.36666666666662</v>
      </c>
      <c r="K33" s="298">
        <v>327.83333333333331</v>
      </c>
      <c r="L33" s="298">
        <v>332.86666666666662</v>
      </c>
      <c r="M33" s="285">
        <v>322.8</v>
      </c>
      <c r="N33" s="285">
        <v>309.3</v>
      </c>
      <c r="O33" s="300">
        <v>20250000</v>
      </c>
      <c r="P33" s="301">
        <v>0.19744544970729111</v>
      </c>
    </row>
    <row r="34" spans="1:16" ht="15">
      <c r="A34" s="263">
        <v>24</v>
      </c>
      <c r="B34" s="362" t="s">
        <v>53</v>
      </c>
      <c r="C34" s="459" t="s">
        <v>60</v>
      </c>
      <c r="D34" s="460">
        <v>44343</v>
      </c>
      <c r="E34" s="297">
        <v>72.650000000000006</v>
      </c>
      <c r="F34" s="297">
        <v>72.333333333333329</v>
      </c>
      <c r="G34" s="298">
        <v>71.416666666666657</v>
      </c>
      <c r="H34" s="298">
        <v>70.183333333333323</v>
      </c>
      <c r="I34" s="298">
        <v>69.266666666666652</v>
      </c>
      <c r="J34" s="298">
        <v>73.566666666666663</v>
      </c>
      <c r="K34" s="298">
        <v>74.48333333333332</v>
      </c>
      <c r="L34" s="298">
        <v>75.716666666666669</v>
      </c>
      <c r="M34" s="285">
        <v>73.25</v>
      </c>
      <c r="N34" s="285">
        <v>71.099999999999994</v>
      </c>
      <c r="O34" s="300">
        <v>112086000</v>
      </c>
      <c r="P34" s="301">
        <v>-6.8184028790973641E-2</v>
      </c>
    </row>
    <row r="35" spans="1:16" ht="15">
      <c r="A35" s="263">
        <v>25</v>
      </c>
      <c r="B35" s="362" t="s">
        <v>49</v>
      </c>
      <c r="C35" s="459" t="s">
        <v>62</v>
      </c>
      <c r="D35" s="460">
        <v>44343</v>
      </c>
      <c r="E35" s="297">
        <v>1366.75</v>
      </c>
      <c r="F35" s="297">
        <v>1366.9333333333332</v>
      </c>
      <c r="G35" s="298">
        <v>1357.9166666666663</v>
      </c>
      <c r="H35" s="298">
        <v>1349.083333333333</v>
      </c>
      <c r="I35" s="298">
        <v>1340.0666666666662</v>
      </c>
      <c r="J35" s="298">
        <v>1375.7666666666664</v>
      </c>
      <c r="K35" s="298">
        <v>1384.7833333333333</v>
      </c>
      <c r="L35" s="298">
        <v>1393.6166666666666</v>
      </c>
      <c r="M35" s="285">
        <v>1375.95</v>
      </c>
      <c r="N35" s="285">
        <v>1358.1</v>
      </c>
      <c r="O35" s="300">
        <v>1133550</v>
      </c>
      <c r="P35" s="301">
        <v>-5.4153281321707207E-2</v>
      </c>
    </row>
    <row r="36" spans="1:16" ht="15">
      <c r="A36" s="263">
        <v>26</v>
      </c>
      <c r="B36" s="362" t="s">
        <v>63</v>
      </c>
      <c r="C36" s="459" t="s">
        <v>64</v>
      </c>
      <c r="D36" s="460">
        <v>44343</v>
      </c>
      <c r="E36" s="297">
        <v>138.80000000000001</v>
      </c>
      <c r="F36" s="297">
        <v>137.11666666666667</v>
      </c>
      <c r="G36" s="298">
        <v>134.73333333333335</v>
      </c>
      <c r="H36" s="298">
        <v>130.66666666666669</v>
      </c>
      <c r="I36" s="298">
        <v>128.28333333333336</v>
      </c>
      <c r="J36" s="298">
        <v>141.18333333333334</v>
      </c>
      <c r="K36" s="298">
        <v>143.56666666666666</v>
      </c>
      <c r="L36" s="298">
        <v>147.63333333333333</v>
      </c>
      <c r="M36" s="285">
        <v>139.5</v>
      </c>
      <c r="N36" s="285">
        <v>133.05000000000001</v>
      </c>
      <c r="O36" s="300">
        <v>35362800</v>
      </c>
      <c r="P36" s="301">
        <v>0.11622885930190716</v>
      </c>
    </row>
    <row r="37" spans="1:16" ht="15">
      <c r="A37" s="263">
        <v>27</v>
      </c>
      <c r="B37" s="362" t="s">
        <v>49</v>
      </c>
      <c r="C37" s="459" t="s">
        <v>65</v>
      </c>
      <c r="D37" s="460">
        <v>44343</v>
      </c>
      <c r="E37" s="297">
        <v>715.2</v>
      </c>
      <c r="F37" s="297">
        <v>714.06666666666661</v>
      </c>
      <c r="G37" s="298">
        <v>710.43333333333317</v>
      </c>
      <c r="H37" s="298">
        <v>705.66666666666652</v>
      </c>
      <c r="I37" s="298">
        <v>702.03333333333308</v>
      </c>
      <c r="J37" s="298">
        <v>718.83333333333326</v>
      </c>
      <c r="K37" s="298">
        <v>722.4666666666667</v>
      </c>
      <c r="L37" s="298">
        <v>727.23333333333335</v>
      </c>
      <c r="M37" s="285">
        <v>717.7</v>
      </c>
      <c r="N37" s="285">
        <v>709.3</v>
      </c>
      <c r="O37" s="300">
        <v>2975500</v>
      </c>
      <c r="P37" s="301">
        <v>1.6153268219383923E-2</v>
      </c>
    </row>
    <row r="38" spans="1:16" ht="15">
      <c r="A38" s="263">
        <v>28</v>
      </c>
      <c r="B38" s="362" t="s">
        <v>43</v>
      </c>
      <c r="C38" s="459" t="s">
        <v>66</v>
      </c>
      <c r="D38" s="460">
        <v>44343</v>
      </c>
      <c r="E38" s="297">
        <v>641.95000000000005</v>
      </c>
      <c r="F38" s="297">
        <v>637.46666666666658</v>
      </c>
      <c r="G38" s="298">
        <v>630.03333333333319</v>
      </c>
      <c r="H38" s="298">
        <v>618.11666666666656</v>
      </c>
      <c r="I38" s="298">
        <v>610.68333333333317</v>
      </c>
      <c r="J38" s="298">
        <v>649.38333333333321</v>
      </c>
      <c r="K38" s="298">
        <v>656.81666666666661</v>
      </c>
      <c r="L38" s="298">
        <v>668.73333333333323</v>
      </c>
      <c r="M38" s="285">
        <v>644.9</v>
      </c>
      <c r="N38" s="285">
        <v>625.54999999999995</v>
      </c>
      <c r="O38" s="300">
        <v>6685500</v>
      </c>
      <c r="P38" s="301">
        <v>1.5261958997722095E-2</v>
      </c>
    </row>
    <row r="39" spans="1:16" ht="15">
      <c r="A39" s="263">
        <v>29</v>
      </c>
      <c r="B39" s="362" t="s">
        <v>67</v>
      </c>
      <c r="C39" s="459" t="s">
        <v>68</v>
      </c>
      <c r="D39" s="460">
        <v>44343</v>
      </c>
      <c r="E39" s="297">
        <v>562.25</v>
      </c>
      <c r="F39" s="297">
        <v>562.18333333333328</v>
      </c>
      <c r="G39" s="298">
        <v>556.61666666666656</v>
      </c>
      <c r="H39" s="298">
        <v>550.98333333333323</v>
      </c>
      <c r="I39" s="298">
        <v>545.41666666666652</v>
      </c>
      <c r="J39" s="298">
        <v>567.81666666666661</v>
      </c>
      <c r="K39" s="298">
        <v>573.38333333333344</v>
      </c>
      <c r="L39" s="298">
        <v>579.01666666666665</v>
      </c>
      <c r="M39" s="285">
        <v>567.75</v>
      </c>
      <c r="N39" s="285">
        <v>556.54999999999995</v>
      </c>
      <c r="O39" s="300">
        <v>95902161</v>
      </c>
      <c r="P39" s="301">
        <v>4.0502306112166191E-3</v>
      </c>
    </row>
    <row r="40" spans="1:16" ht="15">
      <c r="A40" s="263">
        <v>30</v>
      </c>
      <c r="B40" s="362" t="s">
        <v>63</v>
      </c>
      <c r="C40" s="459" t="s">
        <v>69</v>
      </c>
      <c r="D40" s="460">
        <v>44343</v>
      </c>
      <c r="E40" s="297">
        <v>57.15</v>
      </c>
      <c r="F40" s="297">
        <v>56.133333333333326</v>
      </c>
      <c r="G40" s="298">
        <v>54.216666666666654</v>
      </c>
      <c r="H40" s="298">
        <v>51.283333333333331</v>
      </c>
      <c r="I40" s="298">
        <v>49.36666666666666</v>
      </c>
      <c r="J40" s="298">
        <v>59.066666666666649</v>
      </c>
      <c r="K40" s="298">
        <v>60.98333333333332</v>
      </c>
      <c r="L40" s="298">
        <v>63.916666666666643</v>
      </c>
      <c r="M40" s="285">
        <v>58.05</v>
      </c>
      <c r="N40" s="285">
        <v>53.2</v>
      </c>
      <c r="O40" s="300">
        <v>131722500</v>
      </c>
      <c r="P40" s="301">
        <v>0.14159614159614159</v>
      </c>
    </row>
    <row r="41" spans="1:16" ht="15">
      <c r="A41" s="263">
        <v>31</v>
      </c>
      <c r="B41" s="362" t="s">
        <v>51</v>
      </c>
      <c r="C41" s="459" t="s">
        <v>70</v>
      </c>
      <c r="D41" s="460">
        <v>44343</v>
      </c>
      <c r="E41" s="297">
        <v>383.9</v>
      </c>
      <c r="F41" s="297">
        <v>380</v>
      </c>
      <c r="G41" s="298">
        <v>375.3</v>
      </c>
      <c r="H41" s="298">
        <v>366.7</v>
      </c>
      <c r="I41" s="298">
        <v>362</v>
      </c>
      <c r="J41" s="298">
        <v>388.6</v>
      </c>
      <c r="K41" s="298">
        <v>393.30000000000007</v>
      </c>
      <c r="L41" s="298">
        <v>401.90000000000003</v>
      </c>
      <c r="M41" s="285">
        <v>384.7</v>
      </c>
      <c r="N41" s="285">
        <v>371.4</v>
      </c>
      <c r="O41" s="300">
        <v>21334800</v>
      </c>
      <c r="P41" s="301">
        <v>3.284712170136956E-2</v>
      </c>
    </row>
    <row r="42" spans="1:16" ht="15">
      <c r="A42" s="263">
        <v>32</v>
      </c>
      <c r="B42" s="362" t="s">
        <v>43</v>
      </c>
      <c r="C42" s="459" t="s">
        <v>71</v>
      </c>
      <c r="D42" s="460">
        <v>44343</v>
      </c>
      <c r="E42" s="297">
        <v>13443.6</v>
      </c>
      <c r="F42" s="297">
        <v>13414.266666666668</v>
      </c>
      <c r="G42" s="298">
        <v>13329.333333333336</v>
      </c>
      <c r="H42" s="298">
        <v>13215.066666666668</v>
      </c>
      <c r="I42" s="298">
        <v>13130.133333333335</v>
      </c>
      <c r="J42" s="298">
        <v>13528.533333333336</v>
      </c>
      <c r="K42" s="298">
        <v>13613.466666666667</v>
      </c>
      <c r="L42" s="298">
        <v>13727.733333333337</v>
      </c>
      <c r="M42" s="285">
        <v>13499.2</v>
      </c>
      <c r="N42" s="285">
        <v>13300</v>
      </c>
      <c r="O42" s="300">
        <v>98050</v>
      </c>
      <c r="P42" s="301">
        <v>1.0209290454313426E-3</v>
      </c>
    </row>
    <row r="43" spans="1:16" ht="15">
      <c r="A43" s="263">
        <v>33</v>
      </c>
      <c r="B43" s="362" t="s">
        <v>72</v>
      </c>
      <c r="C43" s="459" t="s">
        <v>73</v>
      </c>
      <c r="D43" s="460">
        <v>44343</v>
      </c>
      <c r="E43" s="297">
        <v>427.15</v>
      </c>
      <c r="F43" s="297">
        <v>427.86666666666662</v>
      </c>
      <c r="G43" s="298">
        <v>422.43333333333322</v>
      </c>
      <c r="H43" s="298">
        <v>417.71666666666658</v>
      </c>
      <c r="I43" s="298">
        <v>412.28333333333319</v>
      </c>
      <c r="J43" s="298">
        <v>432.58333333333326</v>
      </c>
      <c r="K43" s="298">
        <v>438.01666666666665</v>
      </c>
      <c r="L43" s="298">
        <v>442.73333333333329</v>
      </c>
      <c r="M43" s="285">
        <v>433.3</v>
      </c>
      <c r="N43" s="285">
        <v>423.15</v>
      </c>
      <c r="O43" s="300">
        <v>44472600</v>
      </c>
      <c r="P43" s="301">
        <v>2.4343733517263764E-3</v>
      </c>
    </row>
    <row r="44" spans="1:16" ht="15">
      <c r="A44" s="263">
        <v>34</v>
      </c>
      <c r="B44" s="362" t="s">
        <v>49</v>
      </c>
      <c r="C44" s="459" t="s">
        <v>74</v>
      </c>
      <c r="D44" s="460">
        <v>44343</v>
      </c>
      <c r="E44" s="297">
        <v>3460.15</v>
      </c>
      <c r="F44" s="297">
        <v>3453.8666666666668</v>
      </c>
      <c r="G44" s="298">
        <v>3444.7833333333338</v>
      </c>
      <c r="H44" s="298">
        <v>3429.416666666667</v>
      </c>
      <c r="I44" s="298">
        <v>3420.3333333333339</v>
      </c>
      <c r="J44" s="298">
        <v>3469.2333333333336</v>
      </c>
      <c r="K44" s="298">
        <v>3478.3166666666666</v>
      </c>
      <c r="L44" s="298">
        <v>3493.6833333333334</v>
      </c>
      <c r="M44" s="285">
        <v>3462.95</v>
      </c>
      <c r="N44" s="285">
        <v>3438.5</v>
      </c>
      <c r="O44" s="300">
        <v>2004400</v>
      </c>
      <c r="P44" s="301">
        <v>-2.5381697948069628E-2</v>
      </c>
    </row>
    <row r="45" spans="1:16" ht="15">
      <c r="A45" s="263">
        <v>35</v>
      </c>
      <c r="B45" s="362" t="s">
        <v>51</v>
      </c>
      <c r="C45" s="459" t="s">
        <v>75</v>
      </c>
      <c r="D45" s="460">
        <v>44343</v>
      </c>
      <c r="E45" s="297">
        <v>605.9</v>
      </c>
      <c r="F45" s="297">
        <v>595.05000000000007</v>
      </c>
      <c r="G45" s="298">
        <v>578.45000000000016</v>
      </c>
      <c r="H45" s="298">
        <v>551.00000000000011</v>
      </c>
      <c r="I45" s="298">
        <v>534.4000000000002</v>
      </c>
      <c r="J45" s="298">
        <v>622.50000000000011</v>
      </c>
      <c r="K45" s="298">
        <v>639.1</v>
      </c>
      <c r="L45" s="298">
        <v>666.55000000000007</v>
      </c>
      <c r="M45" s="285">
        <v>611.65</v>
      </c>
      <c r="N45" s="285">
        <v>567.6</v>
      </c>
      <c r="O45" s="300">
        <v>17619800</v>
      </c>
      <c r="P45" s="301">
        <v>1.9735166793990323E-2</v>
      </c>
    </row>
    <row r="46" spans="1:16" ht="15">
      <c r="A46" s="263">
        <v>36</v>
      </c>
      <c r="B46" s="362" t="s">
        <v>53</v>
      </c>
      <c r="C46" s="459" t="s">
        <v>76</v>
      </c>
      <c r="D46" s="460">
        <v>44343</v>
      </c>
      <c r="E46" s="297">
        <v>146.25</v>
      </c>
      <c r="F46" s="297">
        <v>146</v>
      </c>
      <c r="G46" s="298">
        <v>143.25</v>
      </c>
      <c r="H46" s="298">
        <v>140.25</v>
      </c>
      <c r="I46" s="298">
        <v>137.5</v>
      </c>
      <c r="J46" s="298">
        <v>149</v>
      </c>
      <c r="K46" s="298">
        <v>151.75</v>
      </c>
      <c r="L46" s="298">
        <v>154.75</v>
      </c>
      <c r="M46" s="285">
        <v>148.75</v>
      </c>
      <c r="N46" s="285">
        <v>143</v>
      </c>
      <c r="O46" s="300">
        <v>61646400</v>
      </c>
      <c r="P46" s="301">
        <v>-6.8725532840365373E-3</v>
      </c>
    </row>
    <row r="47" spans="1:16" ht="15">
      <c r="A47" s="263">
        <v>37</v>
      </c>
      <c r="B47" s="362" t="s">
        <v>56</v>
      </c>
      <c r="C47" s="459" t="s">
        <v>81</v>
      </c>
      <c r="D47" s="460">
        <v>44343</v>
      </c>
      <c r="E47" s="297">
        <v>560.95000000000005</v>
      </c>
      <c r="F47" s="297">
        <v>556.85</v>
      </c>
      <c r="G47" s="298">
        <v>551.70000000000005</v>
      </c>
      <c r="H47" s="298">
        <v>542.45000000000005</v>
      </c>
      <c r="I47" s="298">
        <v>537.30000000000007</v>
      </c>
      <c r="J47" s="298">
        <v>566.1</v>
      </c>
      <c r="K47" s="298">
        <v>571.24999999999989</v>
      </c>
      <c r="L47" s="298">
        <v>580.5</v>
      </c>
      <c r="M47" s="285">
        <v>562</v>
      </c>
      <c r="N47" s="285">
        <v>547.6</v>
      </c>
      <c r="O47" s="300">
        <v>4828750</v>
      </c>
      <c r="P47" s="301">
        <v>3.6212446351931334E-2</v>
      </c>
    </row>
    <row r="48" spans="1:16" ht="15">
      <c r="A48" s="263">
        <v>38</v>
      </c>
      <c r="B48" s="382" t="s">
        <v>51</v>
      </c>
      <c r="C48" s="459" t="s">
        <v>82</v>
      </c>
      <c r="D48" s="460">
        <v>44343</v>
      </c>
      <c r="E48" s="297">
        <v>895.05</v>
      </c>
      <c r="F48" s="297">
        <v>891.06666666666661</v>
      </c>
      <c r="G48" s="298">
        <v>877.13333333333321</v>
      </c>
      <c r="H48" s="298">
        <v>859.21666666666658</v>
      </c>
      <c r="I48" s="298">
        <v>845.28333333333319</v>
      </c>
      <c r="J48" s="298">
        <v>908.98333333333323</v>
      </c>
      <c r="K48" s="298">
        <v>922.91666666666663</v>
      </c>
      <c r="L48" s="298">
        <v>940.83333333333326</v>
      </c>
      <c r="M48" s="285">
        <v>905</v>
      </c>
      <c r="N48" s="285">
        <v>873.15</v>
      </c>
      <c r="O48" s="300">
        <v>15715700</v>
      </c>
      <c r="P48" s="301">
        <v>9.457195889356694E-2</v>
      </c>
    </row>
    <row r="49" spans="1:16" ht="15">
      <c r="A49" s="263">
        <v>39</v>
      </c>
      <c r="B49" s="362" t="s">
        <v>39</v>
      </c>
      <c r="C49" s="459" t="s">
        <v>83</v>
      </c>
      <c r="D49" s="460">
        <v>44343</v>
      </c>
      <c r="E49" s="297">
        <v>133.85</v>
      </c>
      <c r="F49" s="297">
        <v>133.89999999999998</v>
      </c>
      <c r="G49" s="298">
        <v>132.84999999999997</v>
      </c>
      <c r="H49" s="298">
        <v>131.85</v>
      </c>
      <c r="I49" s="298">
        <v>130.79999999999998</v>
      </c>
      <c r="J49" s="298">
        <v>134.89999999999995</v>
      </c>
      <c r="K49" s="298">
        <v>135.94999999999996</v>
      </c>
      <c r="L49" s="298">
        <v>136.94999999999993</v>
      </c>
      <c r="M49" s="285">
        <v>134.94999999999999</v>
      </c>
      <c r="N49" s="285">
        <v>132.9</v>
      </c>
      <c r="O49" s="300">
        <v>35002800</v>
      </c>
      <c r="P49" s="301">
        <v>1.2021857923497269E-2</v>
      </c>
    </row>
    <row r="50" spans="1:16" ht="15">
      <c r="A50" s="263">
        <v>40</v>
      </c>
      <c r="B50" s="362" t="s">
        <v>106</v>
      </c>
      <c r="C50" s="459" t="s">
        <v>822</v>
      </c>
      <c r="D50" s="460">
        <v>44343</v>
      </c>
      <c r="E50" s="297">
        <v>2897.4</v>
      </c>
      <c r="F50" s="297">
        <v>2879.1666666666665</v>
      </c>
      <c r="G50" s="298">
        <v>2848.333333333333</v>
      </c>
      <c r="H50" s="298">
        <v>2799.2666666666664</v>
      </c>
      <c r="I50" s="298">
        <v>2768.4333333333329</v>
      </c>
      <c r="J50" s="298">
        <v>2928.2333333333331</v>
      </c>
      <c r="K50" s="298">
        <v>2959.0666666666662</v>
      </c>
      <c r="L50" s="298">
        <v>3008.1333333333332</v>
      </c>
      <c r="M50" s="285">
        <v>2910</v>
      </c>
      <c r="N50" s="285">
        <v>2830.1</v>
      </c>
      <c r="O50" s="300">
        <v>406125</v>
      </c>
      <c r="P50" s="301">
        <v>6.6995073891625609E-2</v>
      </c>
    </row>
    <row r="51" spans="1:16" ht="15">
      <c r="A51" s="263">
        <v>41</v>
      </c>
      <c r="B51" s="362" t="s">
        <v>49</v>
      </c>
      <c r="C51" s="459" t="s">
        <v>84</v>
      </c>
      <c r="D51" s="460">
        <v>44343</v>
      </c>
      <c r="E51" s="297">
        <v>1502.35</v>
      </c>
      <c r="F51" s="297">
        <v>1501.2166666666665</v>
      </c>
      <c r="G51" s="298">
        <v>1492.583333333333</v>
      </c>
      <c r="H51" s="298">
        <v>1482.8166666666666</v>
      </c>
      <c r="I51" s="298">
        <v>1474.1833333333332</v>
      </c>
      <c r="J51" s="298">
        <v>1510.9833333333329</v>
      </c>
      <c r="K51" s="298">
        <v>1519.6166666666666</v>
      </c>
      <c r="L51" s="298">
        <v>1529.3833333333328</v>
      </c>
      <c r="M51" s="285">
        <v>1509.85</v>
      </c>
      <c r="N51" s="285">
        <v>1491.45</v>
      </c>
      <c r="O51" s="300">
        <v>3560550</v>
      </c>
      <c r="P51" s="301">
        <v>1.2795275590551181E-3</v>
      </c>
    </row>
    <row r="52" spans="1:16" ht="15">
      <c r="A52" s="263">
        <v>42</v>
      </c>
      <c r="B52" s="362" t="s">
        <v>39</v>
      </c>
      <c r="C52" s="459" t="s">
        <v>85</v>
      </c>
      <c r="D52" s="460">
        <v>44343</v>
      </c>
      <c r="E52" s="297">
        <v>572.9</v>
      </c>
      <c r="F52" s="297">
        <v>573.73333333333323</v>
      </c>
      <c r="G52" s="298">
        <v>568.16666666666652</v>
      </c>
      <c r="H52" s="298">
        <v>563.43333333333328</v>
      </c>
      <c r="I52" s="298">
        <v>557.86666666666656</v>
      </c>
      <c r="J52" s="298">
        <v>578.46666666666647</v>
      </c>
      <c r="K52" s="298">
        <v>584.0333333333333</v>
      </c>
      <c r="L52" s="298">
        <v>588.76666666666642</v>
      </c>
      <c r="M52" s="285">
        <v>579.29999999999995</v>
      </c>
      <c r="N52" s="285">
        <v>569</v>
      </c>
      <c r="O52" s="300">
        <v>6517710</v>
      </c>
      <c r="P52" s="301">
        <v>2.6587887740029542E-2</v>
      </c>
    </row>
    <row r="53" spans="1:16" ht="15">
      <c r="A53" s="263">
        <v>43</v>
      </c>
      <c r="B53" s="362" t="s">
        <v>53</v>
      </c>
      <c r="C53" s="459" t="s">
        <v>231</v>
      </c>
      <c r="D53" s="460">
        <v>44343</v>
      </c>
      <c r="E53" s="297">
        <v>170.7</v>
      </c>
      <c r="F53" s="297">
        <v>169.88333333333333</v>
      </c>
      <c r="G53" s="298">
        <v>167.81666666666666</v>
      </c>
      <c r="H53" s="298">
        <v>164.93333333333334</v>
      </c>
      <c r="I53" s="298">
        <v>162.86666666666667</v>
      </c>
      <c r="J53" s="298">
        <v>172.76666666666665</v>
      </c>
      <c r="K53" s="298">
        <v>174.83333333333331</v>
      </c>
      <c r="L53" s="298">
        <v>177.71666666666664</v>
      </c>
      <c r="M53" s="285">
        <v>171.95</v>
      </c>
      <c r="N53" s="285">
        <v>167</v>
      </c>
      <c r="O53" s="300">
        <v>4817400</v>
      </c>
      <c r="P53" s="301">
        <v>6.4766839378238338E-3</v>
      </c>
    </row>
    <row r="54" spans="1:16" ht="15">
      <c r="A54" s="263">
        <v>44</v>
      </c>
      <c r="B54" s="362" t="s">
        <v>63</v>
      </c>
      <c r="C54" s="459" t="s">
        <v>86</v>
      </c>
      <c r="D54" s="460">
        <v>44343</v>
      </c>
      <c r="E54" s="297">
        <v>855.7</v>
      </c>
      <c r="F54" s="297">
        <v>851.03333333333342</v>
      </c>
      <c r="G54" s="298">
        <v>842.71666666666681</v>
      </c>
      <c r="H54" s="298">
        <v>829.73333333333335</v>
      </c>
      <c r="I54" s="298">
        <v>821.41666666666674</v>
      </c>
      <c r="J54" s="298">
        <v>864.01666666666688</v>
      </c>
      <c r="K54" s="298">
        <v>872.33333333333348</v>
      </c>
      <c r="L54" s="298">
        <v>885.31666666666695</v>
      </c>
      <c r="M54" s="285">
        <v>859.35</v>
      </c>
      <c r="N54" s="285">
        <v>838.05</v>
      </c>
      <c r="O54" s="300">
        <v>1020000</v>
      </c>
      <c r="P54" s="301">
        <v>4.4867854947756608E-2</v>
      </c>
    </row>
    <row r="55" spans="1:16" ht="15">
      <c r="A55" s="263">
        <v>45</v>
      </c>
      <c r="B55" s="362" t="s">
        <v>49</v>
      </c>
      <c r="C55" s="459" t="s">
        <v>87</v>
      </c>
      <c r="D55" s="460">
        <v>44343</v>
      </c>
      <c r="E55" s="297">
        <v>544.25</v>
      </c>
      <c r="F55" s="297">
        <v>542.66666666666663</v>
      </c>
      <c r="G55" s="298">
        <v>540.58333333333326</v>
      </c>
      <c r="H55" s="298">
        <v>536.91666666666663</v>
      </c>
      <c r="I55" s="298">
        <v>534.83333333333326</v>
      </c>
      <c r="J55" s="298">
        <v>546.33333333333326</v>
      </c>
      <c r="K55" s="298">
        <v>548.41666666666652</v>
      </c>
      <c r="L55" s="298">
        <v>552.08333333333326</v>
      </c>
      <c r="M55" s="285">
        <v>544.75</v>
      </c>
      <c r="N55" s="285">
        <v>539</v>
      </c>
      <c r="O55" s="300">
        <v>12712500</v>
      </c>
      <c r="P55" s="301">
        <v>-2.5500196155355042E-3</v>
      </c>
    </row>
    <row r="56" spans="1:16" ht="15">
      <c r="A56" s="263">
        <v>46</v>
      </c>
      <c r="B56" s="362" t="s">
        <v>840</v>
      </c>
      <c r="C56" s="459" t="s">
        <v>342</v>
      </c>
      <c r="D56" s="460">
        <v>44343</v>
      </c>
      <c r="E56" s="297">
        <v>1920.2</v>
      </c>
      <c r="F56" s="297">
        <v>1883.9333333333334</v>
      </c>
      <c r="G56" s="298">
        <v>1831.4166666666667</v>
      </c>
      <c r="H56" s="298">
        <v>1742.6333333333334</v>
      </c>
      <c r="I56" s="298">
        <v>1690.1166666666668</v>
      </c>
      <c r="J56" s="298">
        <v>1972.7166666666667</v>
      </c>
      <c r="K56" s="298">
        <v>2025.2333333333331</v>
      </c>
      <c r="L56" s="298">
        <v>2114.0166666666664</v>
      </c>
      <c r="M56" s="285">
        <v>1936.45</v>
      </c>
      <c r="N56" s="285">
        <v>1795.15</v>
      </c>
      <c r="O56" s="300">
        <v>1400000</v>
      </c>
      <c r="P56" s="301">
        <v>3.896103896103896E-2</v>
      </c>
    </row>
    <row r="57" spans="1:16" ht="15">
      <c r="A57" s="263">
        <v>47</v>
      </c>
      <c r="B57" s="362" t="s">
        <v>51</v>
      </c>
      <c r="C57" s="459" t="s">
        <v>90</v>
      </c>
      <c r="D57" s="460">
        <v>44343</v>
      </c>
      <c r="E57" s="297">
        <v>4064.8</v>
      </c>
      <c r="F57" s="297">
        <v>4048.2166666666672</v>
      </c>
      <c r="G57" s="298">
        <v>4007.6333333333341</v>
      </c>
      <c r="H57" s="298">
        <v>3950.4666666666672</v>
      </c>
      <c r="I57" s="298">
        <v>3909.8833333333341</v>
      </c>
      <c r="J57" s="298">
        <v>4105.3833333333341</v>
      </c>
      <c r="K57" s="298">
        <v>4145.9666666666672</v>
      </c>
      <c r="L57" s="298">
        <v>4203.1333333333341</v>
      </c>
      <c r="M57" s="285">
        <v>4088.8</v>
      </c>
      <c r="N57" s="285">
        <v>3991.05</v>
      </c>
      <c r="O57" s="300">
        <v>2594000</v>
      </c>
      <c r="P57" s="301">
        <v>2.8385664446558833E-2</v>
      </c>
    </row>
    <row r="58" spans="1:16" ht="15">
      <c r="A58" s="263">
        <v>48</v>
      </c>
      <c r="B58" s="362" t="s">
        <v>91</v>
      </c>
      <c r="C58" s="459" t="s">
        <v>92</v>
      </c>
      <c r="D58" s="460">
        <v>44343</v>
      </c>
      <c r="E58" s="297">
        <v>249.95</v>
      </c>
      <c r="F58" s="297">
        <v>251.06666666666669</v>
      </c>
      <c r="G58" s="298">
        <v>247.18333333333339</v>
      </c>
      <c r="H58" s="298">
        <v>244.41666666666671</v>
      </c>
      <c r="I58" s="298">
        <v>240.53333333333342</v>
      </c>
      <c r="J58" s="298">
        <v>253.83333333333337</v>
      </c>
      <c r="K58" s="298">
        <v>257.71666666666664</v>
      </c>
      <c r="L58" s="298">
        <v>260.48333333333335</v>
      </c>
      <c r="M58" s="285">
        <v>254.95</v>
      </c>
      <c r="N58" s="285">
        <v>248.3</v>
      </c>
      <c r="O58" s="300">
        <v>31185000</v>
      </c>
      <c r="P58" s="301">
        <v>1.0911424903722721E-2</v>
      </c>
    </row>
    <row r="59" spans="1:16" ht="15">
      <c r="A59" s="263">
        <v>49</v>
      </c>
      <c r="B59" s="362" t="s">
        <v>51</v>
      </c>
      <c r="C59" s="459" t="s">
        <v>93</v>
      </c>
      <c r="D59" s="460">
        <v>44343</v>
      </c>
      <c r="E59" s="297">
        <v>5196.6000000000004</v>
      </c>
      <c r="F59" s="297">
        <v>5173.333333333333</v>
      </c>
      <c r="G59" s="298">
        <v>5113.2666666666664</v>
      </c>
      <c r="H59" s="298">
        <v>5029.9333333333334</v>
      </c>
      <c r="I59" s="298">
        <v>4969.8666666666668</v>
      </c>
      <c r="J59" s="298">
        <v>5256.6666666666661</v>
      </c>
      <c r="K59" s="298">
        <v>5316.7333333333336</v>
      </c>
      <c r="L59" s="298">
        <v>5400.0666666666657</v>
      </c>
      <c r="M59" s="285">
        <v>5233.3999999999996</v>
      </c>
      <c r="N59" s="285">
        <v>5090</v>
      </c>
      <c r="O59" s="300">
        <v>3361500</v>
      </c>
      <c r="P59" s="301">
        <v>1.4103627724564447E-2</v>
      </c>
    </row>
    <row r="60" spans="1:16" ht="15">
      <c r="A60" s="263">
        <v>50</v>
      </c>
      <c r="B60" s="362" t="s">
        <v>43</v>
      </c>
      <c r="C60" s="459" t="s">
        <v>94</v>
      </c>
      <c r="D60" s="460">
        <v>44343</v>
      </c>
      <c r="E60" s="297">
        <v>2387.4499999999998</v>
      </c>
      <c r="F60" s="297">
        <v>2385.6833333333329</v>
      </c>
      <c r="G60" s="298">
        <v>2372.6666666666661</v>
      </c>
      <c r="H60" s="298">
        <v>2357.8833333333332</v>
      </c>
      <c r="I60" s="298">
        <v>2344.8666666666663</v>
      </c>
      <c r="J60" s="298">
        <v>2400.4666666666658</v>
      </c>
      <c r="K60" s="298">
        <v>2413.4833333333331</v>
      </c>
      <c r="L60" s="298">
        <v>2428.2666666666655</v>
      </c>
      <c r="M60" s="285">
        <v>2398.6999999999998</v>
      </c>
      <c r="N60" s="285">
        <v>2370.9</v>
      </c>
      <c r="O60" s="300">
        <v>2752750</v>
      </c>
      <c r="P60" s="301">
        <v>-4.0521717107762445E-3</v>
      </c>
    </row>
    <row r="61" spans="1:16" ht="15">
      <c r="A61" s="263">
        <v>51</v>
      </c>
      <c r="B61" s="362" t="s">
        <v>43</v>
      </c>
      <c r="C61" s="459" t="s">
        <v>96</v>
      </c>
      <c r="D61" s="460">
        <v>44343</v>
      </c>
      <c r="E61" s="297">
        <v>1131.1500000000001</v>
      </c>
      <c r="F61" s="297">
        <v>1127.4166666666667</v>
      </c>
      <c r="G61" s="298">
        <v>1119.8833333333334</v>
      </c>
      <c r="H61" s="298">
        <v>1108.6166666666668</v>
      </c>
      <c r="I61" s="298">
        <v>1101.0833333333335</v>
      </c>
      <c r="J61" s="298">
        <v>1138.6833333333334</v>
      </c>
      <c r="K61" s="298">
        <v>1146.2166666666667</v>
      </c>
      <c r="L61" s="298">
        <v>1157.4833333333333</v>
      </c>
      <c r="M61" s="285">
        <v>1134.95</v>
      </c>
      <c r="N61" s="285">
        <v>1116.1500000000001</v>
      </c>
      <c r="O61" s="300">
        <v>3291750</v>
      </c>
      <c r="P61" s="301">
        <v>-7.2980593796649531E-3</v>
      </c>
    </row>
    <row r="62" spans="1:16" ht="15">
      <c r="A62" s="263">
        <v>52</v>
      </c>
      <c r="B62" s="362" t="s">
        <v>43</v>
      </c>
      <c r="C62" s="459" t="s">
        <v>97</v>
      </c>
      <c r="D62" s="460">
        <v>44343</v>
      </c>
      <c r="E62" s="297">
        <v>184.05</v>
      </c>
      <c r="F62" s="297">
        <v>183.56666666666669</v>
      </c>
      <c r="G62" s="298">
        <v>182.38333333333338</v>
      </c>
      <c r="H62" s="298">
        <v>180.7166666666667</v>
      </c>
      <c r="I62" s="298">
        <v>179.53333333333339</v>
      </c>
      <c r="J62" s="298">
        <v>185.23333333333338</v>
      </c>
      <c r="K62" s="298">
        <v>186.41666666666671</v>
      </c>
      <c r="L62" s="298">
        <v>188.08333333333337</v>
      </c>
      <c r="M62" s="285">
        <v>184.75</v>
      </c>
      <c r="N62" s="285">
        <v>181.9</v>
      </c>
      <c r="O62" s="300">
        <v>11800800</v>
      </c>
      <c r="P62" s="301">
        <v>-1.0863005431502716E-2</v>
      </c>
    </row>
    <row r="63" spans="1:16" ht="15">
      <c r="A63" s="263">
        <v>53</v>
      </c>
      <c r="B63" s="362" t="s">
        <v>53</v>
      </c>
      <c r="C63" s="459" t="s">
        <v>98</v>
      </c>
      <c r="D63" s="460">
        <v>44343</v>
      </c>
      <c r="E63" s="297">
        <v>80.55</v>
      </c>
      <c r="F63" s="297">
        <v>80.416666666666657</v>
      </c>
      <c r="G63" s="298">
        <v>79.48333333333332</v>
      </c>
      <c r="H63" s="298">
        <v>78.416666666666657</v>
      </c>
      <c r="I63" s="298">
        <v>77.48333333333332</v>
      </c>
      <c r="J63" s="298">
        <v>81.48333333333332</v>
      </c>
      <c r="K63" s="298">
        <v>82.416666666666657</v>
      </c>
      <c r="L63" s="298">
        <v>83.48333333333332</v>
      </c>
      <c r="M63" s="285">
        <v>81.349999999999994</v>
      </c>
      <c r="N63" s="285">
        <v>79.349999999999994</v>
      </c>
      <c r="O63" s="300">
        <v>62790000</v>
      </c>
      <c r="P63" s="301">
        <v>3.9974416373520947E-3</v>
      </c>
    </row>
    <row r="64" spans="1:16" ht="15">
      <c r="A64" s="263">
        <v>54</v>
      </c>
      <c r="B64" s="382" t="s">
        <v>72</v>
      </c>
      <c r="C64" s="459" t="s">
        <v>99</v>
      </c>
      <c r="D64" s="460">
        <v>44343</v>
      </c>
      <c r="E64" s="297">
        <v>145.80000000000001</v>
      </c>
      <c r="F64" s="297">
        <v>146.28333333333333</v>
      </c>
      <c r="G64" s="298">
        <v>143.26666666666665</v>
      </c>
      <c r="H64" s="298">
        <v>140.73333333333332</v>
      </c>
      <c r="I64" s="298">
        <v>137.71666666666664</v>
      </c>
      <c r="J64" s="298">
        <v>148.81666666666666</v>
      </c>
      <c r="K64" s="298">
        <v>151.83333333333337</v>
      </c>
      <c r="L64" s="298">
        <v>154.36666666666667</v>
      </c>
      <c r="M64" s="285">
        <v>149.30000000000001</v>
      </c>
      <c r="N64" s="285">
        <v>143.75</v>
      </c>
      <c r="O64" s="300">
        <v>32860700</v>
      </c>
      <c r="P64" s="301">
        <v>2.6486280487804877E-2</v>
      </c>
    </row>
    <row r="65" spans="1:16" ht="15">
      <c r="A65" s="263">
        <v>55</v>
      </c>
      <c r="B65" s="362" t="s">
        <v>51</v>
      </c>
      <c r="C65" s="459" t="s">
        <v>100</v>
      </c>
      <c r="D65" s="460">
        <v>44343</v>
      </c>
      <c r="E65" s="297">
        <v>577.1</v>
      </c>
      <c r="F65" s="297">
        <v>572.5333333333333</v>
      </c>
      <c r="G65" s="298">
        <v>563.06666666666661</v>
      </c>
      <c r="H65" s="298">
        <v>549.0333333333333</v>
      </c>
      <c r="I65" s="298">
        <v>539.56666666666661</v>
      </c>
      <c r="J65" s="298">
        <v>586.56666666666661</v>
      </c>
      <c r="K65" s="298">
        <v>596.0333333333333</v>
      </c>
      <c r="L65" s="298">
        <v>610.06666666666661</v>
      </c>
      <c r="M65" s="285">
        <v>582</v>
      </c>
      <c r="N65" s="285">
        <v>558.5</v>
      </c>
      <c r="O65" s="300">
        <v>8428350</v>
      </c>
      <c r="P65" s="301">
        <v>9.518828451882845E-2</v>
      </c>
    </row>
    <row r="66" spans="1:16" ht="15">
      <c r="A66" s="263">
        <v>56</v>
      </c>
      <c r="B66" s="362" t="s">
        <v>101</v>
      </c>
      <c r="C66" s="459" t="s">
        <v>102</v>
      </c>
      <c r="D66" s="460">
        <v>44343</v>
      </c>
      <c r="E66" s="297">
        <v>23.85</v>
      </c>
      <c r="F66" s="297">
        <v>23.633333333333336</v>
      </c>
      <c r="G66" s="298">
        <v>23.316666666666674</v>
      </c>
      <c r="H66" s="298">
        <v>22.783333333333339</v>
      </c>
      <c r="I66" s="298">
        <v>22.466666666666676</v>
      </c>
      <c r="J66" s="298">
        <v>24.166666666666671</v>
      </c>
      <c r="K66" s="298">
        <v>24.483333333333334</v>
      </c>
      <c r="L66" s="298">
        <v>25.016666666666669</v>
      </c>
      <c r="M66" s="285">
        <v>23.95</v>
      </c>
      <c r="N66" s="285">
        <v>23.1</v>
      </c>
      <c r="O66" s="300">
        <v>141300000</v>
      </c>
      <c r="P66" s="301">
        <v>-2.5147469729897547E-2</v>
      </c>
    </row>
    <row r="67" spans="1:16" ht="15">
      <c r="A67" s="263">
        <v>57</v>
      </c>
      <c r="B67" s="362" t="s">
        <v>49</v>
      </c>
      <c r="C67" s="459" t="s">
        <v>103</v>
      </c>
      <c r="D67" s="460">
        <v>44343</v>
      </c>
      <c r="E67" s="423">
        <v>710.65</v>
      </c>
      <c r="F67" s="423">
        <v>707.26666666666677</v>
      </c>
      <c r="G67" s="424">
        <v>703.13333333333355</v>
      </c>
      <c r="H67" s="424">
        <v>695.61666666666679</v>
      </c>
      <c r="I67" s="424">
        <v>691.48333333333358</v>
      </c>
      <c r="J67" s="424">
        <v>714.78333333333353</v>
      </c>
      <c r="K67" s="424">
        <v>718.91666666666674</v>
      </c>
      <c r="L67" s="424">
        <v>726.43333333333351</v>
      </c>
      <c r="M67" s="425">
        <v>711.4</v>
      </c>
      <c r="N67" s="425">
        <v>699.75</v>
      </c>
      <c r="O67" s="426">
        <v>3995000</v>
      </c>
      <c r="P67" s="427">
        <v>-2.7033609352167559E-2</v>
      </c>
    </row>
    <row r="68" spans="1:16" ht="15">
      <c r="A68" s="263">
        <v>58</v>
      </c>
      <c r="B68" s="362" t="s">
        <v>91</v>
      </c>
      <c r="C68" s="459" t="s">
        <v>244</v>
      </c>
      <c r="D68" s="460">
        <v>44343</v>
      </c>
      <c r="E68" s="297">
        <v>1229.5</v>
      </c>
      <c r="F68" s="297">
        <v>1251.2333333333333</v>
      </c>
      <c r="G68" s="298">
        <v>1192.5166666666667</v>
      </c>
      <c r="H68" s="298">
        <v>1155.5333333333333</v>
      </c>
      <c r="I68" s="298">
        <v>1096.8166666666666</v>
      </c>
      <c r="J68" s="298">
        <v>1288.2166666666667</v>
      </c>
      <c r="K68" s="298">
        <v>1346.9333333333334</v>
      </c>
      <c r="L68" s="298">
        <v>1383.9166666666667</v>
      </c>
      <c r="M68" s="285">
        <v>1309.95</v>
      </c>
      <c r="N68" s="285">
        <v>1214.25</v>
      </c>
      <c r="O68" s="300">
        <v>1738750</v>
      </c>
      <c r="P68" s="301">
        <v>9.0946166394779773E-2</v>
      </c>
    </row>
    <row r="69" spans="1:16" ht="15">
      <c r="A69" s="263">
        <v>59</v>
      </c>
      <c r="B69" s="382" t="s">
        <v>51</v>
      </c>
      <c r="C69" s="459" t="s">
        <v>367</v>
      </c>
      <c r="D69" s="460">
        <v>44343</v>
      </c>
      <c r="E69" s="297">
        <v>354.85</v>
      </c>
      <c r="F69" s="297">
        <v>347.01666666666671</v>
      </c>
      <c r="G69" s="298">
        <v>337.43333333333339</v>
      </c>
      <c r="H69" s="298">
        <v>320.01666666666671</v>
      </c>
      <c r="I69" s="298">
        <v>310.43333333333339</v>
      </c>
      <c r="J69" s="298">
        <v>364.43333333333339</v>
      </c>
      <c r="K69" s="298">
        <v>374.01666666666677</v>
      </c>
      <c r="L69" s="298">
        <v>391.43333333333339</v>
      </c>
      <c r="M69" s="285">
        <v>356.6</v>
      </c>
      <c r="N69" s="285">
        <v>329.6</v>
      </c>
      <c r="O69" s="300">
        <v>6843250</v>
      </c>
      <c r="P69" s="301">
        <v>0.11602628918099089</v>
      </c>
    </row>
    <row r="70" spans="1:16" ht="15">
      <c r="A70" s="263">
        <v>60</v>
      </c>
      <c r="B70" s="362" t="s">
        <v>37</v>
      </c>
      <c r="C70" s="459" t="s">
        <v>104</v>
      </c>
      <c r="D70" s="460">
        <v>44343</v>
      </c>
      <c r="E70" s="297">
        <v>1428.3</v>
      </c>
      <c r="F70" s="297">
        <v>1434.55</v>
      </c>
      <c r="G70" s="298">
        <v>1407.3</v>
      </c>
      <c r="H70" s="298">
        <v>1386.3</v>
      </c>
      <c r="I70" s="298">
        <v>1359.05</v>
      </c>
      <c r="J70" s="298">
        <v>1455.55</v>
      </c>
      <c r="K70" s="298">
        <v>1482.8</v>
      </c>
      <c r="L70" s="298">
        <v>1503.8</v>
      </c>
      <c r="M70" s="285">
        <v>1461.8</v>
      </c>
      <c r="N70" s="285">
        <v>1413.55</v>
      </c>
      <c r="O70" s="300">
        <v>15142050</v>
      </c>
      <c r="P70" s="301">
        <v>7.2202166064981946E-4</v>
      </c>
    </row>
    <row r="71" spans="1:16" ht="15">
      <c r="A71" s="263">
        <v>61</v>
      </c>
      <c r="B71" s="362" t="s">
        <v>72</v>
      </c>
      <c r="C71" s="459" t="s">
        <v>372</v>
      </c>
      <c r="D71" s="460">
        <v>44343</v>
      </c>
      <c r="E71" s="297">
        <v>535.5</v>
      </c>
      <c r="F71" s="297">
        <v>535.43333333333339</v>
      </c>
      <c r="G71" s="298">
        <v>529.21666666666681</v>
      </c>
      <c r="H71" s="298">
        <v>522.93333333333339</v>
      </c>
      <c r="I71" s="298">
        <v>516.71666666666681</v>
      </c>
      <c r="J71" s="298">
        <v>541.71666666666681</v>
      </c>
      <c r="K71" s="298">
        <v>547.93333333333351</v>
      </c>
      <c r="L71" s="298">
        <v>554.21666666666681</v>
      </c>
      <c r="M71" s="285">
        <v>541.65</v>
      </c>
      <c r="N71" s="285">
        <v>529.15</v>
      </c>
      <c r="O71" s="300">
        <v>843750</v>
      </c>
      <c r="P71" s="301">
        <v>6.2992125984251968E-2</v>
      </c>
    </row>
    <row r="72" spans="1:16" ht="15">
      <c r="A72" s="263">
        <v>62</v>
      </c>
      <c r="B72" s="362" t="s">
        <v>63</v>
      </c>
      <c r="C72" s="459" t="s">
        <v>105</v>
      </c>
      <c r="D72" s="460">
        <v>44343</v>
      </c>
      <c r="E72" s="297">
        <v>1001.7</v>
      </c>
      <c r="F72" s="297">
        <v>998.5</v>
      </c>
      <c r="G72" s="298">
        <v>987.45</v>
      </c>
      <c r="H72" s="298">
        <v>973.2</v>
      </c>
      <c r="I72" s="298">
        <v>962.15000000000009</v>
      </c>
      <c r="J72" s="298">
        <v>1012.75</v>
      </c>
      <c r="K72" s="298">
        <v>1023.8</v>
      </c>
      <c r="L72" s="298">
        <v>1038.05</v>
      </c>
      <c r="M72" s="285">
        <v>1009.55</v>
      </c>
      <c r="N72" s="285">
        <v>984.25</v>
      </c>
      <c r="O72" s="300">
        <v>4583500</v>
      </c>
      <c r="P72" s="301">
        <v>-1.7996786288162828E-2</v>
      </c>
    </row>
    <row r="73" spans="1:16" ht="15">
      <c r="A73" s="263">
        <v>63</v>
      </c>
      <c r="B73" s="362" t="s">
        <v>106</v>
      </c>
      <c r="C73" s="459" t="s">
        <v>107</v>
      </c>
      <c r="D73" s="460">
        <v>44343</v>
      </c>
      <c r="E73" s="297">
        <v>913.7</v>
      </c>
      <c r="F73" s="297">
        <v>911.03333333333342</v>
      </c>
      <c r="G73" s="298">
        <v>906.61666666666679</v>
      </c>
      <c r="H73" s="298">
        <v>899.53333333333342</v>
      </c>
      <c r="I73" s="298">
        <v>895.11666666666679</v>
      </c>
      <c r="J73" s="298">
        <v>918.11666666666679</v>
      </c>
      <c r="K73" s="298">
        <v>922.53333333333353</v>
      </c>
      <c r="L73" s="298">
        <v>929.61666666666679</v>
      </c>
      <c r="M73" s="285">
        <v>915.45</v>
      </c>
      <c r="N73" s="285">
        <v>903.95</v>
      </c>
      <c r="O73" s="300">
        <v>23429000</v>
      </c>
      <c r="P73" s="301">
        <v>-6.4121593540343172E-3</v>
      </c>
    </row>
    <row r="74" spans="1:16" ht="15">
      <c r="A74" s="263">
        <v>64</v>
      </c>
      <c r="B74" s="362" t="s">
        <v>56</v>
      </c>
      <c r="C74" s="459" t="s">
        <v>108</v>
      </c>
      <c r="D74" s="460">
        <v>44343</v>
      </c>
      <c r="E74" s="297">
        <v>2395.0500000000002</v>
      </c>
      <c r="F74" s="297">
        <v>2392.9666666666667</v>
      </c>
      <c r="G74" s="298">
        <v>2368.9333333333334</v>
      </c>
      <c r="H74" s="298">
        <v>2342.8166666666666</v>
      </c>
      <c r="I74" s="298">
        <v>2318.7833333333333</v>
      </c>
      <c r="J74" s="298">
        <v>2419.0833333333335</v>
      </c>
      <c r="K74" s="298">
        <v>2443.1166666666672</v>
      </c>
      <c r="L74" s="298">
        <v>2469.2333333333336</v>
      </c>
      <c r="M74" s="285">
        <v>2417</v>
      </c>
      <c r="N74" s="285">
        <v>2366.85</v>
      </c>
      <c r="O74" s="300">
        <v>17256900</v>
      </c>
      <c r="P74" s="301">
        <v>3.7104480302893719E-2</v>
      </c>
    </row>
    <row r="75" spans="1:16" ht="15">
      <c r="A75" s="263">
        <v>65</v>
      </c>
      <c r="B75" s="362" t="s">
        <v>56</v>
      </c>
      <c r="C75" s="459" t="s">
        <v>248</v>
      </c>
      <c r="D75" s="460">
        <v>44343</v>
      </c>
      <c r="E75" s="297">
        <v>2748.9</v>
      </c>
      <c r="F75" s="297">
        <v>2747.1333333333332</v>
      </c>
      <c r="G75" s="298">
        <v>2728.6666666666665</v>
      </c>
      <c r="H75" s="298">
        <v>2708.4333333333334</v>
      </c>
      <c r="I75" s="298">
        <v>2689.9666666666667</v>
      </c>
      <c r="J75" s="298">
        <v>2767.3666666666663</v>
      </c>
      <c r="K75" s="298">
        <v>2785.8333333333335</v>
      </c>
      <c r="L75" s="298">
        <v>2806.0666666666662</v>
      </c>
      <c r="M75" s="285">
        <v>2765.6</v>
      </c>
      <c r="N75" s="285">
        <v>2726.9</v>
      </c>
      <c r="O75" s="300">
        <v>676400</v>
      </c>
      <c r="P75" s="301">
        <v>1.9903498190591073E-2</v>
      </c>
    </row>
    <row r="76" spans="1:16" ht="15">
      <c r="A76" s="263">
        <v>66</v>
      </c>
      <c r="B76" s="362" t="s">
        <v>53</v>
      </c>
      <c r="C76" t="s">
        <v>109</v>
      </c>
      <c r="D76" s="460">
        <v>44343</v>
      </c>
      <c r="E76" s="423">
        <v>1411.85</v>
      </c>
      <c r="F76" s="423">
        <v>1404.8833333333332</v>
      </c>
      <c r="G76" s="424">
        <v>1392.7666666666664</v>
      </c>
      <c r="H76" s="424">
        <v>1373.6833333333332</v>
      </c>
      <c r="I76" s="424">
        <v>1361.5666666666664</v>
      </c>
      <c r="J76" s="424">
        <v>1423.9666666666665</v>
      </c>
      <c r="K76" s="424">
        <v>1436.0833333333333</v>
      </c>
      <c r="L76" s="424">
        <v>1455.1666666666665</v>
      </c>
      <c r="M76" s="425">
        <v>1417</v>
      </c>
      <c r="N76" s="425">
        <v>1385.8</v>
      </c>
      <c r="O76" s="426">
        <v>25850000</v>
      </c>
      <c r="P76" s="427">
        <v>9.4284916561070426E-3</v>
      </c>
    </row>
    <row r="77" spans="1:16" ht="15">
      <c r="A77" s="263">
        <v>67</v>
      </c>
      <c r="B77" s="362" t="s">
        <v>56</v>
      </c>
      <c r="C77" s="459" t="s">
        <v>249</v>
      </c>
      <c r="D77" s="460">
        <v>44343</v>
      </c>
      <c r="E77" s="297">
        <v>677.85</v>
      </c>
      <c r="F77" s="297">
        <v>676.18333333333339</v>
      </c>
      <c r="G77" s="298">
        <v>672.66666666666674</v>
      </c>
      <c r="H77" s="298">
        <v>667.48333333333335</v>
      </c>
      <c r="I77" s="298">
        <v>663.9666666666667</v>
      </c>
      <c r="J77" s="298">
        <v>681.36666666666679</v>
      </c>
      <c r="K77" s="298">
        <v>684.88333333333344</v>
      </c>
      <c r="L77" s="298">
        <v>690.06666666666683</v>
      </c>
      <c r="M77" s="285">
        <v>679.7</v>
      </c>
      <c r="N77" s="285">
        <v>671</v>
      </c>
      <c r="O77" s="300">
        <v>12790800</v>
      </c>
      <c r="P77" s="301">
        <v>2.9325513196480938E-3</v>
      </c>
    </row>
    <row r="78" spans="1:16" ht="15">
      <c r="A78" s="263">
        <v>68</v>
      </c>
      <c r="B78" s="382" t="s">
        <v>43</v>
      </c>
      <c r="C78" s="459" t="s">
        <v>110</v>
      </c>
      <c r="D78" s="460">
        <v>44343</v>
      </c>
      <c r="E78" s="297">
        <v>2803.2</v>
      </c>
      <c r="F78" s="297">
        <v>2797.1333333333332</v>
      </c>
      <c r="G78" s="298">
        <v>2782.2666666666664</v>
      </c>
      <c r="H78" s="298">
        <v>2761.333333333333</v>
      </c>
      <c r="I78" s="298">
        <v>2746.4666666666662</v>
      </c>
      <c r="J78" s="298">
        <v>2818.0666666666666</v>
      </c>
      <c r="K78" s="298">
        <v>2832.9333333333334</v>
      </c>
      <c r="L78" s="298">
        <v>2853.8666666666668</v>
      </c>
      <c r="M78" s="285">
        <v>2812</v>
      </c>
      <c r="N78" s="285">
        <v>2776.2</v>
      </c>
      <c r="O78" s="300">
        <v>3722700</v>
      </c>
      <c r="P78" s="301">
        <v>9.9291934564987392E-3</v>
      </c>
    </row>
    <row r="79" spans="1:16" ht="15">
      <c r="A79" s="263">
        <v>69</v>
      </c>
      <c r="B79" s="362" t="s">
        <v>111</v>
      </c>
      <c r="C79" s="459" t="s">
        <v>112</v>
      </c>
      <c r="D79" s="460">
        <v>44343</v>
      </c>
      <c r="E79" s="297">
        <v>368.65</v>
      </c>
      <c r="F79" s="297">
        <v>369.86666666666662</v>
      </c>
      <c r="G79" s="298">
        <v>364.73333333333323</v>
      </c>
      <c r="H79" s="298">
        <v>360.81666666666661</v>
      </c>
      <c r="I79" s="298">
        <v>355.68333333333322</v>
      </c>
      <c r="J79" s="298">
        <v>373.78333333333325</v>
      </c>
      <c r="K79" s="298">
        <v>378.91666666666657</v>
      </c>
      <c r="L79" s="298">
        <v>382.83333333333326</v>
      </c>
      <c r="M79" s="285">
        <v>375</v>
      </c>
      <c r="N79" s="285">
        <v>365.95</v>
      </c>
      <c r="O79" s="300">
        <v>35655600</v>
      </c>
      <c r="P79" s="301">
        <v>-2.1246458923512748E-2</v>
      </c>
    </row>
    <row r="80" spans="1:16" ht="15">
      <c r="A80" s="263">
        <v>70</v>
      </c>
      <c r="B80" s="362" t="s">
        <v>72</v>
      </c>
      <c r="C80" s="459" t="s">
        <v>113</v>
      </c>
      <c r="D80" s="460">
        <v>44343</v>
      </c>
      <c r="E80" s="297">
        <v>246.3</v>
      </c>
      <c r="F80" s="297">
        <v>244.9</v>
      </c>
      <c r="G80" s="298">
        <v>242.20000000000002</v>
      </c>
      <c r="H80" s="298">
        <v>238.10000000000002</v>
      </c>
      <c r="I80" s="298">
        <v>235.40000000000003</v>
      </c>
      <c r="J80" s="298">
        <v>249</v>
      </c>
      <c r="K80" s="298">
        <v>251.7</v>
      </c>
      <c r="L80" s="298">
        <v>255.79999999999998</v>
      </c>
      <c r="M80" s="285">
        <v>247.6</v>
      </c>
      <c r="N80" s="285">
        <v>240.8</v>
      </c>
      <c r="O80" s="300">
        <v>24907500</v>
      </c>
      <c r="P80" s="301">
        <v>-4.9617085535540936E-3</v>
      </c>
    </row>
    <row r="81" spans="1:16" ht="15">
      <c r="A81" s="263">
        <v>71</v>
      </c>
      <c r="B81" s="362" t="s">
        <v>49</v>
      </c>
      <c r="C81" s="459" t="s">
        <v>114</v>
      </c>
      <c r="D81" s="460">
        <v>44343</v>
      </c>
      <c r="E81" s="297">
        <v>2406.6</v>
      </c>
      <c r="F81" s="297">
        <v>2411.2833333333333</v>
      </c>
      <c r="G81" s="298">
        <v>2378.5666666666666</v>
      </c>
      <c r="H81" s="298">
        <v>2350.5333333333333</v>
      </c>
      <c r="I81" s="298">
        <v>2317.8166666666666</v>
      </c>
      <c r="J81" s="298">
        <v>2439.3166666666666</v>
      </c>
      <c r="K81" s="298">
        <v>2472.0333333333328</v>
      </c>
      <c r="L81" s="298">
        <v>2500.0666666666666</v>
      </c>
      <c r="M81" s="285">
        <v>2444</v>
      </c>
      <c r="N81" s="285">
        <v>2383.25</v>
      </c>
      <c r="O81" s="300">
        <v>7494000</v>
      </c>
      <c r="P81" s="301">
        <v>7.611874524257842E-4</v>
      </c>
    </row>
    <row r="82" spans="1:16" ht="15">
      <c r="A82" s="263">
        <v>72</v>
      </c>
      <c r="B82" s="362" t="s">
        <v>56</v>
      </c>
      <c r="C82" s="459" t="s">
        <v>115</v>
      </c>
      <c r="D82" s="460">
        <v>44343</v>
      </c>
      <c r="E82" s="297">
        <v>180.9</v>
      </c>
      <c r="F82" s="297">
        <v>180.21666666666667</v>
      </c>
      <c r="G82" s="298">
        <v>178.68333333333334</v>
      </c>
      <c r="H82" s="298">
        <v>176.46666666666667</v>
      </c>
      <c r="I82" s="298">
        <v>174.93333333333334</v>
      </c>
      <c r="J82" s="298">
        <v>182.43333333333334</v>
      </c>
      <c r="K82" s="298">
        <v>183.9666666666667</v>
      </c>
      <c r="L82" s="298">
        <v>186.18333333333334</v>
      </c>
      <c r="M82" s="285">
        <v>181.75</v>
      </c>
      <c r="N82" s="285">
        <v>178</v>
      </c>
      <c r="O82" s="300">
        <v>23888600</v>
      </c>
      <c r="P82" s="301">
        <v>-6.5747067165141159E-3</v>
      </c>
    </row>
    <row r="83" spans="1:16" ht="15">
      <c r="A83" s="263">
        <v>73</v>
      </c>
      <c r="B83" s="362" t="s">
        <v>53</v>
      </c>
      <c r="C83" s="459" t="s">
        <v>116</v>
      </c>
      <c r="D83" s="460">
        <v>44343</v>
      </c>
      <c r="E83" s="297">
        <v>605.45000000000005</v>
      </c>
      <c r="F83" s="297">
        <v>599.85</v>
      </c>
      <c r="G83" s="298">
        <v>592.85</v>
      </c>
      <c r="H83" s="298">
        <v>580.25</v>
      </c>
      <c r="I83" s="298">
        <v>573.25</v>
      </c>
      <c r="J83" s="298">
        <v>612.45000000000005</v>
      </c>
      <c r="K83" s="298">
        <v>619.45000000000005</v>
      </c>
      <c r="L83" s="298">
        <v>632.05000000000007</v>
      </c>
      <c r="M83" s="285">
        <v>606.85</v>
      </c>
      <c r="N83" s="285">
        <v>587.25</v>
      </c>
      <c r="O83" s="300">
        <v>76734625</v>
      </c>
      <c r="P83" s="301">
        <v>-1.666872235828943E-2</v>
      </c>
    </row>
    <row r="84" spans="1:16" ht="15">
      <c r="A84" s="263">
        <v>74</v>
      </c>
      <c r="B84" s="362" t="s">
        <v>56</v>
      </c>
      <c r="C84" s="459" t="s">
        <v>252</v>
      </c>
      <c r="D84" s="460">
        <v>44343</v>
      </c>
      <c r="E84" s="297">
        <v>1458.95</v>
      </c>
      <c r="F84" s="297">
        <v>1461.5166666666664</v>
      </c>
      <c r="G84" s="298">
        <v>1443.0333333333328</v>
      </c>
      <c r="H84" s="298">
        <v>1427.1166666666663</v>
      </c>
      <c r="I84" s="298">
        <v>1408.6333333333328</v>
      </c>
      <c r="J84" s="298">
        <v>1477.4333333333329</v>
      </c>
      <c r="K84" s="298">
        <v>1495.9166666666665</v>
      </c>
      <c r="L84" s="298">
        <v>1511.833333333333</v>
      </c>
      <c r="M84" s="285">
        <v>1480</v>
      </c>
      <c r="N84" s="285">
        <v>1445.6</v>
      </c>
      <c r="O84" s="300">
        <v>1143675</v>
      </c>
      <c r="P84" s="301">
        <v>1.4886490509862301E-3</v>
      </c>
    </row>
    <row r="85" spans="1:16" ht="15">
      <c r="A85" s="263">
        <v>75</v>
      </c>
      <c r="B85" s="362" t="s">
        <v>56</v>
      </c>
      <c r="C85" s="459" t="s">
        <v>117</v>
      </c>
      <c r="D85" s="460">
        <v>44343</v>
      </c>
      <c r="E85" s="297">
        <v>560.20000000000005</v>
      </c>
      <c r="F85" s="297">
        <v>563.15</v>
      </c>
      <c r="G85" s="298">
        <v>549.54999999999995</v>
      </c>
      <c r="H85" s="298">
        <v>538.9</v>
      </c>
      <c r="I85" s="298">
        <v>525.29999999999995</v>
      </c>
      <c r="J85" s="298">
        <v>573.79999999999995</v>
      </c>
      <c r="K85" s="298">
        <v>587.40000000000009</v>
      </c>
      <c r="L85" s="298">
        <v>598.04999999999995</v>
      </c>
      <c r="M85" s="285">
        <v>576.75</v>
      </c>
      <c r="N85" s="285">
        <v>552.5</v>
      </c>
      <c r="O85" s="300">
        <v>7041000</v>
      </c>
      <c r="P85" s="301">
        <v>1.0548977395048439E-2</v>
      </c>
    </row>
    <row r="86" spans="1:16" ht="15">
      <c r="A86" s="263">
        <v>76</v>
      </c>
      <c r="B86" s="362" t="s">
        <v>67</v>
      </c>
      <c r="C86" s="459" t="s">
        <v>118</v>
      </c>
      <c r="D86" s="460">
        <v>44343</v>
      </c>
      <c r="E86" s="297">
        <v>8.4499999999999993</v>
      </c>
      <c r="F86" s="297">
        <v>8.4166666666666661</v>
      </c>
      <c r="G86" s="298">
        <v>8.3333333333333321</v>
      </c>
      <c r="H86" s="298">
        <v>8.2166666666666668</v>
      </c>
      <c r="I86" s="298">
        <v>8.1333333333333329</v>
      </c>
      <c r="J86" s="298">
        <v>8.5333333333333314</v>
      </c>
      <c r="K86" s="298">
        <v>8.6166666666666636</v>
      </c>
      <c r="L86" s="298">
        <v>8.7333333333333307</v>
      </c>
      <c r="M86" s="285">
        <v>8.5</v>
      </c>
      <c r="N86" s="285">
        <v>8.3000000000000007</v>
      </c>
      <c r="O86" s="300">
        <v>640290000</v>
      </c>
      <c r="P86" s="301">
        <v>3.290556103981573E-3</v>
      </c>
    </row>
    <row r="87" spans="1:16" ht="15">
      <c r="A87" s="263">
        <v>77</v>
      </c>
      <c r="B87" s="362" t="s">
        <v>53</v>
      </c>
      <c r="C87" s="459" t="s">
        <v>119</v>
      </c>
      <c r="D87" s="460">
        <v>44343</v>
      </c>
      <c r="E87" s="297">
        <v>56.4</v>
      </c>
      <c r="F87" s="297">
        <v>56.333333333333336</v>
      </c>
      <c r="G87" s="298">
        <v>55.81666666666667</v>
      </c>
      <c r="H87" s="298">
        <v>55.233333333333334</v>
      </c>
      <c r="I87" s="298">
        <v>54.716666666666669</v>
      </c>
      <c r="J87" s="298">
        <v>56.916666666666671</v>
      </c>
      <c r="K87" s="298">
        <v>57.433333333333337</v>
      </c>
      <c r="L87" s="298">
        <v>58.016666666666673</v>
      </c>
      <c r="M87" s="285">
        <v>56.85</v>
      </c>
      <c r="N87" s="285">
        <v>55.75</v>
      </c>
      <c r="O87" s="300">
        <v>143659000</v>
      </c>
      <c r="P87" s="301">
        <v>-7.742782152230971E-3</v>
      </c>
    </row>
    <row r="88" spans="1:16" ht="15">
      <c r="A88" s="263">
        <v>78</v>
      </c>
      <c r="B88" s="362" t="s">
        <v>72</v>
      </c>
      <c r="C88" s="459" t="s">
        <v>120</v>
      </c>
      <c r="D88" s="460">
        <v>44343</v>
      </c>
      <c r="E88" s="297">
        <v>510.95</v>
      </c>
      <c r="F88" s="297">
        <v>511.55</v>
      </c>
      <c r="G88" s="298">
        <v>505.1</v>
      </c>
      <c r="H88" s="298">
        <v>499.25</v>
      </c>
      <c r="I88" s="298">
        <v>492.8</v>
      </c>
      <c r="J88" s="298">
        <v>517.40000000000009</v>
      </c>
      <c r="K88" s="298">
        <v>523.84999999999991</v>
      </c>
      <c r="L88" s="298">
        <v>529.70000000000005</v>
      </c>
      <c r="M88" s="285">
        <v>518</v>
      </c>
      <c r="N88" s="285">
        <v>505.7</v>
      </c>
      <c r="O88" s="300">
        <v>4457750</v>
      </c>
      <c r="P88" s="301">
        <v>1.8216080402010049E-2</v>
      </c>
    </row>
    <row r="89" spans="1:16" ht="15">
      <c r="A89" s="263">
        <v>79</v>
      </c>
      <c r="B89" s="362" t="s">
        <v>39</v>
      </c>
      <c r="C89" s="459" t="s">
        <v>121</v>
      </c>
      <c r="D89" s="460">
        <v>44343</v>
      </c>
      <c r="E89" s="297">
        <v>1649.2</v>
      </c>
      <c r="F89" s="297">
        <v>1634.4166666666667</v>
      </c>
      <c r="G89" s="298">
        <v>1606.3833333333334</v>
      </c>
      <c r="H89" s="298">
        <v>1563.5666666666666</v>
      </c>
      <c r="I89" s="298">
        <v>1535.5333333333333</v>
      </c>
      <c r="J89" s="298">
        <v>1677.2333333333336</v>
      </c>
      <c r="K89" s="298">
        <v>1705.2666666666669</v>
      </c>
      <c r="L89" s="298">
        <v>1748.0833333333337</v>
      </c>
      <c r="M89" s="285">
        <v>1662.45</v>
      </c>
      <c r="N89" s="285">
        <v>1591.6</v>
      </c>
      <c r="O89" s="300">
        <v>3961000</v>
      </c>
      <c r="P89" s="301">
        <v>1.9956225054718682E-2</v>
      </c>
    </row>
    <row r="90" spans="1:16" ht="15">
      <c r="A90" s="263">
        <v>80</v>
      </c>
      <c r="B90" s="362" t="s">
        <v>53</v>
      </c>
      <c r="C90" s="459" t="s">
        <v>122</v>
      </c>
      <c r="D90" s="460">
        <v>44343</v>
      </c>
      <c r="E90" s="297">
        <v>937.5</v>
      </c>
      <c r="F90" s="297">
        <v>930.15</v>
      </c>
      <c r="G90" s="298">
        <v>920.3</v>
      </c>
      <c r="H90" s="298">
        <v>903.1</v>
      </c>
      <c r="I90" s="298">
        <v>893.25</v>
      </c>
      <c r="J90" s="298">
        <v>947.34999999999991</v>
      </c>
      <c r="K90" s="298">
        <v>957.2</v>
      </c>
      <c r="L90" s="298">
        <v>974.39999999999986</v>
      </c>
      <c r="M90" s="285">
        <v>940</v>
      </c>
      <c r="N90" s="285">
        <v>912.95</v>
      </c>
      <c r="O90" s="300">
        <v>19456200</v>
      </c>
      <c r="P90" s="301">
        <v>1.0706437888634344E-2</v>
      </c>
    </row>
    <row r="91" spans="1:16" ht="15">
      <c r="A91" s="263">
        <v>81</v>
      </c>
      <c r="B91" s="362" t="s">
        <v>67</v>
      </c>
      <c r="C91" s="459" t="s">
        <v>826</v>
      </c>
      <c r="D91" s="460">
        <v>44343</v>
      </c>
      <c r="E91" s="297">
        <v>254.9</v>
      </c>
      <c r="F91" s="297">
        <v>254.1</v>
      </c>
      <c r="G91" s="298">
        <v>252.29999999999998</v>
      </c>
      <c r="H91" s="298">
        <v>249.7</v>
      </c>
      <c r="I91" s="298">
        <v>247.89999999999998</v>
      </c>
      <c r="J91" s="298">
        <v>256.7</v>
      </c>
      <c r="K91" s="298">
        <v>258.5</v>
      </c>
      <c r="L91" s="298">
        <v>261.10000000000002</v>
      </c>
      <c r="M91" s="285">
        <v>255.9</v>
      </c>
      <c r="N91" s="285">
        <v>251.5</v>
      </c>
      <c r="O91" s="300">
        <v>9262400</v>
      </c>
      <c r="P91" s="301">
        <v>1.2549739822467095E-2</v>
      </c>
    </row>
    <row r="92" spans="1:16" ht="15">
      <c r="A92" s="263">
        <v>82</v>
      </c>
      <c r="B92" s="362" t="s">
        <v>106</v>
      </c>
      <c r="C92" s="459" t="s">
        <v>124</v>
      </c>
      <c r="D92" s="460">
        <v>44343</v>
      </c>
      <c r="E92" s="423">
        <v>1350.25</v>
      </c>
      <c r="F92" s="423">
        <v>1345.8999999999999</v>
      </c>
      <c r="G92" s="424">
        <v>1339.7999999999997</v>
      </c>
      <c r="H92" s="424">
        <v>1329.35</v>
      </c>
      <c r="I92" s="424">
        <v>1323.2499999999998</v>
      </c>
      <c r="J92" s="424">
        <v>1356.3499999999997</v>
      </c>
      <c r="K92" s="424">
        <v>1362.4499999999996</v>
      </c>
      <c r="L92" s="424">
        <v>1372.8999999999996</v>
      </c>
      <c r="M92" s="425">
        <v>1352</v>
      </c>
      <c r="N92" s="425">
        <v>1335.45</v>
      </c>
      <c r="O92" s="426">
        <v>31268400</v>
      </c>
      <c r="P92" s="427">
        <v>-5.9512455651775835E-3</v>
      </c>
    </row>
    <row r="93" spans="1:16" ht="15">
      <c r="A93" s="263">
        <v>83</v>
      </c>
      <c r="B93" s="362" t="s">
        <v>72</v>
      </c>
      <c r="C93" s="459" t="s">
        <v>125</v>
      </c>
      <c r="D93" s="460">
        <v>44343</v>
      </c>
      <c r="E93" s="297">
        <v>92.8</v>
      </c>
      <c r="F93" s="297">
        <v>92.933333333333337</v>
      </c>
      <c r="G93" s="298">
        <v>92.116666666666674</v>
      </c>
      <c r="H93" s="298">
        <v>91.433333333333337</v>
      </c>
      <c r="I93" s="298">
        <v>90.616666666666674</v>
      </c>
      <c r="J93" s="298">
        <v>93.616666666666674</v>
      </c>
      <c r="K93" s="298">
        <v>94.433333333333337</v>
      </c>
      <c r="L93" s="298">
        <v>95.116666666666674</v>
      </c>
      <c r="M93" s="285">
        <v>93.75</v>
      </c>
      <c r="N93" s="285">
        <v>92.25</v>
      </c>
      <c r="O93" s="300">
        <v>58285500</v>
      </c>
      <c r="P93" s="301">
        <v>2.2113302177134388E-2</v>
      </c>
    </row>
    <row r="94" spans="1:16" ht="15">
      <c r="A94" s="263">
        <v>84</v>
      </c>
      <c r="B94" s="382" t="s">
        <v>39</v>
      </c>
      <c r="C94" s="459" t="s">
        <v>772</v>
      </c>
      <c r="D94" s="460">
        <v>44343</v>
      </c>
      <c r="E94" s="297">
        <v>1736.75</v>
      </c>
      <c r="F94" s="297">
        <v>1750</v>
      </c>
      <c r="G94" s="298">
        <v>1710</v>
      </c>
      <c r="H94" s="298">
        <v>1683.25</v>
      </c>
      <c r="I94" s="298">
        <v>1643.25</v>
      </c>
      <c r="J94" s="298">
        <v>1776.75</v>
      </c>
      <c r="K94" s="298">
        <v>1816.75</v>
      </c>
      <c r="L94" s="298">
        <v>1843.5</v>
      </c>
      <c r="M94" s="285">
        <v>1790</v>
      </c>
      <c r="N94" s="285">
        <v>1723.25</v>
      </c>
      <c r="O94" s="300">
        <v>1550250</v>
      </c>
      <c r="P94" s="301">
        <v>7.6506431956668924E-2</v>
      </c>
    </row>
    <row r="95" spans="1:16" ht="15">
      <c r="A95" s="263">
        <v>85</v>
      </c>
      <c r="B95" s="362" t="s">
        <v>49</v>
      </c>
      <c r="C95" s="459" t="s">
        <v>126</v>
      </c>
      <c r="D95" s="460">
        <v>44343</v>
      </c>
      <c r="E95" s="297">
        <v>202.35</v>
      </c>
      <c r="F95" s="297">
        <v>201.68333333333331</v>
      </c>
      <c r="G95" s="298">
        <v>200.46666666666661</v>
      </c>
      <c r="H95" s="298">
        <v>198.58333333333331</v>
      </c>
      <c r="I95" s="298">
        <v>197.36666666666662</v>
      </c>
      <c r="J95" s="298">
        <v>203.56666666666661</v>
      </c>
      <c r="K95" s="298">
        <v>204.7833333333333</v>
      </c>
      <c r="L95" s="298">
        <v>206.6666666666666</v>
      </c>
      <c r="M95" s="285">
        <v>202.9</v>
      </c>
      <c r="N95" s="285">
        <v>199.8</v>
      </c>
      <c r="O95" s="300">
        <v>111968000</v>
      </c>
      <c r="P95" s="301">
        <v>-2.3035041183861512E-2</v>
      </c>
    </row>
    <row r="96" spans="1:16" ht="15">
      <c r="A96" s="263">
        <v>86</v>
      </c>
      <c r="B96" s="362" t="s">
        <v>111</v>
      </c>
      <c r="C96" s="459" t="s">
        <v>127</v>
      </c>
      <c r="D96" s="460">
        <v>44343</v>
      </c>
      <c r="E96" s="297">
        <v>442.85</v>
      </c>
      <c r="F96" s="297">
        <v>441.4666666666667</v>
      </c>
      <c r="G96" s="298">
        <v>436.88333333333338</v>
      </c>
      <c r="H96" s="298">
        <v>430.91666666666669</v>
      </c>
      <c r="I96" s="298">
        <v>426.33333333333337</v>
      </c>
      <c r="J96" s="298">
        <v>447.43333333333339</v>
      </c>
      <c r="K96" s="298">
        <v>452.01666666666665</v>
      </c>
      <c r="L96" s="298">
        <v>457.98333333333341</v>
      </c>
      <c r="M96" s="285">
        <v>446.05</v>
      </c>
      <c r="N96" s="285">
        <v>435.5</v>
      </c>
      <c r="O96" s="300">
        <v>27887500</v>
      </c>
      <c r="P96" s="301">
        <v>1.6308309037900873E-2</v>
      </c>
    </row>
    <row r="97" spans="1:16" ht="15">
      <c r="A97" s="263">
        <v>87</v>
      </c>
      <c r="B97" s="362" t="s">
        <v>111</v>
      </c>
      <c r="C97" s="459" t="s">
        <v>128</v>
      </c>
      <c r="D97" s="460">
        <v>44343</v>
      </c>
      <c r="E97" s="297">
        <v>722.9</v>
      </c>
      <c r="F97" s="297">
        <v>725.5</v>
      </c>
      <c r="G97" s="298">
        <v>714</v>
      </c>
      <c r="H97" s="298">
        <v>705.1</v>
      </c>
      <c r="I97" s="298">
        <v>693.6</v>
      </c>
      <c r="J97" s="298">
        <v>734.4</v>
      </c>
      <c r="K97" s="298">
        <v>745.9</v>
      </c>
      <c r="L97" s="298">
        <v>754.8</v>
      </c>
      <c r="M97" s="285">
        <v>737</v>
      </c>
      <c r="N97" s="285">
        <v>716.6</v>
      </c>
      <c r="O97" s="300">
        <v>34484400</v>
      </c>
      <c r="P97" s="301">
        <v>-1.9235937799961605E-2</v>
      </c>
    </row>
    <row r="98" spans="1:16" ht="15">
      <c r="A98" s="263">
        <v>88</v>
      </c>
      <c r="B98" s="362" t="s">
        <v>39</v>
      </c>
      <c r="C98" s="459" t="s">
        <v>129</v>
      </c>
      <c r="D98" s="460">
        <v>44343</v>
      </c>
      <c r="E98" s="297">
        <v>2816.85</v>
      </c>
      <c r="F98" s="297">
        <v>2800.2999999999997</v>
      </c>
      <c r="G98" s="298">
        <v>2775.9999999999995</v>
      </c>
      <c r="H98" s="298">
        <v>2735.1499999999996</v>
      </c>
      <c r="I98" s="298">
        <v>2710.8499999999995</v>
      </c>
      <c r="J98" s="298">
        <v>2841.1499999999996</v>
      </c>
      <c r="K98" s="298">
        <v>2865.45</v>
      </c>
      <c r="L98" s="298">
        <v>2906.2999999999997</v>
      </c>
      <c r="M98" s="285">
        <v>2824.6</v>
      </c>
      <c r="N98" s="285">
        <v>2759.45</v>
      </c>
      <c r="O98" s="300">
        <v>1323750</v>
      </c>
      <c r="P98" s="301">
        <v>-4.1376716193342114E-3</v>
      </c>
    </row>
    <row r="99" spans="1:16" ht="15">
      <c r="A99" s="263">
        <v>89</v>
      </c>
      <c r="B99" s="362" t="s">
        <v>53</v>
      </c>
      <c r="C99" s="459" t="s">
        <v>131</v>
      </c>
      <c r="D99" s="460">
        <v>44343</v>
      </c>
      <c r="E99" s="297">
        <v>1775.6</v>
      </c>
      <c r="F99" s="297">
        <v>1760.7166666666665</v>
      </c>
      <c r="G99" s="298">
        <v>1739.4833333333329</v>
      </c>
      <c r="H99" s="298">
        <v>1703.3666666666663</v>
      </c>
      <c r="I99" s="298">
        <v>1682.1333333333328</v>
      </c>
      <c r="J99" s="298">
        <v>1796.833333333333</v>
      </c>
      <c r="K99" s="298">
        <v>1818.0666666666666</v>
      </c>
      <c r="L99" s="298">
        <v>1854.1833333333332</v>
      </c>
      <c r="M99" s="285">
        <v>1781.95</v>
      </c>
      <c r="N99" s="285">
        <v>1724.6</v>
      </c>
      <c r="O99" s="300">
        <v>11790800</v>
      </c>
      <c r="P99" s="301">
        <v>-7.7966101694915255E-4</v>
      </c>
    </row>
    <row r="100" spans="1:16" ht="15">
      <c r="A100" s="263">
        <v>90</v>
      </c>
      <c r="B100" s="362" t="s">
        <v>56</v>
      </c>
      <c r="C100" s="459" t="s">
        <v>132</v>
      </c>
      <c r="D100" s="460">
        <v>44343</v>
      </c>
      <c r="E100" s="297">
        <v>86.15</v>
      </c>
      <c r="F100" s="297">
        <v>86.166666666666671</v>
      </c>
      <c r="G100" s="298">
        <v>85.033333333333346</v>
      </c>
      <c r="H100" s="298">
        <v>83.916666666666671</v>
      </c>
      <c r="I100" s="298">
        <v>82.783333333333346</v>
      </c>
      <c r="J100" s="298">
        <v>87.283333333333346</v>
      </c>
      <c r="K100" s="298">
        <v>88.416666666666671</v>
      </c>
      <c r="L100" s="298">
        <v>89.533333333333346</v>
      </c>
      <c r="M100" s="285">
        <v>87.3</v>
      </c>
      <c r="N100" s="285">
        <v>85.05</v>
      </c>
      <c r="O100" s="300">
        <v>38694464</v>
      </c>
      <c r="P100" s="301">
        <v>-1.841620626151013E-3</v>
      </c>
    </row>
    <row r="101" spans="1:16" ht="15">
      <c r="A101" s="263">
        <v>91</v>
      </c>
      <c r="B101" s="362" t="s">
        <v>39</v>
      </c>
      <c r="C101" s="459" t="s">
        <v>348</v>
      </c>
      <c r="D101" s="460">
        <v>44343</v>
      </c>
      <c r="E101" s="297">
        <v>2850.55</v>
      </c>
      <c r="F101" s="297">
        <v>2856.9500000000003</v>
      </c>
      <c r="G101" s="298">
        <v>2817.1000000000004</v>
      </c>
      <c r="H101" s="298">
        <v>2783.65</v>
      </c>
      <c r="I101" s="298">
        <v>2743.8</v>
      </c>
      <c r="J101" s="298">
        <v>2890.4000000000005</v>
      </c>
      <c r="K101" s="298">
        <v>2930.25</v>
      </c>
      <c r="L101" s="298">
        <v>2963.7000000000007</v>
      </c>
      <c r="M101" s="285">
        <v>2896.8</v>
      </c>
      <c r="N101" s="285">
        <v>2823.5</v>
      </c>
      <c r="O101" s="300">
        <v>400000</v>
      </c>
      <c r="P101" s="301">
        <v>9.9656357388316158E-2</v>
      </c>
    </row>
    <row r="102" spans="1:16" ht="15">
      <c r="A102" s="263">
        <v>92</v>
      </c>
      <c r="B102" s="362" t="s">
        <v>56</v>
      </c>
      <c r="C102" s="459" t="s">
        <v>133</v>
      </c>
      <c r="D102" s="460">
        <v>44343</v>
      </c>
      <c r="E102" s="297">
        <v>415.25</v>
      </c>
      <c r="F102" s="297">
        <v>413.25</v>
      </c>
      <c r="G102" s="298">
        <v>409.55</v>
      </c>
      <c r="H102" s="298">
        <v>403.85</v>
      </c>
      <c r="I102" s="298">
        <v>400.15000000000003</v>
      </c>
      <c r="J102" s="298">
        <v>418.95</v>
      </c>
      <c r="K102" s="298">
        <v>422.65000000000003</v>
      </c>
      <c r="L102" s="298">
        <v>428.34999999999997</v>
      </c>
      <c r="M102" s="285">
        <v>416.95</v>
      </c>
      <c r="N102" s="285">
        <v>407.55</v>
      </c>
      <c r="O102" s="300">
        <v>5424000</v>
      </c>
      <c r="P102" s="301">
        <v>-4.3048694424841216E-2</v>
      </c>
    </row>
    <row r="103" spans="1:16" ht="15">
      <c r="A103" s="263">
        <v>93</v>
      </c>
      <c r="B103" s="362" t="s">
        <v>63</v>
      </c>
      <c r="C103" s="459" t="s">
        <v>134</v>
      </c>
      <c r="D103" s="460">
        <v>44343</v>
      </c>
      <c r="E103" s="297">
        <v>1346.8</v>
      </c>
      <c r="F103" s="297">
        <v>1343.4666666666665</v>
      </c>
      <c r="G103" s="298">
        <v>1334.333333333333</v>
      </c>
      <c r="H103" s="298">
        <v>1321.8666666666666</v>
      </c>
      <c r="I103" s="298">
        <v>1312.7333333333331</v>
      </c>
      <c r="J103" s="298">
        <v>1355.9333333333329</v>
      </c>
      <c r="K103" s="298">
        <v>1365.0666666666666</v>
      </c>
      <c r="L103" s="298">
        <v>1377.5333333333328</v>
      </c>
      <c r="M103" s="285">
        <v>1352.6</v>
      </c>
      <c r="N103" s="285">
        <v>1331</v>
      </c>
      <c r="O103" s="300">
        <v>15464050</v>
      </c>
      <c r="P103" s="301">
        <v>3.5074626865671641E-3</v>
      </c>
    </row>
    <row r="104" spans="1:16" ht="15">
      <c r="A104" s="263">
        <v>94</v>
      </c>
      <c r="B104" s="362" t="s">
        <v>106</v>
      </c>
      <c r="C104" s="459" t="s">
        <v>260</v>
      </c>
      <c r="D104" s="460">
        <v>44343</v>
      </c>
      <c r="E104" s="297">
        <v>3941.55</v>
      </c>
      <c r="F104" s="297">
        <v>3917.75</v>
      </c>
      <c r="G104" s="298">
        <v>3847.55</v>
      </c>
      <c r="H104" s="298">
        <v>3753.55</v>
      </c>
      <c r="I104" s="298">
        <v>3683.3500000000004</v>
      </c>
      <c r="J104" s="298">
        <v>4011.75</v>
      </c>
      <c r="K104" s="298">
        <v>4081.95</v>
      </c>
      <c r="L104" s="298">
        <v>4175.95</v>
      </c>
      <c r="M104" s="285">
        <v>3987.95</v>
      </c>
      <c r="N104" s="285">
        <v>3823.75</v>
      </c>
      <c r="O104" s="300">
        <v>375150</v>
      </c>
      <c r="P104" s="301">
        <v>-4.5419847328244271E-2</v>
      </c>
    </row>
    <row r="105" spans="1:16" ht="15">
      <c r="A105" s="263">
        <v>95</v>
      </c>
      <c r="B105" s="362" t="s">
        <v>106</v>
      </c>
      <c r="C105" s="459" t="s">
        <v>259</v>
      </c>
      <c r="D105" s="460">
        <v>44343</v>
      </c>
      <c r="E105" s="297">
        <v>2586.35</v>
      </c>
      <c r="F105" s="297">
        <v>2595.1166666666663</v>
      </c>
      <c r="G105" s="298">
        <v>2566.2833333333328</v>
      </c>
      <c r="H105" s="298">
        <v>2546.2166666666667</v>
      </c>
      <c r="I105" s="298">
        <v>2517.3833333333332</v>
      </c>
      <c r="J105" s="298">
        <v>2615.1833333333325</v>
      </c>
      <c r="K105" s="298">
        <v>2644.0166666666655</v>
      </c>
      <c r="L105" s="298">
        <v>2664.0833333333321</v>
      </c>
      <c r="M105" s="285">
        <v>2623.95</v>
      </c>
      <c r="N105" s="285">
        <v>2575.0500000000002</v>
      </c>
      <c r="O105" s="300">
        <v>553200</v>
      </c>
      <c r="P105" s="301">
        <v>-7.1787508973438618E-3</v>
      </c>
    </row>
    <row r="106" spans="1:16" ht="15">
      <c r="A106" s="263">
        <v>96</v>
      </c>
      <c r="B106" s="362" t="s">
        <v>51</v>
      </c>
      <c r="C106" s="459" t="s">
        <v>135</v>
      </c>
      <c r="D106" s="460">
        <v>44343</v>
      </c>
      <c r="E106" s="297">
        <v>1208.8499999999999</v>
      </c>
      <c r="F106" s="297">
        <v>1165.2333333333333</v>
      </c>
      <c r="G106" s="298">
        <v>1115.7666666666667</v>
      </c>
      <c r="H106" s="298">
        <v>1022.6833333333334</v>
      </c>
      <c r="I106" s="298">
        <v>973.2166666666667</v>
      </c>
      <c r="J106" s="298">
        <v>1258.3166666666666</v>
      </c>
      <c r="K106" s="298">
        <v>1307.7833333333333</v>
      </c>
      <c r="L106" s="298">
        <v>1400.8666666666666</v>
      </c>
      <c r="M106" s="285">
        <v>1214.7</v>
      </c>
      <c r="N106" s="285">
        <v>1072.1500000000001</v>
      </c>
      <c r="O106" s="300">
        <v>9806450</v>
      </c>
      <c r="P106" s="301">
        <v>0.16535353535353536</v>
      </c>
    </row>
    <row r="107" spans="1:16" ht="15">
      <c r="A107" s="263">
        <v>97</v>
      </c>
      <c r="B107" s="362" t="s">
        <v>43</v>
      </c>
      <c r="C107" s="459" t="s">
        <v>136</v>
      </c>
      <c r="D107" s="460">
        <v>44343</v>
      </c>
      <c r="E107" s="297">
        <v>750.35</v>
      </c>
      <c r="F107" s="297">
        <v>748.23333333333323</v>
      </c>
      <c r="G107" s="298">
        <v>743.56666666666649</v>
      </c>
      <c r="H107" s="298">
        <v>736.7833333333333</v>
      </c>
      <c r="I107" s="298">
        <v>732.11666666666656</v>
      </c>
      <c r="J107" s="298">
        <v>755.01666666666642</v>
      </c>
      <c r="K107" s="298">
        <v>759.68333333333317</v>
      </c>
      <c r="L107" s="298">
        <v>766.46666666666636</v>
      </c>
      <c r="M107" s="285">
        <v>752.9</v>
      </c>
      <c r="N107" s="285">
        <v>741.45</v>
      </c>
      <c r="O107" s="300">
        <v>11213300</v>
      </c>
      <c r="P107" s="301">
        <v>-1.3304588851247304E-2</v>
      </c>
    </row>
    <row r="108" spans="1:16" ht="15">
      <c r="A108" s="263">
        <v>98</v>
      </c>
      <c r="B108" s="362" t="s">
        <v>56</v>
      </c>
      <c r="C108" s="459" t="s">
        <v>137</v>
      </c>
      <c r="D108" s="460">
        <v>44343</v>
      </c>
      <c r="E108" s="297">
        <v>154.9</v>
      </c>
      <c r="F108" s="297">
        <v>155.16666666666666</v>
      </c>
      <c r="G108" s="298">
        <v>152.38333333333333</v>
      </c>
      <c r="H108" s="298">
        <v>149.86666666666667</v>
      </c>
      <c r="I108" s="298">
        <v>147.08333333333334</v>
      </c>
      <c r="J108" s="298">
        <v>157.68333333333331</v>
      </c>
      <c r="K108" s="298">
        <v>160.46666666666667</v>
      </c>
      <c r="L108" s="298">
        <v>162.98333333333329</v>
      </c>
      <c r="M108" s="285">
        <v>157.94999999999999</v>
      </c>
      <c r="N108" s="285">
        <v>152.65</v>
      </c>
      <c r="O108" s="300">
        <v>24896000</v>
      </c>
      <c r="P108" s="301">
        <v>0.16860683439729629</v>
      </c>
    </row>
    <row r="109" spans="1:16" ht="15">
      <c r="A109" s="263">
        <v>99</v>
      </c>
      <c r="B109" s="362" t="s">
        <v>56</v>
      </c>
      <c r="C109" s="459" t="s">
        <v>138</v>
      </c>
      <c r="D109" s="460">
        <v>44343</v>
      </c>
      <c r="E109" s="297">
        <v>149.94999999999999</v>
      </c>
      <c r="F109" s="297">
        <v>149.26666666666665</v>
      </c>
      <c r="G109" s="298">
        <v>148.08333333333331</v>
      </c>
      <c r="H109" s="298">
        <v>146.21666666666667</v>
      </c>
      <c r="I109" s="298">
        <v>145.03333333333333</v>
      </c>
      <c r="J109" s="298">
        <v>151.1333333333333</v>
      </c>
      <c r="K109" s="298">
        <v>152.31666666666663</v>
      </c>
      <c r="L109" s="298">
        <v>154.18333333333328</v>
      </c>
      <c r="M109" s="285">
        <v>150.44999999999999</v>
      </c>
      <c r="N109" s="285">
        <v>147.4</v>
      </c>
      <c r="O109" s="300">
        <v>22818000</v>
      </c>
      <c r="P109" s="301">
        <v>-1.5752165922814387E-3</v>
      </c>
    </row>
    <row r="110" spans="1:16" ht="15">
      <c r="A110" s="263">
        <v>100</v>
      </c>
      <c r="B110" s="362" t="s">
        <v>49</v>
      </c>
      <c r="C110" s="459" t="s">
        <v>139</v>
      </c>
      <c r="D110" s="460">
        <v>44343</v>
      </c>
      <c r="E110" s="297">
        <v>457.85</v>
      </c>
      <c r="F110" s="297">
        <v>460.61666666666662</v>
      </c>
      <c r="G110" s="298">
        <v>452.23333333333323</v>
      </c>
      <c r="H110" s="298">
        <v>446.61666666666662</v>
      </c>
      <c r="I110" s="298">
        <v>438.23333333333323</v>
      </c>
      <c r="J110" s="298">
        <v>466.23333333333323</v>
      </c>
      <c r="K110" s="298">
        <v>474.61666666666656</v>
      </c>
      <c r="L110" s="298">
        <v>480.23333333333323</v>
      </c>
      <c r="M110" s="285">
        <v>469</v>
      </c>
      <c r="N110" s="285">
        <v>455</v>
      </c>
      <c r="O110" s="300">
        <v>9990000</v>
      </c>
      <c r="P110" s="301">
        <v>2.8106805862276652E-3</v>
      </c>
    </row>
    <row r="111" spans="1:16" ht="15">
      <c r="A111" s="263">
        <v>101</v>
      </c>
      <c r="B111" s="362" t="s">
        <v>43</v>
      </c>
      <c r="C111" s="459" t="s">
        <v>140</v>
      </c>
      <c r="D111" s="460">
        <v>44343</v>
      </c>
      <c r="E111" s="297">
        <v>6623.55</v>
      </c>
      <c r="F111" s="297">
        <v>6588.3666666666659</v>
      </c>
      <c r="G111" s="298">
        <v>6545.2833333333319</v>
      </c>
      <c r="H111" s="298">
        <v>6467.0166666666664</v>
      </c>
      <c r="I111" s="298">
        <v>6423.9333333333325</v>
      </c>
      <c r="J111" s="298">
        <v>6666.6333333333314</v>
      </c>
      <c r="K111" s="298">
        <v>6709.7166666666653</v>
      </c>
      <c r="L111" s="298">
        <v>6787.9833333333308</v>
      </c>
      <c r="M111" s="285">
        <v>6631.45</v>
      </c>
      <c r="N111" s="285">
        <v>6510.1</v>
      </c>
      <c r="O111" s="300">
        <v>2731300</v>
      </c>
      <c r="P111" s="301">
        <v>-5.1358636264296643E-3</v>
      </c>
    </row>
    <row r="112" spans="1:16" ht="15">
      <c r="A112" s="263">
        <v>102</v>
      </c>
      <c r="B112" s="362" t="s">
        <v>49</v>
      </c>
      <c r="C112" s="459" t="s">
        <v>141</v>
      </c>
      <c r="D112" s="460">
        <v>44343</v>
      </c>
      <c r="E112" s="297">
        <v>544</v>
      </c>
      <c r="F112" s="297">
        <v>539.5</v>
      </c>
      <c r="G112" s="298">
        <v>532</v>
      </c>
      <c r="H112" s="298">
        <v>520</v>
      </c>
      <c r="I112" s="298">
        <v>512.5</v>
      </c>
      <c r="J112" s="298">
        <v>551.5</v>
      </c>
      <c r="K112" s="298">
        <v>559</v>
      </c>
      <c r="L112" s="298">
        <v>571</v>
      </c>
      <c r="M112" s="285">
        <v>547</v>
      </c>
      <c r="N112" s="285">
        <v>527.5</v>
      </c>
      <c r="O112" s="300">
        <v>13188750</v>
      </c>
      <c r="P112" s="301">
        <v>-2.6480900535154086E-2</v>
      </c>
    </row>
    <row r="113" spans="1:16" ht="15">
      <c r="A113" s="263">
        <v>103</v>
      </c>
      <c r="B113" s="362" t="s">
        <v>56</v>
      </c>
      <c r="C113" s="459" t="s">
        <v>142</v>
      </c>
      <c r="D113" s="460">
        <v>44343</v>
      </c>
      <c r="E113" s="297">
        <v>895.05</v>
      </c>
      <c r="F113" s="297">
        <v>895.9</v>
      </c>
      <c r="G113" s="298">
        <v>879.59999999999991</v>
      </c>
      <c r="H113" s="298">
        <v>864.15</v>
      </c>
      <c r="I113" s="298">
        <v>847.84999999999991</v>
      </c>
      <c r="J113" s="298">
        <v>911.34999999999991</v>
      </c>
      <c r="K113" s="298">
        <v>927.64999999999986</v>
      </c>
      <c r="L113" s="298">
        <v>943.09999999999991</v>
      </c>
      <c r="M113" s="285">
        <v>912.2</v>
      </c>
      <c r="N113" s="285">
        <v>880.45</v>
      </c>
      <c r="O113" s="300">
        <v>2055300</v>
      </c>
      <c r="P113" s="301">
        <v>3.502454991816694E-2</v>
      </c>
    </row>
    <row r="114" spans="1:16" ht="15">
      <c r="A114" s="263">
        <v>104</v>
      </c>
      <c r="B114" s="362" t="s">
        <v>72</v>
      </c>
      <c r="C114" s="459" t="s">
        <v>143</v>
      </c>
      <c r="D114" s="460">
        <v>44343</v>
      </c>
      <c r="E114" s="297">
        <v>1153.8</v>
      </c>
      <c r="F114" s="297">
        <v>1158.0333333333335</v>
      </c>
      <c r="G114" s="298">
        <v>1135.0666666666671</v>
      </c>
      <c r="H114" s="298">
        <v>1116.3333333333335</v>
      </c>
      <c r="I114" s="298">
        <v>1093.366666666667</v>
      </c>
      <c r="J114" s="298">
        <v>1176.7666666666671</v>
      </c>
      <c r="K114" s="298">
        <v>1199.7333333333338</v>
      </c>
      <c r="L114" s="298">
        <v>1218.4666666666672</v>
      </c>
      <c r="M114" s="285">
        <v>1181</v>
      </c>
      <c r="N114" s="285">
        <v>1139.3</v>
      </c>
      <c r="O114" s="300">
        <v>1410600</v>
      </c>
      <c r="P114" s="301">
        <v>3.4771126760563383E-2</v>
      </c>
    </row>
    <row r="115" spans="1:16" ht="15">
      <c r="A115" s="263">
        <v>105</v>
      </c>
      <c r="B115" s="362" t="s">
        <v>106</v>
      </c>
      <c r="C115" s="459" t="s">
        <v>144</v>
      </c>
      <c r="D115" s="460">
        <v>44343</v>
      </c>
      <c r="E115" s="297">
        <v>2175.25</v>
      </c>
      <c r="F115" s="297">
        <v>2165.9166666666665</v>
      </c>
      <c r="G115" s="298">
        <v>2135.3833333333332</v>
      </c>
      <c r="H115" s="298">
        <v>2095.5166666666669</v>
      </c>
      <c r="I115" s="298">
        <v>2064.9833333333336</v>
      </c>
      <c r="J115" s="298">
        <v>2205.7833333333328</v>
      </c>
      <c r="K115" s="298">
        <v>2236.3166666666666</v>
      </c>
      <c r="L115" s="298">
        <v>2276.1833333333325</v>
      </c>
      <c r="M115" s="285">
        <v>2196.4499999999998</v>
      </c>
      <c r="N115" s="285">
        <v>2126.0500000000002</v>
      </c>
      <c r="O115" s="300">
        <v>1460800</v>
      </c>
      <c r="P115" s="301">
        <v>1.954215522054718E-2</v>
      </c>
    </row>
    <row r="116" spans="1:16" ht="15">
      <c r="A116" s="263">
        <v>106</v>
      </c>
      <c r="B116" s="362" t="s">
        <v>43</v>
      </c>
      <c r="C116" s="459" t="s">
        <v>145</v>
      </c>
      <c r="D116" s="460">
        <v>44343</v>
      </c>
      <c r="E116" s="297">
        <v>220.65</v>
      </c>
      <c r="F116" s="297">
        <v>218.4</v>
      </c>
      <c r="G116" s="298">
        <v>214.60000000000002</v>
      </c>
      <c r="H116" s="298">
        <v>208.55</v>
      </c>
      <c r="I116" s="298">
        <v>204.75000000000003</v>
      </c>
      <c r="J116" s="298">
        <v>224.45000000000002</v>
      </c>
      <c r="K116" s="298">
        <v>228.25000000000003</v>
      </c>
      <c r="L116" s="298">
        <v>234.3</v>
      </c>
      <c r="M116" s="285">
        <v>222.2</v>
      </c>
      <c r="N116" s="285">
        <v>212.35</v>
      </c>
      <c r="O116" s="300">
        <v>30250500</v>
      </c>
      <c r="P116" s="301">
        <v>4.6301655284176408E-4</v>
      </c>
    </row>
    <row r="117" spans="1:16" ht="15">
      <c r="A117" s="263">
        <v>107</v>
      </c>
      <c r="B117" s="362" t="s">
        <v>106</v>
      </c>
      <c r="C117" s="459" t="s">
        <v>262</v>
      </c>
      <c r="D117" s="460">
        <v>44343</v>
      </c>
      <c r="E117" s="297">
        <v>1759.7</v>
      </c>
      <c r="F117" s="297">
        <v>1766</v>
      </c>
      <c r="G117" s="298">
        <v>1742.1</v>
      </c>
      <c r="H117" s="298">
        <v>1724.5</v>
      </c>
      <c r="I117" s="298">
        <v>1700.6</v>
      </c>
      <c r="J117" s="298">
        <v>1783.6</v>
      </c>
      <c r="K117" s="298">
        <v>1807.5</v>
      </c>
      <c r="L117" s="298">
        <v>1825.1</v>
      </c>
      <c r="M117" s="285">
        <v>1789.9</v>
      </c>
      <c r="N117" s="285">
        <v>1748.4</v>
      </c>
      <c r="O117" s="300">
        <v>277225</v>
      </c>
      <c r="P117" s="301">
        <v>3.143893591293833E-2</v>
      </c>
    </row>
    <row r="118" spans="1:16" ht="15">
      <c r="A118" s="263">
        <v>108</v>
      </c>
      <c r="B118" s="362" t="s">
        <v>43</v>
      </c>
      <c r="C118" s="459" t="s">
        <v>146</v>
      </c>
      <c r="D118" s="460">
        <v>44343</v>
      </c>
      <c r="E118" s="297">
        <v>78629.350000000006</v>
      </c>
      <c r="F118" s="297">
        <v>78836.833333333328</v>
      </c>
      <c r="G118" s="298">
        <v>77932.516666666663</v>
      </c>
      <c r="H118" s="298">
        <v>77235.683333333334</v>
      </c>
      <c r="I118" s="298">
        <v>76331.366666666669</v>
      </c>
      <c r="J118" s="298">
        <v>79533.666666666657</v>
      </c>
      <c r="K118" s="298">
        <v>80437.983333333337</v>
      </c>
      <c r="L118" s="298">
        <v>81134.816666666651</v>
      </c>
      <c r="M118" s="285">
        <v>79741.149999999994</v>
      </c>
      <c r="N118" s="285">
        <v>78140</v>
      </c>
      <c r="O118" s="300">
        <v>44470</v>
      </c>
      <c r="P118" s="301">
        <v>2.1359669269637116E-2</v>
      </c>
    </row>
    <row r="119" spans="1:16" ht="15">
      <c r="A119" s="263">
        <v>109</v>
      </c>
      <c r="B119" s="362" t="s">
        <v>56</v>
      </c>
      <c r="C119" s="459" t="s">
        <v>147</v>
      </c>
      <c r="D119" s="460">
        <v>44343</v>
      </c>
      <c r="E119" s="297">
        <v>1158.2</v>
      </c>
      <c r="F119" s="297">
        <v>1159.0333333333335</v>
      </c>
      <c r="G119" s="298">
        <v>1148.4666666666672</v>
      </c>
      <c r="H119" s="298">
        <v>1138.7333333333336</v>
      </c>
      <c r="I119" s="298">
        <v>1128.1666666666672</v>
      </c>
      <c r="J119" s="298">
        <v>1168.7666666666671</v>
      </c>
      <c r="K119" s="298">
        <v>1179.3333333333333</v>
      </c>
      <c r="L119" s="298">
        <v>1189.0666666666671</v>
      </c>
      <c r="M119" s="285">
        <v>1169.5999999999999</v>
      </c>
      <c r="N119" s="285">
        <v>1149.3</v>
      </c>
      <c r="O119" s="300">
        <v>2835750</v>
      </c>
      <c r="P119" s="301">
        <v>1.9412240496090589E-2</v>
      </c>
    </row>
    <row r="120" spans="1:16" ht="15">
      <c r="A120" s="263">
        <v>110</v>
      </c>
      <c r="B120" s="362" t="s">
        <v>39</v>
      </c>
      <c r="C120" s="459" t="s">
        <v>790</v>
      </c>
      <c r="D120" s="460">
        <v>44343</v>
      </c>
      <c r="E120" s="297">
        <v>340.75</v>
      </c>
      <c r="F120" s="297">
        <v>340.56666666666666</v>
      </c>
      <c r="G120" s="298">
        <v>337.93333333333334</v>
      </c>
      <c r="H120" s="298">
        <v>335.11666666666667</v>
      </c>
      <c r="I120" s="298">
        <v>332.48333333333335</v>
      </c>
      <c r="J120" s="298">
        <v>343.38333333333333</v>
      </c>
      <c r="K120" s="298">
        <v>346.01666666666665</v>
      </c>
      <c r="L120" s="298">
        <v>348.83333333333331</v>
      </c>
      <c r="M120" s="285">
        <v>343.2</v>
      </c>
      <c r="N120" s="285">
        <v>337.75</v>
      </c>
      <c r="O120" s="300">
        <v>1571200</v>
      </c>
      <c r="P120" s="301">
        <v>-4.0567951318458417E-3</v>
      </c>
    </row>
    <row r="121" spans="1:16" ht="15">
      <c r="A121" s="263">
        <v>111</v>
      </c>
      <c r="B121" s="362" t="s">
        <v>111</v>
      </c>
      <c r="C121" s="459" t="s">
        <v>148</v>
      </c>
      <c r="D121" s="460">
        <v>44343</v>
      </c>
      <c r="E121" s="297">
        <v>67.2</v>
      </c>
      <c r="F121" s="297">
        <v>67.550000000000011</v>
      </c>
      <c r="G121" s="298">
        <v>66.450000000000017</v>
      </c>
      <c r="H121" s="298">
        <v>65.7</v>
      </c>
      <c r="I121" s="298">
        <v>64.600000000000009</v>
      </c>
      <c r="J121" s="298">
        <v>68.300000000000026</v>
      </c>
      <c r="K121" s="298">
        <v>69.40000000000002</v>
      </c>
      <c r="L121" s="298">
        <v>70.150000000000034</v>
      </c>
      <c r="M121" s="285">
        <v>68.650000000000006</v>
      </c>
      <c r="N121" s="285">
        <v>66.8</v>
      </c>
      <c r="O121" s="300">
        <v>86836000</v>
      </c>
      <c r="P121" s="301">
        <v>5.3139145837433578E-3</v>
      </c>
    </row>
    <row r="122" spans="1:16" ht="15">
      <c r="A122" s="263">
        <v>112</v>
      </c>
      <c r="B122" s="362" t="s">
        <v>39</v>
      </c>
      <c r="C122" s="459" t="s">
        <v>256</v>
      </c>
      <c r="D122" s="460">
        <v>44343</v>
      </c>
      <c r="E122" s="297">
        <v>4863.8999999999996</v>
      </c>
      <c r="F122" s="297">
        <v>4817.1833333333334</v>
      </c>
      <c r="G122" s="298">
        <v>4749.3666666666668</v>
      </c>
      <c r="H122" s="298">
        <v>4634.833333333333</v>
      </c>
      <c r="I122" s="298">
        <v>4567.0166666666664</v>
      </c>
      <c r="J122" s="298">
        <v>4931.7166666666672</v>
      </c>
      <c r="K122" s="298">
        <v>4999.5333333333347</v>
      </c>
      <c r="L122" s="298">
        <v>5114.0666666666675</v>
      </c>
      <c r="M122" s="285">
        <v>4885</v>
      </c>
      <c r="N122" s="285">
        <v>4702.6499999999996</v>
      </c>
      <c r="O122" s="300">
        <v>1033125</v>
      </c>
      <c r="P122" s="301">
        <v>1.8107908351810791E-2</v>
      </c>
    </row>
    <row r="123" spans="1:16" ht="15">
      <c r="A123" s="263">
        <v>113</v>
      </c>
      <c r="B123" s="362" t="s">
        <v>840</v>
      </c>
      <c r="C123" s="459" t="s">
        <v>450</v>
      </c>
      <c r="D123" s="460">
        <v>44343</v>
      </c>
      <c r="E123" s="297">
        <v>3504.05</v>
      </c>
      <c r="F123" s="297">
        <v>3465.0499999999997</v>
      </c>
      <c r="G123" s="298">
        <v>3380.0999999999995</v>
      </c>
      <c r="H123" s="298">
        <v>3256.1499999999996</v>
      </c>
      <c r="I123" s="298">
        <v>3171.1999999999994</v>
      </c>
      <c r="J123" s="298">
        <v>3588.9999999999995</v>
      </c>
      <c r="K123" s="298">
        <v>3673.9499999999994</v>
      </c>
      <c r="L123" s="298">
        <v>3797.8999999999996</v>
      </c>
      <c r="M123" s="285">
        <v>3550</v>
      </c>
      <c r="N123" s="285">
        <v>3341.1</v>
      </c>
      <c r="O123" s="300">
        <v>387675</v>
      </c>
      <c r="P123" s="301">
        <v>2.7429934406678593E-2</v>
      </c>
    </row>
    <row r="124" spans="1:16" ht="15">
      <c r="A124" s="263">
        <v>114</v>
      </c>
      <c r="B124" s="362" t="s">
        <v>49</v>
      </c>
      <c r="C124" s="459" t="s">
        <v>151</v>
      </c>
      <c r="D124" s="460">
        <v>44343</v>
      </c>
      <c r="E124" s="297">
        <v>16631.900000000001</v>
      </c>
      <c r="F124" s="297">
        <v>16620.766666666666</v>
      </c>
      <c r="G124" s="298">
        <v>16512.683333333334</v>
      </c>
      <c r="H124" s="298">
        <v>16393.466666666667</v>
      </c>
      <c r="I124" s="298">
        <v>16285.383333333335</v>
      </c>
      <c r="J124" s="298">
        <v>16739.983333333334</v>
      </c>
      <c r="K124" s="298">
        <v>16848.066666666669</v>
      </c>
      <c r="L124" s="298">
        <v>16967.283333333333</v>
      </c>
      <c r="M124" s="285">
        <v>16728.849999999999</v>
      </c>
      <c r="N124" s="285">
        <v>16501.55</v>
      </c>
      <c r="O124" s="300">
        <v>318250</v>
      </c>
      <c r="P124" s="301">
        <v>-1.1799410029498525E-2</v>
      </c>
    </row>
    <row r="125" spans="1:16" ht="15">
      <c r="A125" s="263">
        <v>115</v>
      </c>
      <c r="B125" s="362" t="s">
        <v>111</v>
      </c>
      <c r="C125" s="459" t="s">
        <v>152</v>
      </c>
      <c r="D125" s="460">
        <v>44343</v>
      </c>
      <c r="E125" s="297">
        <v>168.7</v>
      </c>
      <c r="F125" s="297">
        <v>166.21666666666667</v>
      </c>
      <c r="G125" s="298">
        <v>163.18333333333334</v>
      </c>
      <c r="H125" s="298">
        <v>157.66666666666666</v>
      </c>
      <c r="I125" s="298">
        <v>154.63333333333333</v>
      </c>
      <c r="J125" s="298">
        <v>171.73333333333335</v>
      </c>
      <c r="K125" s="298">
        <v>174.76666666666671</v>
      </c>
      <c r="L125" s="298">
        <v>180.28333333333336</v>
      </c>
      <c r="M125" s="285">
        <v>169.25</v>
      </c>
      <c r="N125" s="285">
        <v>160.69999999999999</v>
      </c>
      <c r="O125" s="300">
        <v>43730900</v>
      </c>
      <c r="P125" s="301">
        <v>4.6175157765122364E-3</v>
      </c>
    </row>
    <row r="126" spans="1:16" ht="15">
      <c r="A126" s="263">
        <v>116</v>
      </c>
      <c r="B126" s="362" t="s">
        <v>42</v>
      </c>
      <c r="C126" s="459" t="s">
        <v>153</v>
      </c>
      <c r="D126" s="460">
        <v>44343</v>
      </c>
      <c r="E126" s="297">
        <v>104.5</v>
      </c>
      <c r="F126" s="297">
        <v>104.66666666666667</v>
      </c>
      <c r="G126" s="298">
        <v>103.33333333333334</v>
      </c>
      <c r="H126" s="298">
        <v>102.16666666666667</v>
      </c>
      <c r="I126" s="298">
        <v>100.83333333333334</v>
      </c>
      <c r="J126" s="298">
        <v>105.83333333333334</v>
      </c>
      <c r="K126" s="298">
        <v>107.16666666666669</v>
      </c>
      <c r="L126" s="298">
        <v>108.33333333333334</v>
      </c>
      <c r="M126" s="285">
        <v>106</v>
      </c>
      <c r="N126" s="285">
        <v>103.5</v>
      </c>
      <c r="O126" s="300">
        <v>73364700</v>
      </c>
      <c r="P126" s="301">
        <v>1.0599874371859297E-2</v>
      </c>
    </row>
    <row r="127" spans="1:16" ht="15">
      <c r="A127" s="263">
        <v>117</v>
      </c>
      <c r="B127" s="362" t="s">
        <v>72</v>
      </c>
      <c r="C127" s="459" t="s">
        <v>155</v>
      </c>
      <c r="D127" s="460">
        <v>44343</v>
      </c>
      <c r="E127" s="297">
        <v>111.75</v>
      </c>
      <c r="F127" s="297">
        <v>112.36666666666667</v>
      </c>
      <c r="G127" s="298">
        <v>110.18333333333335</v>
      </c>
      <c r="H127" s="298">
        <v>108.61666666666667</v>
      </c>
      <c r="I127" s="298">
        <v>106.43333333333335</v>
      </c>
      <c r="J127" s="298">
        <v>113.93333333333335</v>
      </c>
      <c r="K127" s="298">
        <v>116.11666666666669</v>
      </c>
      <c r="L127" s="298">
        <v>117.68333333333335</v>
      </c>
      <c r="M127" s="285">
        <v>114.55</v>
      </c>
      <c r="N127" s="285">
        <v>110.8</v>
      </c>
      <c r="O127" s="300">
        <v>45175900</v>
      </c>
      <c r="P127" s="301">
        <v>6.1516193233218747E-2</v>
      </c>
    </row>
    <row r="128" spans="1:16" ht="15">
      <c r="A128" s="263">
        <v>118</v>
      </c>
      <c r="B128" s="362" t="s">
        <v>78</v>
      </c>
      <c r="C128" s="459" t="s">
        <v>156</v>
      </c>
      <c r="D128" s="460">
        <v>44343</v>
      </c>
      <c r="E128" s="297">
        <v>29773.5</v>
      </c>
      <c r="F128" s="297">
        <v>29661.266666666666</v>
      </c>
      <c r="G128" s="298">
        <v>29492.533333333333</v>
      </c>
      <c r="H128" s="298">
        <v>29211.566666666666</v>
      </c>
      <c r="I128" s="298">
        <v>29042.833333333332</v>
      </c>
      <c r="J128" s="298">
        <v>29942.233333333334</v>
      </c>
      <c r="K128" s="298">
        <v>30110.966666666664</v>
      </c>
      <c r="L128" s="298">
        <v>30391.933333333334</v>
      </c>
      <c r="M128" s="285">
        <v>29830</v>
      </c>
      <c r="N128" s="285">
        <v>29380.3</v>
      </c>
      <c r="O128" s="300">
        <v>61830</v>
      </c>
      <c r="P128" s="301">
        <v>1.0789602746444336E-2</v>
      </c>
    </row>
    <row r="129" spans="1:16" ht="15">
      <c r="A129" s="263">
        <v>119</v>
      </c>
      <c r="B129" s="382" t="s">
        <v>51</v>
      </c>
      <c r="C129" s="459" t="s">
        <v>157</v>
      </c>
      <c r="D129" s="460">
        <v>44343</v>
      </c>
      <c r="E129" s="297">
        <v>1732.8</v>
      </c>
      <c r="F129" s="297">
        <v>1719.4666666666665</v>
      </c>
      <c r="G129" s="298">
        <v>1693.1833333333329</v>
      </c>
      <c r="H129" s="298">
        <v>1653.5666666666664</v>
      </c>
      <c r="I129" s="298">
        <v>1627.2833333333328</v>
      </c>
      <c r="J129" s="298">
        <v>1759.083333333333</v>
      </c>
      <c r="K129" s="298">
        <v>1785.3666666666663</v>
      </c>
      <c r="L129" s="298">
        <v>1824.9833333333331</v>
      </c>
      <c r="M129" s="285">
        <v>1745.75</v>
      </c>
      <c r="N129" s="285">
        <v>1679.85</v>
      </c>
      <c r="O129" s="300">
        <v>3448500</v>
      </c>
      <c r="P129" s="301">
        <v>1.1616650532429816E-2</v>
      </c>
    </row>
    <row r="130" spans="1:16" ht="15">
      <c r="A130" s="263">
        <v>120</v>
      </c>
      <c r="B130" s="362" t="s">
        <v>72</v>
      </c>
      <c r="C130" s="459" t="s">
        <v>158</v>
      </c>
      <c r="D130" s="460">
        <v>44343</v>
      </c>
      <c r="E130" s="297">
        <v>243.85</v>
      </c>
      <c r="F130" s="297">
        <v>242.95000000000002</v>
      </c>
      <c r="G130" s="298">
        <v>240.90000000000003</v>
      </c>
      <c r="H130" s="298">
        <v>237.95000000000002</v>
      </c>
      <c r="I130" s="298">
        <v>235.90000000000003</v>
      </c>
      <c r="J130" s="298">
        <v>245.90000000000003</v>
      </c>
      <c r="K130" s="298">
        <v>247.95000000000005</v>
      </c>
      <c r="L130" s="298">
        <v>250.90000000000003</v>
      </c>
      <c r="M130" s="285">
        <v>245</v>
      </c>
      <c r="N130" s="285">
        <v>240</v>
      </c>
      <c r="O130" s="300">
        <v>16341000</v>
      </c>
      <c r="P130" s="301">
        <v>-8.9155749636098975E-3</v>
      </c>
    </row>
    <row r="131" spans="1:16" ht="15">
      <c r="A131" s="263">
        <v>121</v>
      </c>
      <c r="B131" s="362" t="s">
        <v>56</v>
      </c>
      <c r="C131" s="459" t="s">
        <v>159</v>
      </c>
      <c r="D131" s="460">
        <v>44343</v>
      </c>
      <c r="E131" s="297">
        <v>109.9</v>
      </c>
      <c r="F131" s="297">
        <v>109.68333333333334</v>
      </c>
      <c r="G131" s="298">
        <v>108.91666666666667</v>
      </c>
      <c r="H131" s="298">
        <v>107.93333333333334</v>
      </c>
      <c r="I131" s="298">
        <v>107.16666666666667</v>
      </c>
      <c r="J131" s="298">
        <v>110.66666666666667</v>
      </c>
      <c r="K131" s="298">
        <v>111.43333333333332</v>
      </c>
      <c r="L131" s="298">
        <v>112.41666666666667</v>
      </c>
      <c r="M131" s="285">
        <v>110.45</v>
      </c>
      <c r="N131" s="285">
        <v>108.7</v>
      </c>
      <c r="O131" s="300">
        <v>36598600</v>
      </c>
      <c r="P131" s="301">
        <v>4.1828450405930112E-2</v>
      </c>
    </row>
    <row r="132" spans="1:16" ht="15">
      <c r="A132" s="263">
        <v>122</v>
      </c>
      <c r="B132" s="362" t="s">
        <v>51</v>
      </c>
      <c r="C132" s="459" t="s">
        <v>269</v>
      </c>
      <c r="D132" s="460">
        <v>44343</v>
      </c>
      <c r="E132" s="297">
        <v>5486.6</v>
      </c>
      <c r="F132" s="297">
        <v>5430.5999999999995</v>
      </c>
      <c r="G132" s="298">
        <v>5340.9999999999991</v>
      </c>
      <c r="H132" s="298">
        <v>5195.3999999999996</v>
      </c>
      <c r="I132" s="298">
        <v>5105.7999999999993</v>
      </c>
      <c r="J132" s="298">
        <v>5576.1999999999989</v>
      </c>
      <c r="K132" s="298">
        <v>5665.7999999999993</v>
      </c>
      <c r="L132" s="298">
        <v>5811.3999999999987</v>
      </c>
      <c r="M132" s="285">
        <v>5520.2</v>
      </c>
      <c r="N132" s="285">
        <v>5285</v>
      </c>
      <c r="O132" s="300">
        <v>283500</v>
      </c>
      <c r="P132" s="301">
        <v>1.5673981191222569E-2</v>
      </c>
    </row>
    <row r="133" spans="1:16" ht="15">
      <c r="A133" s="263">
        <v>123</v>
      </c>
      <c r="B133" s="362" t="s">
        <v>49</v>
      </c>
      <c r="C133" s="459" t="s">
        <v>160</v>
      </c>
      <c r="D133" s="460">
        <v>44343</v>
      </c>
      <c r="E133" s="297">
        <v>1820.15</v>
      </c>
      <c r="F133" s="297">
        <v>1815.0666666666666</v>
      </c>
      <c r="G133" s="298">
        <v>1806.1333333333332</v>
      </c>
      <c r="H133" s="298">
        <v>1792.1166666666666</v>
      </c>
      <c r="I133" s="298">
        <v>1783.1833333333332</v>
      </c>
      <c r="J133" s="298">
        <v>1829.0833333333333</v>
      </c>
      <c r="K133" s="298">
        <v>1838.0166666666667</v>
      </c>
      <c r="L133" s="298">
        <v>1852.0333333333333</v>
      </c>
      <c r="M133" s="285">
        <v>1824</v>
      </c>
      <c r="N133" s="285">
        <v>1801.05</v>
      </c>
      <c r="O133" s="300">
        <v>2001500</v>
      </c>
      <c r="P133" s="301">
        <v>-2.7404085700049826E-3</v>
      </c>
    </row>
    <row r="134" spans="1:16" ht="15">
      <c r="A134" s="263">
        <v>124</v>
      </c>
      <c r="B134" s="362" t="s">
        <v>840</v>
      </c>
      <c r="C134" s="459" t="s">
        <v>267</v>
      </c>
      <c r="D134" s="460">
        <v>44343</v>
      </c>
      <c r="E134" s="297">
        <v>2683.45</v>
      </c>
      <c r="F134" s="297">
        <v>2634.1333333333332</v>
      </c>
      <c r="G134" s="298">
        <v>2554.3166666666666</v>
      </c>
      <c r="H134" s="298">
        <v>2425.1833333333334</v>
      </c>
      <c r="I134" s="298">
        <v>2345.3666666666668</v>
      </c>
      <c r="J134" s="298">
        <v>2763.2666666666664</v>
      </c>
      <c r="K134" s="298">
        <v>2843.083333333333</v>
      </c>
      <c r="L134" s="298">
        <v>2972.2166666666662</v>
      </c>
      <c r="M134" s="285">
        <v>2713.95</v>
      </c>
      <c r="N134" s="285">
        <v>2505</v>
      </c>
      <c r="O134" s="300">
        <v>465750</v>
      </c>
      <c r="P134" s="301">
        <v>1.2500000000000001E-2</v>
      </c>
    </row>
    <row r="135" spans="1:16" ht="15">
      <c r="A135" s="263">
        <v>125</v>
      </c>
      <c r="B135" s="362" t="s">
        <v>53</v>
      </c>
      <c r="C135" s="459" t="s">
        <v>161</v>
      </c>
      <c r="D135" s="460">
        <v>44343</v>
      </c>
      <c r="E135" s="297">
        <v>37.200000000000003</v>
      </c>
      <c r="F135" s="297">
        <v>37.699999999999996</v>
      </c>
      <c r="G135" s="298">
        <v>36.599999999999994</v>
      </c>
      <c r="H135" s="298">
        <v>36</v>
      </c>
      <c r="I135" s="298">
        <v>34.9</v>
      </c>
      <c r="J135" s="298">
        <v>38.29999999999999</v>
      </c>
      <c r="K135" s="298">
        <v>39.4</v>
      </c>
      <c r="L135" s="298">
        <v>39.999999999999986</v>
      </c>
      <c r="M135" s="285">
        <v>38.799999999999997</v>
      </c>
      <c r="N135" s="285">
        <v>37.1</v>
      </c>
      <c r="O135" s="300">
        <v>210080000</v>
      </c>
      <c r="P135" s="301">
        <v>4.4052162849872775E-2</v>
      </c>
    </row>
    <row r="136" spans="1:16" ht="15">
      <c r="A136" s="263">
        <v>126</v>
      </c>
      <c r="B136" s="362" t="s">
        <v>42</v>
      </c>
      <c r="C136" s="459" t="s">
        <v>162</v>
      </c>
      <c r="D136" s="460">
        <v>44343</v>
      </c>
      <c r="E136" s="297">
        <v>219.65</v>
      </c>
      <c r="F136" s="297">
        <v>219.7833333333333</v>
      </c>
      <c r="G136" s="298">
        <v>218.06666666666661</v>
      </c>
      <c r="H136" s="298">
        <v>216.48333333333329</v>
      </c>
      <c r="I136" s="298">
        <v>214.76666666666659</v>
      </c>
      <c r="J136" s="298">
        <v>221.36666666666662</v>
      </c>
      <c r="K136" s="298">
        <v>223.08333333333331</v>
      </c>
      <c r="L136" s="298">
        <v>224.66666666666663</v>
      </c>
      <c r="M136" s="285">
        <v>221.5</v>
      </c>
      <c r="N136" s="285">
        <v>218.2</v>
      </c>
      <c r="O136" s="300">
        <v>20800000</v>
      </c>
      <c r="P136" s="301">
        <v>1.0101010101010102E-2</v>
      </c>
    </row>
    <row r="137" spans="1:16" ht="15">
      <c r="A137" s="263">
        <v>127</v>
      </c>
      <c r="B137" s="362" t="s">
        <v>88</v>
      </c>
      <c r="C137" s="459" t="s">
        <v>163</v>
      </c>
      <c r="D137" s="460">
        <v>44343</v>
      </c>
      <c r="E137" s="297">
        <v>1115.0999999999999</v>
      </c>
      <c r="F137" s="297">
        <v>1110.8999999999999</v>
      </c>
      <c r="G137" s="298">
        <v>1099.3999999999996</v>
      </c>
      <c r="H137" s="298">
        <v>1083.6999999999998</v>
      </c>
      <c r="I137" s="298">
        <v>1072.1999999999996</v>
      </c>
      <c r="J137" s="298">
        <v>1126.5999999999997</v>
      </c>
      <c r="K137" s="298">
        <v>1138.1000000000001</v>
      </c>
      <c r="L137" s="298">
        <v>1153.7999999999997</v>
      </c>
      <c r="M137" s="285">
        <v>1122.4000000000001</v>
      </c>
      <c r="N137" s="285">
        <v>1095.2</v>
      </c>
      <c r="O137" s="300">
        <v>1833535</v>
      </c>
      <c r="P137" s="301">
        <v>1.8309222423146473E-2</v>
      </c>
    </row>
    <row r="138" spans="1:16" ht="15">
      <c r="A138" s="263">
        <v>128</v>
      </c>
      <c r="B138" s="362" t="s">
        <v>37</v>
      </c>
      <c r="C138" s="459" t="s">
        <v>164</v>
      </c>
      <c r="D138" s="460">
        <v>44343</v>
      </c>
      <c r="E138" s="297">
        <v>979.45</v>
      </c>
      <c r="F138" s="297">
        <v>977.04999999999984</v>
      </c>
      <c r="G138" s="298">
        <v>969.6999999999997</v>
      </c>
      <c r="H138" s="298">
        <v>959.94999999999982</v>
      </c>
      <c r="I138" s="298">
        <v>952.59999999999968</v>
      </c>
      <c r="J138" s="298">
        <v>986.79999999999973</v>
      </c>
      <c r="K138" s="298">
        <v>994.14999999999986</v>
      </c>
      <c r="L138" s="298">
        <v>1003.8999999999997</v>
      </c>
      <c r="M138" s="285">
        <v>984.4</v>
      </c>
      <c r="N138" s="285">
        <v>967.3</v>
      </c>
      <c r="O138" s="300">
        <v>1617550</v>
      </c>
      <c r="P138" s="301">
        <v>-6.6241413150147199E-2</v>
      </c>
    </row>
    <row r="139" spans="1:16" ht="15">
      <c r="A139" s="263">
        <v>129</v>
      </c>
      <c r="B139" s="362" t="s">
        <v>53</v>
      </c>
      <c r="C139" s="459" t="s">
        <v>165</v>
      </c>
      <c r="D139" s="460">
        <v>44343</v>
      </c>
      <c r="E139" s="297">
        <v>184.75</v>
      </c>
      <c r="F139" s="297">
        <v>184.01666666666665</v>
      </c>
      <c r="G139" s="298">
        <v>180.73333333333329</v>
      </c>
      <c r="H139" s="298">
        <v>176.71666666666664</v>
      </c>
      <c r="I139" s="298">
        <v>173.43333333333328</v>
      </c>
      <c r="J139" s="298">
        <v>188.0333333333333</v>
      </c>
      <c r="K139" s="298">
        <v>191.31666666666666</v>
      </c>
      <c r="L139" s="298">
        <v>195.33333333333331</v>
      </c>
      <c r="M139" s="285">
        <v>187.3</v>
      </c>
      <c r="N139" s="285">
        <v>180</v>
      </c>
      <c r="O139" s="300">
        <v>27587700</v>
      </c>
      <c r="P139" s="301">
        <v>-5.7091882247992866E-2</v>
      </c>
    </row>
    <row r="140" spans="1:16" ht="15">
      <c r="A140" s="263">
        <v>130</v>
      </c>
      <c r="B140" s="362" t="s">
        <v>42</v>
      </c>
      <c r="C140" s="459" t="s">
        <v>166</v>
      </c>
      <c r="D140" s="460">
        <v>44343</v>
      </c>
      <c r="E140" s="297">
        <v>130.80000000000001</v>
      </c>
      <c r="F140" s="297">
        <v>130.48333333333335</v>
      </c>
      <c r="G140" s="298">
        <v>129.56666666666669</v>
      </c>
      <c r="H140" s="298">
        <v>128.33333333333334</v>
      </c>
      <c r="I140" s="298">
        <v>127.41666666666669</v>
      </c>
      <c r="J140" s="298">
        <v>131.7166666666667</v>
      </c>
      <c r="K140" s="298">
        <v>132.63333333333333</v>
      </c>
      <c r="L140" s="298">
        <v>133.8666666666667</v>
      </c>
      <c r="M140" s="285">
        <v>131.4</v>
      </c>
      <c r="N140" s="285">
        <v>129.25</v>
      </c>
      <c r="O140" s="300">
        <v>14490000</v>
      </c>
      <c r="P140" s="301">
        <v>-1.8292682926829267E-2</v>
      </c>
    </row>
    <row r="141" spans="1:16" ht="15">
      <c r="A141" s="263">
        <v>131</v>
      </c>
      <c r="B141" s="362" t="s">
        <v>72</v>
      </c>
      <c r="C141" s="459" t="s">
        <v>167</v>
      </c>
      <c r="D141" s="460">
        <v>44343</v>
      </c>
      <c r="E141" s="297">
        <v>1928.3</v>
      </c>
      <c r="F141" s="297">
        <v>1929.6666666666667</v>
      </c>
      <c r="G141" s="298">
        <v>1913.7333333333336</v>
      </c>
      <c r="H141" s="298">
        <v>1899.1666666666667</v>
      </c>
      <c r="I141" s="298">
        <v>1883.2333333333336</v>
      </c>
      <c r="J141" s="298">
        <v>1944.2333333333336</v>
      </c>
      <c r="K141" s="298">
        <v>1960.1666666666665</v>
      </c>
      <c r="L141" s="298">
        <v>1974.7333333333336</v>
      </c>
      <c r="M141" s="285">
        <v>1945.6</v>
      </c>
      <c r="N141" s="285">
        <v>1915.1</v>
      </c>
      <c r="O141" s="300">
        <v>30739750</v>
      </c>
      <c r="P141" s="301">
        <v>-4.389779941957354E-4</v>
      </c>
    </row>
    <row r="142" spans="1:16" ht="15">
      <c r="A142" s="263">
        <v>132</v>
      </c>
      <c r="B142" s="362" t="s">
        <v>111</v>
      </c>
      <c r="C142" s="459" t="s">
        <v>168</v>
      </c>
      <c r="D142" s="460">
        <v>44343</v>
      </c>
      <c r="E142" s="297">
        <v>131.25</v>
      </c>
      <c r="F142" s="297">
        <v>131.16666666666666</v>
      </c>
      <c r="G142" s="298">
        <v>127.43333333333331</v>
      </c>
      <c r="H142" s="298">
        <v>123.61666666666665</v>
      </c>
      <c r="I142" s="298">
        <v>119.8833333333333</v>
      </c>
      <c r="J142" s="298">
        <v>134.98333333333332</v>
      </c>
      <c r="K142" s="298">
        <v>138.71666666666667</v>
      </c>
      <c r="L142" s="298">
        <v>142.53333333333333</v>
      </c>
      <c r="M142" s="285">
        <v>134.9</v>
      </c>
      <c r="N142" s="285">
        <v>127.35</v>
      </c>
      <c r="O142" s="300">
        <v>141740000</v>
      </c>
      <c r="P142" s="301">
        <v>1.6764345100177182E-2</v>
      </c>
    </row>
    <row r="143" spans="1:16" ht="15">
      <c r="A143" s="263">
        <v>133</v>
      </c>
      <c r="B143" s="362" t="s">
        <v>56</v>
      </c>
      <c r="C143" s="459" t="s">
        <v>274</v>
      </c>
      <c r="D143" s="460">
        <v>44343</v>
      </c>
      <c r="E143" s="297">
        <v>976.5</v>
      </c>
      <c r="F143" s="297">
        <v>990.19999999999993</v>
      </c>
      <c r="G143" s="298">
        <v>955.39999999999986</v>
      </c>
      <c r="H143" s="298">
        <v>934.3</v>
      </c>
      <c r="I143" s="298">
        <v>899.49999999999989</v>
      </c>
      <c r="J143" s="298">
        <v>1011.2999999999998</v>
      </c>
      <c r="K143" s="298">
        <v>1046.0999999999999</v>
      </c>
      <c r="L143" s="298">
        <v>1067.1999999999998</v>
      </c>
      <c r="M143" s="285">
        <v>1025</v>
      </c>
      <c r="N143" s="285">
        <v>969.1</v>
      </c>
      <c r="O143" s="300">
        <v>6594000</v>
      </c>
      <c r="P143" s="301">
        <v>4.4428605369446428E-2</v>
      </c>
    </row>
    <row r="144" spans="1:16" ht="15">
      <c r="A144" s="263">
        <v>134</v>
      </c>
      <c r="B144" s="362" t="s">
        <v>53</v>
      </c>
      <c r="C144" s="459" t="s">
        <v>169</v>
      </c>
      <c r="D144" s="460">
        <v>44343</v>
      </c>
      <c r="E144" s="297">
        <v>357.8</v>
      </c>
      <c r="F144" s="297">
        <v>355.3</v>
      </c>
      <c r="G144" s="298">
        <v>351.5</v>
      </c>
      <c r="H144" s="298">
        <v>345.2</v>
      </c>
      <c r="I144" s="298">
        <v>341.4</v>
      </c>
      <c r="J144" s="298">
        <v>361.6</v>
      </c>
      <c r="K144" s="298">
        <v>365.40000000000009</v>
      </c>
      <c r="L144" s="298">
        <v>371.70000000000005</v>
      </c>
      <c r="M144" s="285">
        <v>359.1</v>
      </c>
      <c r="N144" s="285">
        <v>349</v>
      </c>
      <c r="O144" s="300">
        <v>96417000</v>
      </c>
      <c r="P144" s="301">
        <v>7.1448716743442702E-3</v>
      </c>
    </row>
    <row r="145" spans="1:16" ht="15">
      <c r="A145" s="263">
        <v>135</v>
      </c>
      <c r="B145" s="362" t="s">
        <v>37</v>
      </c>
      <c r="C145" s="459" t="s">
        <v>170</v>
      </c>
      <c r="D145" s="460">
        <v>44343</v>
      </c>
      <c r="E145" s="297">
        <v>28046.3</v>
      </c>
      <c r="F145" s="297">
        <v>28037.649999999998</v>
      </c>
      <c r="G145" s="298">
        <v>27872.449999999997</v>
      </c>
      <c r="H145" s="298">
        <v>27698.6</v>
      </c>
      <c r="I145" s="298">
        <v>27533.399999999998</v>
      </c>
      <c r="J145" s="298">
        <v>28211.499999999996</v>
      </c>
      <c r="K145" s="298">
        <v>28376.7</v>
      </c>
      <c r="L145" s="298">
        <v>28550.549999999996</v>
      </c>
      <c r="M145" s="285">
        <v>28202.85</v>
      </c>
      <c r="N145" s="285">
        <v>27863.8</v>
      </c>
      <c r="O145" s="300">
        <v>155825</v>
      </c>
      <c r="P145" s="301">
        <v>-2.5604096655464873E-3</v>
      </c>
    </row>
    <row r="146" spans="1:16" ht="15">
      <c r="A146" s="263">
        <v>136</v>
      </c>
      <c r="B146" s="362" t="s">
        <v>63</v>
      </c>
      <c r="C146" s="459" t="s">
        <v>171</v>
      </c>
      <c r="D146" s="460">
        <v>44343</v>
      </c>
      <c r="E146" s="297">
        <v>1846.8</v>
      </c>
      <c r="F146" s="297">
        <v>1859.3333333333333</v>
      </c>
      <c r="G146" s="298">
        <v>1821.6666666666665</v>
      </c>
      <c r="H146" s="298">
        <v>1796.5333333333333</v>
      </c>
      <c r="I146" s="298">
        <v>1758.8666666666666</v>
      </c>
      <c r="J146" s="298">
        <v>1884.4666666666665</v>
      </c>
      <c r="K146" s="298">
        <v>1922.133333333333</v>
      </c>
      <c r="L146" s="298">
        <v>1947.2666666666664</v>
      </c>
      <c r="M146" s="285">
        <v>1897</v>
      </c>
      <c r="N146" s="285">
        <v>1834.2</v>
      </c>
      <c r="O146" s="300">
        <v>854975</v>
      </c>
      <c r="P146" s="301">
        <v>-0.11095224478124106</v>
      </c>
    </row>
    <row r="147" spans="1:16" ht="15">
      <c r="A147" s="263">
        <v>137</v>
      </c>
      <c r="B147" s="362" t="s">
        <v>78</v>
      </c>
      <c r="C147" s="459" t="s">
        <v>172</v>
      </c>
      <c r="D147" s="460">
        <v>44343</v>
      </c>
      <c r="E147" s="297">
        <v>6890.35</v>
      </c>
      <c r="F147" s="297">
        <v>6844.75</v>
      </c>
      <c r="G147" s="298">
        <v>6731.6</v>
      </c>
      <c r="H147" s="298">
        <v>6572.85</v>
      </c>
      <c r="I147" s="298">
        <v>6459.7000000000007</v>
      </c>
      <c r="J147" s="298">
        <v>7003.5</v>
      </c>
      <c r="K147" s="298">
        <v>7116.65</v>
      </c>
      <c r="L147" s="298">
        <v>7275.4</v>
      </c>
      <c r="M147" s="285">
        <v>6957.9</v>
      </c>
      <c r="N147" s="285">
        <v>6686</v>
      </c>
      <c r="O147" s="300">
        <v>598375</v>
      </c>
      <c r="P147" s="301">
        <v>0.14658682634730538</v>
      </c>
    </row>
    <row r="148" spans="1:16" ht="15">
      <c r="A148" s="263">
        <v>138</v>
      </c>
      <c r="B148" s="362" t="s">
        <v>56</v>
      </c>
      <c r="C148" s="459" t="s">
        <v>173</v>
      </c>
      <c r="D148" s="460">
        <v>44343</v>
      </c>
      <c r="E148" s="297">
        <v>1296.25</v>
      </c>
      <c r="F148" s="297">
        <v>1295.6833333333334</v>
      </c>
      <c r="G148" s="298">
        <v>1276.3666666666668</v>
      </c>
      <c r="H148" s="298">
        <v>1256.4833333333333</v>
      </c>
      <c r="I148" s="298">
        <v>1237.1666666666667</v>
      </c>
      <c r="J148" s="298">
        <v>1315.5666666666668</v>
      </c>
      <c r="K148" s="298">
        <v>1334.8833333333334</v>
      </c>
      <c r="L148" s="298">
        <v>1354.7666666666669</v>
      </c>
      <c r="M148" s="285">
        <v>1315</v>
      </c>
      <c r="N148" s="285">
        <v>1275.8</v>
      </c>
      <c r="O148" s="300">
        <v>4173600</v>
      </c>
      <c r="P148" s="301">
        <v>4.801124949779028E-2</v>
      </c>
    </row>
    <row r="149" spans="1:16" ht="15">
      <c r="A149" s="263">
        <v>139</v>
      </c>
      <c r="B149" s="362" t="s">
        <v>51</v>
      </c>
      <c r="C149" s="459" t="s">
        <v>175</v>
      </c>
      <c r="D149" s="460">
        <v>44343</v>
      </c>
      <c r="E149" s="297">
        <v>688.25</v>
      </c>
      <c r="F149" s="297">
        <v>675.26666666666665</v>
      </c>
      <c r="G149" s="298">
        <v>658.23333333333335</v>
      </c>
      <c r="H149" s="298">
        <v>628.2166666666667</v>
      </c>
      <c r="I149" s="298">
        <v>611.18333333333339</v>
      </c>
      <c r="J149" s="298">
        <v>705.2833333333333</v>
      </c>
      <c r="K149" s="298">
        <v>722.31666666666661</v>
      </c>
      <c r="L149" s="298">
        <v>752.33333333333326</v>
      </c>
      <c r="M149" s="285">
        <v>692.3</v>
      </c>
      <c r="N149" s="285">
        <v>645.25</v>
      </c>
      <c r="O149" s="300">
        <v>45970400</v>
      </c>
      <c r="P149" s="301">
        <v>5.5310943274947774E-2</v>
      </c>
    </row>
    <row r="150" spans="1:16" ht="15">
      <c r="A150" s="263">
        <v>140</v>
      </c>
      <c r="B150" s="362" t="s">
        <v>88</v>
      </c>
      <c r="C150" s="459" t="s">
        <v>176</v>
      </c>
      <c r="D150" s="460">
        <v>44343</v>
      </c>
      <c r="E150" s="297">
        <v>502.2</v>
      </c>
      <c r="F150" s="297">
        <v>502.06666666666666</v>
      </c>
      <c r="G150" s="298">
        <v>494.13333333333333</v>
      </c>
      <c r="H150" s="298">
        <v>486.06666666666666</v>
      </c>
      <c r="I150" s="298">
        <v>478.13333333333333</v>
      </c>
      <c r="J150" s="298">
        <v>510.13333333333333</v>
      </c>
      <c r="K150" s="298">
        <v>518.06666666666661</v>
      </c>
      <c r="L150" s="298">
        <v>526.13333333333333</v>
      </c>
      <c r="M150" s="285">
        <v>510</v>
      </c>
      <c r="N150" s="285">
        <v>494</v>
      </c>
      <c r="O150" s="300">
        <v>12546000</v>
      </c>
      <c r="P150" s="301">
        <v>-3.1720305626302382E-2</v>
      </c>
    </row>
    <row r="151" spans="1:16" ht="15">
      <c r="A151" s="263">
        <v>141</v>
      </c>
      <c r="B151" s="362" t="s">
        <v>840</v>
      </c>
      <c r="C151" s="459" t="s">
        <v>177</v>
      </c>
      <c r="D151" s="460">
        <v>44343</v>
      </c>
      <c r="E151" s="297">
        <v>702.65</v>
      </c>
      <c r="F151" s="297">
        <v>705.80000000000007</v>
      </c>
      <c r="G151" s="298">
        <v>693.70000000000016</v>
      </c>
      <c r="H151" s="298">
        <v>684.75000000000011</v>
      </c>
      <c r="I151" s="298">
        <v>672.6500000000002</v>
      </c>
      <c r="J151" s="298">
        <v>714.75000000000011</v>
      </c>
      <c r="K151" s="298">
        <v>726.85</v>
      </c>
      <c r="L151" s="298">
        <v>735.80000000000007</v>
      </c>
      <c r="M151" s="285">
        <v>717.9</v>
      </c>
      <c r="N151" s="285">
        <v>696.85</v>
      </c>
      <c r="O151" s="300">
        <v>11688000</v>
      </c>
      <c r="P151" s="301">
        <v>4.3757813895338456E-2</v>
      </c>
    </row>
    <row r="152" spans="1:16" ht="15">
      <c r="A152" s="263">
        <v>142</v>
      </c>
      <c r="B152" s="362" t="s">
        <v>49</v>
      </c>
      <c r="C152" s="459" t="s">
        <v>804</v>
      </c>
      <c r="D152" s="460">
        <v>44343</v>
      </c>
      <c r="E152" s="297">
        <v>652.6</v>
      </c>
      <c r="F152" s="297">
        <v>650.4666666666667</v>
      </c>
      <c r="G152" s="298">
        <v>643.98333333333335</v>
      </c>
      <c r="H152" s="298">
        <v>635.36666666666667</v>
      </c>
      <c r="I152" s="298">
        <v>628.88333333333333</v>
      </c>
      <c r="J152" s="298">
        <v>659.08333333333337</v>
      </c>
      <c r="K152" s="298">
        <v>665.56666666666672</v>
      </c>
      <c r="L152" s="298">
        <v>674.18333333333339</v>
      </c>
      <c r="M152" s="285">
        <v>656.95</v>
      </c>
      <c r="N152" s="285">
        <v>641.85</v>
      </c>
      <c r="O152" s="300">
        <v>7064550</v>
      </c>
      <c r="P152" s="301">
        <v>-4.3759512937595127E-3</v>
      </c>
    </row>
    <row r="153" spans="1:16" ht="15">
      <c r="A153" s="263">
        <v>143</v>
      </c>
      <c r="B153" s="362" t="s">
        <v>43</v>
      </c>
      <c r="C153" s="459" t="s">
        <v>179</v>
      </c>
      <c r="D153" s="460">
        <v>44343</v>
      </c>
      <c r="E153" s="297">
        <v>293.3</v>
      </c>
      <c r="F153" s="297">
        <v>292.90000000000003</v>
      </c>
      <c r="G153" s="298">
        <v>289.95000000000005</v>
      </c>
      <c r="H153" s="298">
        <v>286.60000000000002</v>
      </c>
      <c r="I153" s="298">
        <v>283.65000000000003</v>
      </c>
      <c r="J153" s="298">
        <v>296.25000000000006</v>
      </c>
      <c r="K153" s="298">
        <v>299.2</v>
      </c>
      <c r="L153" s="298">
        <v>302.55000000000007</v>
      </c>
      <c r="M153" s="285">
        <v>295.85000000000002</v>
      </c>
      <c r="N153" s="285">
        <v>289.55</v>
      </c>
      <c r="O153" s="300">
        <v>99134400</v>
      </c>
      <c r="P153" s="301">
        <v>4.0700863089224376E-3</v>
      </c>
    </row>
    <row r="154" spans="1:16" ht="15">
      <c r="A154" s="263">
        <v>144</v>
      </c>
      <c r="B154" s="362" t="s">
        <v>42</v>
      </c>
      <c r="C154" s="459" t="s">
        <v>181</v>
      </c>
      <c r="D154" s="460">
        <v>44343</v>
      </c>
      <c r="E154" s="297">
        <v>102.55</v>
      </c>
      <c r="F154" s="297">
        <v>102.25</v>
      </c>
      <c r="G154" s="298">
        <v>101.1</v>
      </c>
      <c r="H154" s="298">
        <v>99.649999999999991</v>
      </c>
      <c r="I154" s="298">
        <v>98.499999999999986</v>
      </c>
      <c r="J154" s="298">
        <v>103.7</v>
      </c>
      <c r="K154" s="298">
        <v>104.85000000000001</v>
      </c>
      <c r="L154" s="298">
        <v>106.30000000000001</v>
      </c>
      <c r="M154" s="285">
        <v>103.4</v>
      </c>
      <c r="N154" s="285">
        <v>100.8</v>
      </c>
      <c r="O154" s="300">
        <v>112340250</v>
      </c>
      <c r="P154" s="301">
        <v>-1.7416460030700201E-2</v>
      </c>
    </row>
    <row r="155" spans="1:16" ht="15">
      <c r="A155" s="263">
        <v>145</v>
      </c>
      <c r="B155" s="362" t="s">
        <v>111</v>
      </c>
      <c r="C155" s="459" t="s">
        <v>182</v>
      </c>
      <c r="D155" s="460">
        <v>44343</v>
      </c>
      <c r="E155" s="297">
        <v>1074.6500000000001</v>
      </c>
      <c r="F155" s="297">
        <v>1071.8833333333334</v>
      </c>
      <c r="G155" s="298">
        <v>1053.2666666666669</v>
      </c>
      <c r="H155" s="298">
        <v>1031.8833333333334</v>
      </c>
      <c r="I155" s="298">
        <v>1013.2666666666669</v>
      </c>
      <c r="J155" s="298">
        <v>1093.2666666666669</v>
      </c>
      <c r="K155" s="298">
        <v>1111.8833333333332</v>
      </c>
      <c r="L155" s="298">
        <v>1133.2666666666669</v>
      </c>
      <c r="M155" s="285">
        <v>1090.5</v>
      </c>
      <c r="N155" s="285">
        <v>1050.5</v>
      </c>
      <c r="O155" s="300">
        <v>46926800</v>
      </c>
      <c r="P155" s="301">
        <v>-1.5724728115528615E-2</v>
      </c>
    </row>
    <row r="156" spans="1:16" ht="15">
      <c r="A156" s="263">
        <v>146</v>
      </c>
      <c r="B156" s="362" t="s">
        <v>106</v>
      </c>
      <c r="C156" s="459" t="s">
        <v>183</v>
      </c>
      <c r="D156" s="460">
        <v>44343</v>
      </c>
      <c r="E156" s="297">
        <v>3106.7</v>
      </c>
      <c r="F156" s="297">
        <v>3092.6</v>
      </c>
      <c r="G156" s="298">
        <v>3075.25</v>
      </c>
      <c r="H156" s="298">
        <v>3043.8</v>
      </c>
      <c r="I156" s="298">
        <v>3026.4500000000003</v>
      </c>
      <c r="J156" s="298">
        <v>3124.0499999999997</v>
      </c>
      <c r="K156" s="298">
        <v>3141.3999999999992</v>
      </c>
      <c r="L156" s="298">
        <v>3172.8499999999995</v>
      </c>
      <c r="M156" s="285">
        <v>3109.95</v>
      </c>
      <c r="N156" s="285">
        <v>3061.15</v>
      </c>
      <c r="O156" s="300">
        <v>6716400</v>
      </c>
      <c r="P156" s="301">
        <v>-5.4201343415994252E-2</v>
      </c>
    </row>
    <row r="157" spans="1:16" ht="15">
      <c r="A157" s="263">
        <v>147</v>
      </c>
      <c r="B157" s="362" t="s">
        <v>106</v>
      </c>
      <c r="C157" s="459" t="s">
        <v>184</v>
      </c>
      <c r="D157" s="460">
        <v>44343</v>
      </c>
      <c r="E157" s="297">
        <v>966.6</v>
      </c>
      <c r="F157" s="297">
        <v>965.9</v>
      </c>
      <c r="G157" s="298">
        <v>959.8</v>
      </c>
      <c r="H157" s="298">
        <v>953</v>
      </c>
      <c r="I157" s="298">
        <v>946.9</v>
      </c>
      <c r="J157" s="298">
        <v>972.69999999999993</v>
      </c>
      <c r="K157" s="298">
        <v>978.80000000000007</v>
      </c>
      <c r="L157" s="298">
        <v>985.59999999999991</v>
      </c>
      <c r="M157" s="285">
        <v>972</v>
      </c>
      <c r="N157" s="285">
        <v>959.1</v>
      </c>
      <c r="O157" s="300">
        <v>12855600</v>
      </c>
      <c r="P157" s="301">
        <v>3.3275462962962965E-2</v>
      </c>
    </row>
    <row r="158" spans="1:16" ht="15">
      <c r="A158" s="263">
        <v>148</v>
      </c>
      <c r="B158" s="362" t="s">
        <v>49</v>
      </c>
      <c r="C158" s="459" t="s">
        <v>185</v>
      </c>
      <c r="D158" s="460">
        <v>44343</v>
      </c>
      <c r="E158" s="297">
        <v>1434.55</v>
      </c>
      <c r="F158" s="297">
        <v>1426.8833333333332</v>
      </c>
      <c r="G158" s="298">
        <v>1416.9166666666665</v>
      </c>
      <c r="H158" s="298">
        <v>1399.2833333333333</v>
      </c>
      <c r="I158" s="298">
        <v>1389.3166666666666</v>
      </c>
      <c r="J158" s="298">
        <v>1444.5166666666664</v>
      </c>
      <c r="K158" s="298">
        <v>1454.4833333333331</v>
      </c>
      <c r="L158" s="298">
        <v>1472.1166666666663</v>
      </c>
      <c r="M158" s="285">
        <v>1436.85</v>
      </c>
      <c r="N158" s="285">
        <v>1409.25</v>
      </c>
      <c r="O158" s="300">
        <v>5800875</v>
      </c>
      <c r="P158" s="301">
        <v>-4.0146438322164309E-2</v>
      </c>
    </row>
    <row r="159" spans="1:16" ht="15">
      <c r="A159" s="263">
        <v>149</v>
      </c>
      <c r="B159" s="362" t="s">
        <v>51</v>
      </c>
      <c r="C159" s="459" t="s">
        <v>186</v>
      </c>
      <c r="D159" s="460">
        <v>44343</v>
      </c>
      <c r="E159" s="297">
        <v>2643.45</v>
      </c>
      <c r="F159" s="297">
        <v>2595.6666666666665</v>
      </c>
      <c r="G159" s="298">
        <v>2541.4333333333329</v>
      </c>
      <c r="H159" s="298">
        <v>2439.4166666666665</v>
      </c>
      <c r="I159" s="298">
        <v>2385.1833333333329</v>
      </c>
      <c r="J159" s="298">
        <v>2697.6833333333329</v>
      </c>
      <c r="K159" s="298">
        <v>2751.9166666666665</v>
      </c>
      <c r="L159" s="298">
        <v>2853.9333333333329</v>
      </c>
      <c r="M159" s="285">
        <v>2649.9</v>
      </c>
      <c r="N159" s="285">
        <v>2493.65</v>
      </c>
      <c r="O159" s="300">
        <v>1060000</v>
      </c>
      <c r="P159" s="301">
        <v>3.9980377728722101E-2</v>
      </c>
    </row>
    <row r="160" spans="1:16" ht="15">
      <c r="A160" s="263">
        <v>150</v>
      </c>
      <c r="B160" s="362" t="s">
        <v>42</v>
      </c>
      <c r="C160" s="459" t="s">
        <v>187</v>
      </c>
      <c r="D160" s="460">
        <v>44343</v>
      </c>
      <c r="E160" s="297">
        <v>411.45</v>
      </c>
      <c r="F160" s="297">
        <v>409.2833333333333</v>
      </c>
      <c r="G160" s="298">
        <v>405.56666666666661</v>
      </c>
      <c r="H160" s="298">
        <v>399.68333333333328</v>
      </c>
      <c r="I160" s="298">
        <v>395.96666666666658</v>
      </c>
      <c r="J160" s="298">
        <v>415.16666666666663</v>
      </c>
      <c r="K160" s="298">
        <v>418.88333333333333</v>
      </c>
      <c r="L160" s="298">
        <v>424.76666666666665</v>
      </c>
      <c r="M160" s="285">
        <v>413</v>
      </c>
      <c r="N160" s="285">
        <v>403.4</v>
      </c>
      <c r="O160" s="300">
        <v>1842000</v>
      </c>
      <c r="P160" s="301">
        <v>-8.1366965012205042E-4</v>
      </c>
    </row>
    <row r="161" spans="1:16" ht="15">
      <c r="A161" s="263">
        <v>151</v>
      </c>
      <c r="B161" s="362" t="s">
        <v>39</v>
      </c>
      <c r="C161" s="459" t="s">
        <v>510</v>
      </c>
      <c r="D161" s="460">
        <v>44343</v>
      </c>
      <c r="E161" s="297">
        <v>801.7</v>
      </c>
      <c r="F161" s="297">
        <v>798.9666666666667</v>
      </c>
      <c r="G161" s="298">
        <v>782.93333333333339</v>
      </c>
      <c r="H161" s="298">
        <v>764.16666666666674</v>
      </c>
      <c r="I161" s="298">
        <v>748.13333333333344</v>
      </c>
      <c r="J161" s="298">
        <v>817.73333333333335</v>
      </c>
      <c r="K161" s="298">
        <v>833.76666666666665</v>
      </c>
      <c r="L161" s="298">
        <v>852.5333333333333</v>
      </c>
      <c r="M161" s="285">
        <v>815</v>
      </c>
      <c r="N161" s="285">
        <v>780.2</v>
      </c>
      <c r="O161" s="300">
        <v>1059950</v>
      </c>
      <c r="P161" s="301">
        <v>5.1042415528396834E-2</v>
      </c>
    </row>
    <row r="162" spans="1:16" ht="15">
      <c r="A162" s="263">
        <v>152</v>
      </c>
      <c r="B162" s="362" t="s">
        <v>43</v>
      </c>
      <c r="C162" s="459" t="s">
        <v>188</v>
      </c>
      <c r="D162" s="460">
        <v>44343</v>
      </c>
      <c r="E162" s="297">
        <v>608.20000000000005</v>
      </c>
      <c r="F162" s="297">
        <v>611.26666666666677</v>
      </c>
      <c r="G162" s="298">
        <v>602.78333333333353</v>
      </c>
      <c r="H162" s="298">
        <v>597.36666666666679</v>
      </c>
      <c r="I162" s="298">
        <v>588.88333333333355</v>
      </c>
      <c r="J162" s="298">
        <v>616.68333333333351</v>
      </c>
      <c r="K162" s="298">
        <v>625.16666666666686</v>
      </c>
      <c r="L162" s="298">
        <v>630.58333333333348</v>
      </c>
      <c r="M162" s="285">
        <v>619.75</v>
      </c>
      <c r="N162" s="285">
        <v>605.85</v>
      </c>
      <c r="O162" s="300">
        <v>4565400</v>
      </c>
      <c r="P162" s="301">
        <v>-1.0018214936247723E-2</v>
      </c>
    </row>
    <row r="163" spans="1:16" ht="15">
      <c r="A163" s="263">
        <v>153</v>
      </c>
      <c r="B163" s="362" t="s">
        <v>49</v>
      </c>
      <c r="C163" s="459" t="s">
        <v>189</v>
      </c>
      <c r="D163" s="460">
        <v>44343</v>
      </c>
      <c r="E163" s="297">
        <v>1209.4000000000001</v>
      </c>
      <c r="F163" s="297">
        <v>1205.2</v>
      </c>
      <c r="G163" s="298">
        <v>1195.9000000000001</v>
      </c>
      <c r="H163" s="298">
        <v>1182.4000000000001</v>
      </c>
      <c r="I163" s="298">
        <v>1173.1000000000001</v>
      </c>
      <c r="J163" s="298">
        <v>1218.7</v>
      </c>
      <c r="K163" s="298">
        <v>1227.9999999999998</v>
      </c>
      <c r="L163" s="298">
        <v>1241.5</v>
      </c>
      <c r="M163" s="285">
        <v>1214.5</v>
      </c>
      <c r="N163" s="285">
        <v>1191.7</v>
      </c>
      <c r="O163" s="300">
        <v>927500</v>
      </c>
      <c r="P163" s="301">
        <v>-1.6332590942835932E-2</v>
      </c>
    </row>
    <row r="164" spans="1:16" ht="15">
      <c r="A164" s="263">
        <v>154</v>
      </c>
      <c r="B164" s="362" t="s">
        <v>37</v>
      </c>
      <c r="C164" s="459" t="s">
        <v>191</v>
      </c>
      <c r="D164" s="460">
        <v>44343</v>
      </c>
      <c r="E164" s="297">
        <v>6419.4</v>
      </c>
      <c r="F164" s="297">
        <v>6394.7666666666664</v>
      </c>
      <c r="G164" s="298">
        <v>6350.6333333333332</v>
      </c>
      <c r="H164" s="298">
        <v>6281.8666666666668</v>
      </c>
      <c r="I164" s="298">
        <v>6237.7333333333336</v>
      </c>
      <c r="J164" s="298">
        <v>6463.5333333333328</v>
      </c>
      <c r="K164" s="298">
        <v>6507.6666666666661</v>
      </c>
      <c r="L164" s="298">
        <v>6576.4333333333325</v>
      </c>
      <c r="M164" s="285">
        <v>6438.9</v>
      </c>
      <c r="N164" s="285">
        <v>6326</v>
      </c>
      <c r="O164" s="300">
        <v>2473500</v>
      </c>
      <c r="P164" s="301">
        <v>5.6104402975972675E-3</v>
      </c>
    </row>
    <row r="165" spans="1:16" ht="15">
      <c r="A165" s="263">
        <v>155</v>
      </c>
      <c r="B165" s="362" t="s">
        <v>840</v>
      </c>
      <c r="C165" s="459" t="s">
        <v>193</v>
      </c>
      <c r="D165" s="460">
        <v>44343</v>
      </c>
      <c r="E165" s="297">
        <v>644.1</v>
      </c>
      <c r="F165" s="297">
        <v>636.96666666666658</v>
      </c>
      <c r="G165" s="298">
        <v>628.18333333333317</v>
      </c>
      <c r="H165" s="298">
        <v>612.26666666666654</v>
      </c>
      <c r="I165" s="298">
        <v>603.48333333333312</v>
      </c>
      <c r="J165" s="298">
        <v>652.88333333333321</v>
      </c>
      <c r="K165" s="298">
        <v>661.66666666666674</v>
      </c>
      <c r="L165" s="298">
        <v>677.58333333333326</v>
      </c>
      <c r="M165" s="285">
        <v>645.75</v>
      </c>
      <c r="N165" s="285">
        <v>621.04999999999995</v>
      </c>
      <c r="O165" s="300">
        <v>19436300</v>
      </c>
      <c r="P165" s="301">
        <v>1.5554951772856949E-2</v>
      </c>
    </row>
    <row r="166" spans="1:16" ht="15">
      <c r="A166" s="263">
        <v>156</v>
      </c>
      <c r="B166" s="362" t="s">
        <v>111</v>
      </c>
      <c r="C166" s="459" t="s">
        <v>194</v>
      </c>
      <c r="D166" s="460">
        <v>44343</v>
      </c>
      <c r="E166" s="297">
        <v>266.25</v>
      </c>
      <c r="F166" s="297">
        <v>264.66666666666669</v>
      </c>
      <c r="G166" s="298">
        <v>259.33333333333337</v>
      </c>
      <c r="H166" s="298">
        <v>252.41666666666669</v>
      </c>
      <c r="I166" s="298">
        <v>247.08333333333337</v>
      </c>
      <c r="J166" s="298">
        <v>271.58333333333337</v>
      </c>
      <c r="K166" s="298">
        <v>276.91666666666674</v>
      </c>
      <c r="L166" s="298">
        <v>283.83333333333337</v>
      </c>
      <c r="M166" s="285">
        <v>270</v>
      </c>
      <c r="N166" s="285">
        <v>257.75</v>
      </c>
      <c r="O166" s="300">
        <v>95712500</v>
      </c>
      <c r="P166" s="301">
        <v>0.3397118805866528</v>
      </c>
    </row>
    <row r="167" spans="1:16" ht="15">
      <c r="A167" s="263">
        <v>157</v>
      </c>
      <c r="B167" s="362" t="s">
        <v>63</v>
      </c>
      <c r="C167" s="459" t="s">
        <v>195</v>
      </c>
      <c r="D167" s="460">
        <v>44343</v>
      </c>
      <c r="E167" s="297">
        <v>976.7</v>
      </c>
      <c r="F167" s="297">
        <v>981.2166666666667</v>
      </c>
      <c r="G167" s="298">
        <v>966.48333333333335</v>
      </c>
      <c r="H167" s="298">
        <v>956.26666666666665</v>
      </c>
      <c r="I167" s="298">
        <v>941.5333333333333</v>
      </c>
      <c r="J167" s="298">
        <v>991.43333333333339</v>
      </c>
      <c r="K167" s="298">
        <v>1006.1666666666667</v>
      </c>
      <c r="L167" s="298">
        <v>1016.3833333333334</v>
      </c>
      <c r="M167" s="285">
        <v>995.95</v>
      </c>
      <c r="N167" s="285">
        <v>971</v>
      </c>
      <c r="O167" s="300">
        <v>2540000</v>
      </c>
      <c r="P167" s="301">
        <v>-0.10579123393768702</v>
      </c>
    </row>
    <row r="168" spans="1:16" ht="15">
      <c r="A168" s="263">
        <v>158</v>
      </c>
      <c r="B168" s="362" t="s">
        <v>106</v>
      </c>
      <c r="C168" s="459" t="s">
        <v>196</v>
      </c>
      <c r="D168" s="460">
        <v>44343</v>
      </c>
      <c r="E168" s="297">
        <v>493.45</v>
      </c>
      <c r="F168" s="297">
        <v>492.15000000000003</v>
      </c>
      <c r="G168" s="298">
        <v>486.85000000000008</v>
      </c>
      <c r="H168" s="298">
        <v>480.25000000000006</v>
      </c>
      <c r="I168" s="298">
        <v>474.9500000000001</v>
      </c>
      <c r="J168" s="298">
        <v>498.75000000000006</v>
      </c>
      <c r="K168" s="298">
        <v>504.05</v>
      </c>
      <c r="L168" s="298">
        <v>510.65000000000003</v>
      </c>
      <c r="M168" s="285">
        <v>497.45</v>
      </c>
      <c r="N168" s="285">
        <v>485.55</v>
      </c>
      <c r="O168" s="300">
        <v>28198400</v>
      </c>
      <c r="P168" s="301">
        <v>-3.9877969056439311E-2</v>
      </c>
    </row>
    <row r="169" spans="1:16" ht="15">
      <c r="A169" s="263">
        <v>159</v>
      </c>
      <c r="B169" s="362" t="s">
        <v>88</v>
      </c>
      <c r="C169" s="459" t="s">
        <v>198</v>
      </c>
      <c r="D169" s="460">
        <v>44343</v>
      </c>
      <c r="E169" s="297">
        <v>184.3</v>
      </c>
      <c r="F169" s="297">
        <v>183.86666666666667</v>
      </c>
      <c r="G169" s="298">
        <v>182.08333333333334</v>
      </c>
      <c r="H169" s="298">
        <v>179.86666666666667</v>
      </c>
      <c r="I169" s="298">
        <v>178.08333333333334</v>
      </c>
      <c r="J169" s="298">
        <v>186.08333333333334</v>
      </c>
      <c r="K169" s="298">
        <v>187.86666666666665</v>
      </c>
      <c r="L169" s="298">
        <v>190.08333333333334</v>
      </c>
      <c r="M169" s="285">
        <v>185.65</v>
      </c>
      <c r="N169" s="285">
        <v>181.65</v>
      </c>
      <c r="O169" s="300">
        <v>67104000</v>
      </c>
      <c r="P169" s="301">
        <v>-5.2477096860268609E-3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E18" sqref="E18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44322</v>
      </c>
    </row>
    <row r="7" spans="1:15">
      <c r="A7"/>
    </row>
    <row r="8" spans="1:15" ht="28.5" customHeight="1">
      <c r="A8" s="522" t="s">
        <v>16</v>
      </c>
      <c r="B8" s="523" t="s">
        <v>18</v>
      </c>
      <c r="C8" s="521" t="s">
        <v>19</v>
      </c>
      <c r="D8" s="521" t="s">
        <v>20</v>
      </c>
      <c r="E8" s="521" t="s">
        <v>21</v>
      </c>
      <c r="F8" s="521"/>
      <c r="G8" s="521"/>
      <c r="H8" s="521" t="s">
        <v>22</v>
      </c>
      <c r="I8" s="521"/>
      <c r="J8" s="521"/>
      <c r="K8" s="260"/>
      <c r="L8" s="268"/>
      <c r="M8" s="268"/>
    </row>
    <row r="9" spans="1:15" ht="36" customHeight="1">
      <c r="A9" s="517"/>
      <c r="B9" s="519"/>
      <c r="C9" s="524" t="s">
        <v>23</v>
      </c>
      <c r="D9" s="524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14617.85</v>
      </c>
      <c r="D10" s="284">
        <v>14587.449999999999</v>
      </c>
      <c r="E10" s="284">
        <v>14536.999999999998</v>
      </c>
      <c r="F10" s="284">
        <v>14456.15</v>
      </c>
      <c r="G10" s="284">
        <v>14405.699999999999</v>
      </c>
      <c r="H10" s="284">
        <v>14668.299999999997</v>
      </c>
      <c r="I10" s="284">
        <v>14718.749999999998</v>
      </c>
      <c r="J10" s="284">
        <v>14799.599999999997</v>
      </c>
      <c r="K10" s="283">
        <v>14637.9</v>
      </c>
      <c r="L10" s="283">
        <v>14506.6</v>
      </c>
      <c r="M10" s="288"/>
    </row>
    <row r="11" spans="1:15">
      <c r="A11" s="282">
        <v>2</v>
      </c>
      <c r="B11" s="263" t="s">
        <v>216</v>
      </c>
      <c r="C11" s="285">
        <v>32783.699999999997</v>
      </c>
      <c r="D11" s="265">
        <v>32571.466666666671</v>
      </c>
      <c r="E11" s="265">
        <v>32280.78333333334</v>
      </c>
      <c r="F11" s="265">
        <v>31777.866666666669</v>
      </c>
      <c r="G11" s="265">
        <v>31487.183333333338</v>
      </c>
      <c r="H11" s="265">
        <v>33074.383333333346</v>
      </c>
      <c r="I11" s="265">
        <v>33365.066666666666</v>
      </c>
      <c r="J11" s="265">
        <v>33867.983333333344</v>
      </c>
      <c r="K11" s="285">
        <v>32862.15</v>
      </c>
      <c r="L11" s="285">
        <v>32068.55</v>
      </c>
      <c r="M11" s="288"/>
    </row>
    <row r="12" spans="1:15">
      <c r="A12" s="282">
        <v>3</v>
      </c>
      <c r="B12" s="271" t="s">
        <v>217</v>
      </c>
      <c r="C12" s="285">
        <v>1847.15</v>
      </c>
      <c r="D12" s="265">
        <v>1848.1333333333332</v>
      </c>
      <c r="E12" s="265">
        <v>1834.9666666666665</v>
      </c>
      <c r="F12" s="265">
        <v>1822.7833333333333</v>
      </c>
      <c r="G12" s="265">
        <v>1809.6166666666666</v>
      </c>
      <c r="H12" s="265">
        <v>1860.3166666666664</v>
      </c>
      <c r="I12" s="265">
        <v>1873.4833333333333</v>
      </c>
      <c r="J12" s="265">
        <v>1885.6666666666663</v>
      </c>
      <c r="K12" s="285">
        <v>1861.3</v>
      </c>
      <c r="L12" s="285">
        <v>1835.95</v>
      </c>
      <c r="M12" s="288"/>
    </row>
    <row r="13" spans="1:15">
      <c r="A13" s="282">
        <v>4</v>
      </c>
      <c r="B13" s="263" t="s">
        <v>218</v>
      </c>
      <c r="C13" s="285">
        <v>4064.45</v>
      </c>
      <c r="D13" s="265">
        <v>4063.4666666666667</v>
      </c>
      <c r="E13" s="265">
        <v>4046.9333333333334</v>
      </c>
      <c r="F13" s="265">
        <v>4029.4166666666665</v>
      </c>
      <c r="G13" s="265">
        <v>4012.8833333333332</v>
      </c>
      <c r="H13" s="265">
        <v>4080.9833333333336</v>
      </c>
      <c r="I13" s="265">
        <v>4097.5166666666673</v>
      </c>
      <c r="J13" s="265">
        <v>4115.0333333333338</v>
      </c>
      <c r="K13" s="285">
        <v>4080</v>
      </c>
      <c r="L13" s="285">
        <v>4045.95</v>
      </c>
      <c r="M13" s="288"/>
    </row>
    <row r="14" spans="1:15">
      <c r="A14" s="282">
        <v>5</v>
      </c>
      <c r="B14" s="263" t="s">
        <v>219</v>
      </c>
      <c r="C14" s="285">
        <v>25786.95</v>
      </c>
      <c r="D14" s="265">
        <v>25736.400000000005</v>
      </c>
      <c r="E14" s="265">
        <v>25615.150000000009</v>
      </c>
      <c r="F14" s="265">
        <v>25443.350000000002</v>
      </c>
      <c r="G14" s="265">
        <v>25322.100000000006</v>
      </c>
      <c r="H14" s="265">
        <v>25908.200000000012</v>
      </c>
      <c r="I14" s="265">
        <v>26029.450000000004</v>
      </c>
      <c r="J14" s="265">
        <v>26201.250000000015</v>
      </c>
      <c r="K14" s="285">
        <v>25857.65</v>
      </c>
      <c r="L14" s="285">
        <v>25564.6</v>
      </c>
      <c r="M14" s="288"/>
    </row>
    <row r="15" spans="1:15">
      <c r="A15" s="282">
        <v>6</v>
      </c>
      <c r="B15" s="263" t="s">
        <v>220</v>
      </c>
      <c r="C15" s="285">
        <v>3239.9</v>
      </c>
      <c r="D15" s="265">
        <v>3241.6666666666665</v>
      </c>
      <c r="E15" s="265">
        <v>3216.9833333333331</v>
      </c>
      <c r="F15" s="265">
        <v>3194.0666666666666</v>
      </c>
      <c r="G15" s="265">
        <v>3169.3833333333332</v>
      </c>
      <c r="H15" s="265">
        <v>3264.583333333333</v>
      </c>
      <c r="I15" s="265">
        <v>3289.2666666666664</v>
      </c>
      <c r="J15" s="265">
        <v>3312.1833333333329</v>
      </c>
      <c r="K15" s="285">
        <v>3266.35</v>
      </c>
      <c r="L15" s="285">
        <v>3218.75</v>
      </c>
      <c r="M15" s="288"/>
    </row>
    <row r="16" spans="1:15">
      <c r="A16" s="282">
        <v>7</v>
      </c>
      <c r="B16" s="263" t="s">
        <v>221</v>
      </c>
      <c r="C16" s="285">
        <v>6745.2</v>
      </c>
      <c r="D16" s="265">
        <v>6729.166666666667</v>
      </c>
      <c r="E16" s="265">
        <v>6697.6333333333341</v>
      </c>
      <c r="F16" s="265">
        <v>6650.0666666666675</v>
      </c>
      <c r="G16" s="265">
        <v>6618.5333333333347</v>
      </c>
      <c r="H16" s="265">
        <v>6776.7333333333336</v>
      </c>
      <c r="I16" s="265">
        <v>6808.2666666666664</v>
      </c>
      <c r="J16" s="265">
        <v>6855.833333333333</v>
      </c>
      <c r="K16" s="285">
        <v>6760.7</v>
      </c>
      <c r="L16" s="285">
        <v>6681.6</v>
      </c>
      <c r="M16" s="288"/>
    </row>
    <row r="17" spans="1:13">
      <c r="A17" s="282">
        <v>8</v>
      </c>
      <c r="B17" s="263" t="s">
        <v>38</v>
      </c>
      <c r="C17" s="263">
        <v>1888.55</v>
      </c>
      <c r="D17" s="265">
        <v>1885.5333333333335</v>
      </c>
      <c r="E17" s="265">
        <v>1873.116666666667</v>
      </c>
      <c r="F17" s="265">
        <v>1857.6833333333334</v>
      </c>
      <c r="G17" s="265">
        <v>1845.2666666666669</v>
      </c>
      <c r="H17" s="265">
        <v>1900.9666666666672</v>
      </c>
      <c r="I17" s="265">
        <v>1913.3833333333337</v>
      </c>
      <c r="J17" s="265">
        <v>1928.8166666666673</v>
      </c>
      <c r="K17" s="263">
        <v>1897.95</v>
      </c>
      <c r="L17" s="263">
        <v>1870.1</v>
      </c>
      <c r="M17" s="263">
        <v>3.81806</v>
      </c>
    </row>
    <row r="18" spans="1:13">
      <c r="A18" s="282">
        <v>9</v>
      </c>
      <c r="B18" s="263" t="s">
        <v>222</v>
      </c>
      <c r="C18" s="263">
        <v>942.05</v>
      </c>
      <c r="D18" s="265">
        <v>934.83333333333337</v>
      </c>
      <c r="E18" s="265">
        <v>917.2166666666667</v>
      </c>
      <c r="F18" s="265">
        <v>892.38333333333333</v>
      </c>
      <c r="G18" s="265">
        <v>874.76666666666665</v>
      </c>
      <c r="H18" s="265">
        <v>959.66666666666674</v>
      </c>
      <c r="I18" s="265">
        <v>977.2833333333333</v>
      </c>
      <c r="J18" s="265">
        <v>1002.1166666666668</v>
      </c>
      <c r="K18" s="263">
        <v>952.45</v>
      </c>
      <c r="L18" s="263">
        <v>910</v>
      </c>
      <c r="M18" s="263">
        <v>45.787739999999999</v>
      </c>
    </row>
    <row r="19" spans="1:13">
      <c r="A19" s="282">
        <v>10</v>
      </c>
      <c r="B19" s="263" t="s">
        <v>735</v>
      </c>
      <c r="C19" s="264">
        <v>1715.7</v>
      </c>
      <c r="D19" s="265">
        <v>1706.5666666666666</v>
      </c>
      <c r="E19" s="265">
        <v>1661.1333333333332</v>
      </c>
      <c r="F19" s="265">
        <v>1606.5666666666666</v>
      </c>
      <c r="G19" s="265">
        <v>1561.1333333333332</v>
      </c>
      <c r="H19" s="265">
        <v>1761.1333333333332</v>
      </c>
      <c r="I19" s="265">
        <v>1806.5666666666666</v>
      </c>
      <c r="J19" s="265">
        <v>1861.1333333333332</v>
      </c>
      <c r="K19" s="263">
        <v>1752</v>
      </c>
      <c r="L19" s="263">
        <v>1652</v>
      </c>
      <c r="M19" s="263">
        <v>16.054880000000001</v>
      </c>
    </row>
    <row r="20" spans="1:13">
      <c r="A20" s="282">
        <v>11</v>
      </c>
      <c r="B20" s="263" t="s">
        <v>288</v>
      </c>
      <c r="C20" s="263">
        <v>15403.45</v>
      </c>
      <c r="D20" s="265">
        <v>15354.016666666668</v>
      </c>
      <c r="E20" s="265">
        <v>15283.033333333336</v>
      </c>
      <c r="F20" s="265">
        <v>15162.616666666669</v>
      </c>
      <c r="G20" s="265">
        <v>15091.633333333337</v>
      </c>
      <c r="H20" s="265">
        <v>15474.433333333336</v>
      </c>
      <c r="I20" s="265">
        <v>15545.41666666667</v>
      </c>
      <c r="J20" s="265">
        <v>15665.833333333336</v>
      </c>
      <c r="K20" s="263">
        <v>15425</v>
      </c>
      <c r="L20" s="263">
        <v>15233.6</v>
      </c>
      <c r="M20" s="263">
        <v>0.11092</v>
      </c>
    </row>
    <row r="21" spans="1:13">
      <c r="A21" s="282">
        <v>12</v>
      </c>
      <c r="B21" s="263" t="s">
        <v>40</v>
      </c>
      <c r="C21" s="263">
        <v>1267.5</v>
      </c>
      <c r="D21" s="265">
        <v>1265.3333333333333</v>
      </c>
      <c r="E21" s="265">
        <v>1242.4166666666665</v>
      </c>
      <c r="F21" s="265">
        <v>1217.3333333333333</v>
      </c>
      <c r="G21" s="265">
        <v>1194.4166666666665</v>
      </c>
      <c r="H21" s="265">
        <v>1290.4166666666665</v>
      </c>
      <c r="I21" s="265">
        <v>1313.333333333333</v>
      </c>
      <c r="J21" s="265">
        <v>1338.4166666666665</v>
      </c>
      <c r="K21" s="263">
        <v>1288.25</v>
      </c>
      <c r="L21" s="263">
        <v>1240.25</v>
      </c>
      <c r="M21" s="263">
        <v>78.058049999999994</v>
      </c>
    </row>
    <row r="22" spans="1:13">
      <c r="A22" s="282">
        <v>13</v>
      </c>
      <c r="B22" s="263" t="s">
        <v>289</v>
      </c>
      <c r="C22" s="263">
        <v>1064.55</v>
      </c>
      <c r="D22" s="265">
        <v>1064.2333333333333</v>
      </c>
      <c r="E22" s="265">
        <v>1047.6666666666667</v>
      </c>
      <c r="F22" s="265">
        <v>1030.7833333333333</v>
      </c>
      <c r="G22" s="265">
        <v>1014.2166666666667</v>
      </c>
      <c r="H22" s="265">
        <v>1081.1166666666668</v>
      </c>
      <c r="I22" s="265">
        <v>1097.6833333333334</v>
      </c>
      <c r="J22" s="265">
        <v>1114.5666666666668</v>
      </c>
      <c r="K22" s="263">
        <v>1080.8</v>
      </c>
      <c r="L22" s="263">
        <v>1047.3499999999999</v>
      </c>
      <c r="M22" s="263">
        <v>4.4601100000000002</v>
      </c>
    </row>
    <row r="23" spans="1:13">
      <c r="A23" s="282">
        <v>14</v>
      </c>
      <c r="B23" s="263" t="s">
        <v>41</v>
      </c>
      <c r="C23" s="263">
        <v>738.1</v>
      </c>
      <c r="D23" s="265">
        <v>748.53333333333342</v>
      </c>
      <c r="E23" s="265">
        <v>722.26666666666688</v>
      </c>
      <c r="F23" s="265">
        <v>706.43333333333351</v>
      </c>
      <c r="G23" s="265">
        <v>680.16666666666697</v>
      </c>
      <c r="H23" s="265">
        <v>764.36666666666679</v>
      </c>
      <c r="I23" s="265">
        <v>790.63333333333344</v>
      </c>
      <c r="J23" s="265">
        <v>806.4666666666667</v>
      </c>
      <c r="K23" s="263">
        <v>774.8</v>
      </c>
      <c r="L23" s="263">
        <v>732.7</v>
      </c>
      <c r="M23" s="263">
        <v>294.26970999999998</v>
      </c>
    </row>
    <row r="24" spans="1:13">
      <c r="A24" s="282">
        <v>15</v>
      </c>
      <c r="B24" s="263" t="s">
        <v>830</v>
      </c>
      <c r="C24" s="263">
        <v>1264.75</v>
      </c>
      <c r="D24" s="265">
        <v>1266.2166666666667</v>
      </c>
      <c r="E24" s="265">
        <v>1233.5333333333333</v>
      </c>
      <c r="F24" s="265">
        <v>1202.3166666666666</v>
      </c>
      <c r="G24" s="265">
        <v>1169.6333333333332</v>
      </c>
      <c r="H24" s="265">
        <v>1297.4333333333334</v>
      </c>
      <c r="I24" s="265">
        <v>1330.1166666666668</v>
      </c>
      <c r="J24" s="265">
        <v>1361.3333333333335</v>
      </c>
      <c r="K24" s="263">
        <v>1298.9000000000001</v>
      </c>
      <c r="L24" s="263">
        <v>1235</v>
      </c>
      <c r="M24" s="263">
        <v>11.57568</v>
      </c>
    </row>
    <row r="25" spans="1:13">
      <c r="A25" s="282">
        <v>16</v>
      </c>
      <c r="B25" s="263" t="s">
        <v>290</v>
      </c>
      <c r="C25" s="263">
        <v>1088.2</v>
      </c>
      <c r="D25" s="265">
        <v>1086.3166666666666</v>
      </c>
      <c r="E25" s="265">
        <v>1067.6833333333332</v>
      </c>
      <c r="F25" s="265">
        <v>1047.1666666666665</v>
      </c>
      <c r="G25" s="265">
        <v>1028.5333333333331</v>
      </c>
      <c r="H25" s="265">
        <v>1106.8333333333333</v>
      </c>
      <c r="I25" s="265">
        <v>1125.4666666666665</v>
      </c>
      <c r="J25" s="265">
        <v>1145.9833333333333</v>
      </c>
      <c r="K25" s="263">
        <v>1104.95</v>
      </c>
      <c r="L25" s="263">
        <v>1065.8</v>
      </c>
      <c r="M25" s="263">
        <v>4.8125900000000001</v>
      </c>
    </row>
    <row r="26" spans="1:13">
      <c r="A26" s="282">
        <v>17</v>
      </c>
      <c r="B26" s="263" t="s">
        <v>223</v>
      </c>
      <c r="C26" s="263">
        <v>114.25</v>
      </c>
      <c r="D26" s="265">
        <v>114.61666666666667</v>
      </c>
      <c r="E26" s="265">
        <v>113.33333333333334</v>
      </c>
      <c r="F26" s="265">
        <v>112.41666666666667</v>
      </c>
      <c r="G26" s="265">
        <v>111.13333333333334</v>
      </c>
      <c r="H26" s="265">
        <v>115.53333333333335</v>
      </c>
      <c r="I26" s="265">
        <v>116.81666666666668</v>
      </c>
      <c r="J26" s="265">
        <v>117.73333333333335</v>
      </c>
      <c r="K26" s="263">
        <v>115.9</v>
      </c>
      <c r="L26" s="263">
        <v>113.7</v>
      </c>
      <c r="M26" s="263">
        <v>14.33173</v>
      </c>
    </row>
    <row r="27" spans="1:13">
      <c r="A27" s="282">
        <v>18</v>
      </c>
      <c r="B27" s="263" t="s">
        <v>224</v>
      </c>
      <c r="C27" s="263">
        <v>172.95</v>
      </c>
      <c r="D27" s="265">
        <v>174.75</v>
      </c>
      <c r="E27" s="265">
        <v>169.9</v>
      </c>
      <c r="F27" s="265">
        <v>166.85</v>
      </c>
      <c r="G27" s="265">
        <v>162</v>
      </c>
      <c r="H27" s="265">
        <v>177.8</v>
      </c>
      <c r="I27" s="265">
        <v>182.65000000000003</v>
      </c>
      <c r="J27" s="265">
        <v>185.70000000000002</v>
      </c>
      <c r="K27" s="263">
        <v>179.6</v>
      </c>
      <c r="L27" s="263">
        <v>171.7</v>
      </c>
      <c r="M27" s="263">
        <v>22.060269999999999</v>
      </c>
    </row>
    <row r="28" spans="1:13">
      <c r="A28" s="282">
        <v>19</v>
      </c>
      <c r="B28" s="263" t="s">
        <v>225</v>
      </c>
      <c r="C28" s="263">
        <v>1947.8</v>
      </c>
      <c r="D28" s="265">
        <v>1923.45</v>
      </c>
      <c r="E28" s="265">
        <v>1872.4</v>
      </c>
      <c r="F28" s="265">
        <v>1797</v>
      </c>
      <c r="G28" s="265">
        <v>1745.95</v>
      </c>
      <c r="H28" s="265">
        <v>1998.8500000000001</v>
      </c>
      <c r="I28" s="265">
        <v>2049.8999999999996</v>
      </c>
      <c r="J28" s="265">
        <v>2125.3000000000002</v>
      </c>
      <c r="K28" s="263">
        <v>1974.5</v>
      </c>
      <c r="L28" s="263">
        <v>1848.05</v>
      </c>
      <c r="M28" s="263">
        <v>4.1546200000000004</v>
      </c>
    </row>
    <row r="29" spans="1:13">
      <c r="A29" s="282">
        <v>20</v>
      </c>
      <c r="B29" s="263" t="s">
        <v>294</v>
      </c>
      <c r="C29" s="263">
        <v>955.8</v>
      </c>
      <c r="D29" s="265">
        <v>966.61666666666667</v>
      </c>
      <c r="E29" s="265">
        <v>936.23333333333335</v>
      </c>
      <c r="F29" s="265">
        <v>916.66666666666663</v>
      </c>
      <c r="G29" s="265">
        <v>886.2833333333333</v>
      </c>
      <c r="H29" s="265">
        <v>986.18333333333339</v>
      </c>
      <c r="I29" s="265">
        <v>1016.5666666666668</v>
      </c>
      <c r="J29" s="265">
        <v>1036.1333333333334</v>
      </c>
      <c r="K29" s="263">
        <v>997</v>
      </c>
      <c r="L29" s="263">
        <v>947.05</v>
      </c>
      <c r="M29" s="263">
        <v>16.147729999999999</v>
      </c>
    </row>
    <row r="30" spans="1:13">
      <c r="A30" s="282">
        <v>21</v>
      </c>
      <c r="B30" s="263" t="s">
        <v>226</v>
      </c>
      <c r="C30" s="263">
        <v>2894.45</v>
      </c>
      <c r="D30" s="265">
        <v>2887.4333333333329</v>
      </c>
      <c r="E30" s="265">
        <v>2810.016666666666</v>
      </c>
      <c r="F30" s="265">
        <v>2725.583333333333</v>
      </c>
      <c r="G30" s="265">
        <v>2648.1666666666661</v>
      </c>
      <c r="H30" s="265">
        <v>2971.8666666666659</v>
      </c>
      <c r="I30" s="265">
        <v>3049.2833333333328</v>
      </c>
      <c r="J30" s="265">
        <v>3133.7166666666658</v>
      </c>
      <c r="K30" s="263">
        <v>2964.85</v>
      </c>
      <c r="L30" s="263">
        <v>2803</v>
      </c>
      <c r="M30" s="263">
        <v>9.4257799999999996</v>
      </c>
    </row>
    <row r="31" spans="1:13">
      <c r="A31" s="282">
        <v>22</v>
      </c>
      <c r="B31" s="263" t="s">
        <v>44</v>
      </c>
      <c r="C31" s="263">
        <v>769.35</v>
      </c>
      <c r="D31" s="265">
        <v>770.7166666666667</v>
      </c>
      <c r="E31" s="265">
        <v>764.63333333333344</v>
      </c>
      <c r="F31" s="265">
        <v>759.91666666666674</v>
      </c>
      <c r="G31" s="265">
        <v>753.83333333333348</v>
      </c>
      <c r="H31" s="265">
        <v>775.43333333333339</v>
      </c>
      <c r="I31" s="265">
        <v>781.51666666666665</v>
      </c>
      <c r="J31" s="265">
        <v>786.23333333333335</v>
      </c>
      <c r="K31" s="263">
        <v>776.8</v>
      </c>
      <c r="L31" s="263">
        <v>766</v>
      </c>
      <c r="M31" s="263">
        <v>6.2245499999999998</v>
      </c>
    </row>
    <row r="32" spans="1:13">
      <c r="A32" s="282">
        <v>23</v>
      </c>
      <c r="B32" s="263" t="s">
        <v>45</v>
      </c>
      <c r="C32" s="263">
        <v>311.45</v>
      </c>
      <c r="D32" s="265">
        <v>310.3</v>
      </c>
      <c r="E32" s="265">
        <v>308.3</v>
      </c>
      <c r="F32" s="265">
        <v>305.14999999999998</v>
      </c>
      <c r="G32" s="265">
        <v>303.14999999999998</v>
      </c>
      <c r="H32" s="265">
        <v>313.45000000000005</v>
      </c>
      <c r="I32" s="265">
        <v>315.45000000000005</v>
      </c>
      <c r="J32" s="265">
        <v>318.60000000000008</v>
      </c>
      <c r="K32" s="263">
        <v>312.3</v>
      </c>
      <c r="L32" s="263">
        <v>307.14999999999998</v>
      </c>
      <c r="M32" s="263">
        <v>26.00385</v>
      </c>
    </row>
    <row r="33" spans="1:13">
      <c r="A33" s="282">
        <v>24</v>
      </c>
      <c r="B33" s="263" t="s">
        <v>46</v>
      </c>
      <c r="C33" s="263">
        <v>3332.9</v>
      </c>
      <c r="D33" s="265">
        <v>3288.6833333333329</v>
      </c>
      <c r="E33" s="265">
        <v>3220.3666666666659</v>
      </c>
      <c r="F33" s="265">
        <v>3107.833333333333</v>
      </c>
      <c r="G33" s="265">
        <v>3039.516666666666</v>
      </c>
      <c r="H33" s="265">
        <v>3401.2166666666658</v>
      </c>
      <c r="I33" s="265">
        <v>3469.5333333333324</v>
      </c>
      <c r="J33" s="265">
        <v>3582.0666666666657</v>
      </c>
      <c r="K33" s="263">
        <v>3357</v>
      </c>
      <c r="L33" s="263">
        <v>3176.15</v>
      </c>
      <c r="M33" s="263">
        <v>16.799769999999999</v>
      </c>
    </row>
    <row r="34" spans="1:13">
      <c r="A34" s="282">
        <v>25</v>
      </c>
      <c r="B34" s="263" t="s">
        <v>47</v>
      </c>
      <c r="C34" s="263">
        <v>214.6</v>
      </c>
      <c r="D34" s="265">
        <v>215.68333333333331</v>
      </c>
      <c r="E34" s="265">
        <v>210.86666666666662</v>
      </c>
      <c r="F34" s="265">
        <v>207.1333333333333</v>
      </c>
      <c r="G34" s="265">
        <v>202.31666666666661</v>
      </c>
      <c r="H34" s="265">
        <v>219.41666666666663</v>
      </c>
      <c r="I34" s="265">
        <v>224.23333333333329</v>
      </c>
      <c r="J34" s="265">
        <v>227.96666666666664</v>
      </c>
      <c r="K34" s="263">
        <v>220.5</v>
      </c>
      <c r="L34" s="263">
        <v>211.95</v>
      </c>
      <c r="M34" s="263">
        <v>92.387900000000002</v>
      </c>
    </row>
    <row r="35" spans="1:13">
      <c r="A35" s="282">
        <v>26</v>
      </c>
      <c r="B35" s="263" t="s">
        <v>48</v>
      </c>
      <c r="C35" s="263">
        <v>112.15</v>
      </c>
      <c r="D35" s="265">
        <v>111.51666666666667</v>
      </c>
      <c r="E35" s="265">
        <v>110.43333333333334</v>
      </c>
      <c r="F35" s="265">
        <v>108.71666666666667</v>
      </c>
      <c r="G35" s="265">
        <v>107.63333333333334</v>
      </c>
      <c r="H35" s="265">
        <v>113.23333333333333</v>
      </c>
      <c r="I35" s="265">
        <v>114.31666666666668</v>
      </c>
      <c r="J35" s="265">
        <v>116.03333333333333</v>
      </c>
      <c r="K35" s="263">
        <v>112.6</v>
      </c>
      <c r="L35" s="263">
        <v>109.8</v>
      </c>
      <c r="M35" s="263">
        <v>120.86811</v>
      </c>
    </row>
    <row r="36" spans="1:13">
      <c r="A36" s="282">
        <v>27</v>
      </c>
      <c r="B36" s="263" t="s">
        <v>50</v>
      </c>
      <c r="C36" s="263">
        <v>2567.65</v>
      </c>
      <c r="D36" s="265">
        <v>2576.9166666666665</v>
      </c>
      <c r="E36" s="265">
        <v>2536.833333333333</v>
      </c>
      <c r="F36" s="265">
        <v>2506.0166666666664</v>
      </c>
      <c r="G36" s="265">
        <v>2465.9333333333329</v>
      </c>
      <c r="H36" s="265">
        <v>2607.7333333333331</v>
      </c>
      <c r="I36" s="265">
        <v>2647.8166666666662</v>
      </c>
      <c r="J36" s="265">
        <v>2678.6333333333332</v>
      </c>
      <c r="K36" s="263">
        <v>2617</v>
      </c>
      <c r="L36" s="263">
        <v>2546.1</v>
      </c>
      <c r="M36" s="263">
        <v>12.20186</v>
      </c>
    </row>
    <row r="37" spans="1:13">
      <c r="A37" s="282">
        <v>28</v>
      </c>
      <c r="B37" s="263" t="s">
        <v>52</v>
      </c>
      <c r="C37" s="263">
        <v>1018.05</v>
      </c>
      <c r="D37" s="265">
        <v>999.58333333333337</v>
      </c>
      <c r="E37" s="265">
        <v>974.26666666666665</v>
      </c>
      <c r="F37" s="265">
        <v>930.48333333333323</v>
      </c>
      <c r="G37" s="265">
        <v>905.16666666666652</v>
      </c>
      <c r="H37" s="265">
        <v>1043.3666666666668</v>
      </c>
      <c r="I37" s="265">
        <v>1068.6833333333336</v>
      </c>
      <c r="J37" s="265">
        <v>1112.4666666666669</v>
      </c>
      <c r="K37" s="263">
        <v>1024.9000000000001</v>
      </c>
      <c r="L37" s="263">
        <v>955.8</v>
      </c>
      <c r="M37" s="263">
        <v>60.197290000000002</v>
      </c>
    </row>
    <row r="38" spans="1:13">
      <c r="A38" s="282">
        <v>29</v>
      </c>
      <c r="B38" s="263" t="s">
        <v>227</v>
      </c>
      <c r="C38" s="263">
        <v>2874.4</v>
      </c>
      <c r="D38" s="265">
        <v>2873</v>
      </c>
      <c r="E38" s="265">
        <v>2856.4</v>
      </c>
      <c r="F38" s="265">
        <v>2838.4</v>
      </c>
      <c r="G38" s="265">
        <v>2821.8</v>
      </c>
      <c r="H38" s="265">
        <v>2891</v>
      </c>
      <c r="I38" s="265">
        <v>2907.6000000000004</v>
      </c>
      <c r="J38" s="265">
        <v>2925.6</v>
      </c>
      <c r="K38" s="263">
        <v>2889.6</v>
      </c>
      <c r="L38" s="263">
        <v>2855</v>
      </c>
      <c r="M38" s="263">
        <v>1.3695600000000001</v>
      </c>
    </row>
    <row r="39" spans="1:13">
      <c r="A39" s="282">
        <v>30</v>
      </c>
      <c r="B39" s="263" t="s">
        <v>54</v>
      </c>
      <c r="C39" s="263">
        <v>717.2</v>
      </c>
      <c r="D39" s="265">
        <v>712.08333333333337</v>
      </c>
      <c r="E39" s="265">
        <v>705.11666666666679</v>
      </c>
      <c r="F39" s="265">
        <v>693.03333333333342</v>
      </c>
      <c r="G39" s="265">
        <v>686.06666666666683</v>
      </c>
      <c r="H39" s="265">
        <v>724.16666666666674</v>
      </c>
      <c r="I39" s="265">
        <v>731.13333333333321</v>
      </c>
      <c r="J39" s="265">
        <v>743.2166666666667</v>
      </c>
      <c r="K39" s="263">
        <v>719.05</v>
      </c>
      <c r="L39" s="263">
        <v>700</v>
      </c>
      <c r="M39" s="263">
        <v>111.55033</v>
      </c>
    </row>
    <row r="40" spans="1:13">
      <c r="A40" s="282">
        <v>31</v>
      </c>
      <c r="B40" s="263" t="s">
        <v>55</v>
      </c>
      <c r="C40" s="263">
        <v>3843.8</v>
      </c>
      <c r="D40" s="265">
        <v>3826.8333333333335</v>
      </c>
      <c r="E40" s="265">
        <v>3801.0666666666671</v>
      </c>
      <c r="F40" s="265">
        <v>3758.3333333333335</v>
      </c>
      <c r="G40" s="265">
        <v>3732.5666666666671</v>
      </c>
      <c r="H40" s="265">
        <v>3869.5666666666671</v>
      </c>
      <c r="I40" s="265">
        <v>3895.3333333333335</v>
      </c>
      <c r="J40" s="265">
        <v>3938.0666666666671</v>
      </c>
      <c r="K40" s="263">
        <v>3852.6</v>
      </c>
      <c r="L40" s="263">
        <v>3784.1</v>
      </c>
      <c r="M40" s="263">
        <v>3.7145199999999998</v>
      </c>
    </row>
    <row r="41" spans="1:13">
      <c r="A41" s="282">
        <v>32</v>
      </c>
      <c r="B41" s="263" t="s">
        <v>58</v>
      </c>
      <c r="C41" s="263">
        <v>5515.15</v>
      </c>
      <c r="D41" s="265">
        <v>5555.8499999999995</v>
      </c>
      <c r="E41" s="265">
        <v>5411.6999999999989</v>
      </c>
      <c r="F41" s="265">
        <v>5308.2499999999991</v>
      </c>
      <c r="G41" s="265">
        <v>5164.0999999999985</v>
      </c>
      <c r="H41" s="265">
        <v>5659.2999999999993</v>
      </c>
      <c r="I41" s="265">
        <v>5803.4499999999989</v>
      </c>
      <c r="J41" s="265">
        <v>5906.9</v>
      </c>
      <c r="K41" s="263">
        <v>5700</v>
      </c>
      <c r="L41" s="263">
        <v>5452.4</v>
      </c>
      <c r="M41" s="263">
        <v>43.786929999999998</v>
      </c>
    </row>
    <row r="42" spans="1:13">
      <c r="A42" s="282">
        <v>33</v>
      </c>
      <c r="B42" s="263" t="s">
        <v>57</v>
      </c>
      <c r="C42" s="263">
        <v>11114.45</v>
      </c>
      <c r="D42" s="265">
        <v>11074.766666666668</v>
      </c>
      <c r="E42" s="265">
        <v>10954.883333333337</v>
      </c>
      <c r="F42" s="265">
        <v>10795.316666666669</v>
      </c>
      <c r="G42" s="265">
        <v>10675.433333333338</v>
      </c>
      <c r="H42" s="265">
        <v>11234.333333333336</v>
      </c>
      <c r="I42" s="265">
        <v>11354.216666666667</v>
      </c>
      <c r="J42" s="265">
        <v>11513.783333333335</v>
      </c>
      <c r="K42" s="263">
        <v>11194.65</v>
      </c>
      <c r="L42" s="263">
        <v>10915.2</v>
      </c>
      <c r="M42" s="263">
        <v>3.0775000000000001</v>
      </c>
    </row>
    <row r="43" spans="1:13">
      <c r="A43" s="282">
        <v>34</v>
      </c>
      <c r="B43" s="263" t="s">
        <v>228</v>
      </c>
      <c r="C43" s="263">
        <v>3432.3</v>
      </c>
      <c r="D43" s="265">
        <v>3447.1666666666665</v>
      </c>
      <c r="E43" s="265">
        <v>3395.333333333333</v>
      </c>
      <c r="F43" s="265">
        <v>3358.3666666666663</v>
      </c>
      <c r="G43" s="265">
        <v>3306.5333333333328</v>
      </c>
      <c r="H43" s="265">
        <v>3484.1333333333332</v>
      </c>
      <c r="I43" s="265">
        <v>3535.9666666666662</v>
      </c>
      <c r="J43" s="265">
        <v>3572.9333333333334</v>
      </c>
      <c r="K43" s="263">
        <v>3499</v>
      </c>
      <c r="L43" s="263">
        <v>3410.2</v>
      </c>
      <c r="M43" s="263">
        <v>0.16385</v>
      </c>
    </row>
    <row r="44" spans="1:13">
      <c r="A44" s="282">
        <v>35</v>
      </c>
      <c r="B44" s="263" t="s">
        <v>59</v>
      </c>
      <c r="C44" s="263">
        <v>1798.25</v>
      </c>
      <c r="D44" s="265">
        <v>1793.55</v>
      </c>
      <c r="E44" s="265">
        <v>1779.6999999999998</v>
      </c>
      <c r="F44" s="265">
        <v>1761.1499999999999</v>
      </c>
      <c r="G44" s="265">
        <v>1747.2999999999997</v>
      </c>
      <c r="H44" s="265">
        <v>1812.1</v>
      </c>
      <c r="I44" s="265">
        <v>1825.9499999999998</v>
      </c>
      <c r="J44" s="265">
        <v>1844.5</v>
      </c>
      <c r="K44" s="263">
        <v>1807.4</v>
      </c>
      <c r="L44" s="263">
        <v>1775</v>
      </c>
      <c r="M44" s="263">
        <v>2.1955800000000001</v>
      </c>
    </row>
    <row r="45" spans="1:13">
      <c r="A45" s="282">
        <v>36</v>
      </c>
      <c r="B45" s="263" t="s">
        <v>229</v>
      </c>
      <c r="C45" s="263">
        <v>311.25</v>
      </c>
      <c r="D45" s="265">
        <v>314.55</v>
      </c>
      <c r="E45" s="265">
        <v>306.90000000000003</v>
      </c>
      <c r="F45" s="265">
        <v>302.55</v>
      </c>
      <c r="G45" s="265">
        <v>294.90000000000003</v>
      </c>
      <c r="H45" s="265">
        <v>318.90000000000003</v>
      </c>
      <c r="I45" s="265">
        <v>326.55</v>
      </c>
      <c r="J45" s="265">
        <v>330.90000000000003</v>
      </c>
      <c r="K45" s="263">
        <v>322.2</v>
      </c>
      <c r="L45" s="263">
        <v>310.2</v>
      </c>
      <c r="M45" s="263">
        <v>97.736540000000005</v>
      </c>
    </row>
    <row r="46" spans="1:13">
      <c r="A46" s="282">
        <v>37</v>
      </c>
      <c r="B46" s="263" t="s">
        <v>60</v>
      </c>
      <c r="C46" s="263">
        <v>72.349999999999994</v>
      </c>
      <c r="D46" s="265">
        <v>72.05</v>
      </c>
      <c r="E46" s="265">
        <v>71.149999999999991</v>
      </c>
      <c r="F46" s="265">
        <v>69.949999999999989</v>
      </c>
      <c r="G46" s="265">
        <v>69.049999999999983</v>
      </c>
      <c r="H46" s="265">
        <v>73.25</v>
      </c>
      <c r="I46" s="265">
        <v>74.150000000000006</v>
      </c>
      <c r="J46" s="265">
        <v>75.350000000000009</v>
      </c>
      <c r="K46" s="263">
        <v>72.95</v>
      </c>
      <c r="L46" s="263">
        <v>70.849999999999994</v>
      </c>
      <c r="M46" s="263">
        <v>665.40782999999999</v>
      </c>
    </row>
    <row r="47" spans="1:13">
      <c r="A47" s="282">
        <v>38</v>
      </c>
      <c r="B47" s="263" t="s">
        <v>61</v>
      </c>
      <c r="C47" s="263">
        <v>69.2</v>
      </c>
      <c r="D47" s="265">
        <v>69.61666666666666</v>
      </c>
      <c r="E47" s="265">
        <v>68.433333333333323</v>
      </c>
      <c r="F47" s="265">
        <v>67.666666666666657</v>
      </c>
      <c r="G47" s="265">
        <v>66.48333333333332</v>
      </c>
      <c r="H47" s="265">
        <v>70.383333333333326</v>
      </c>
      <c r="I47" s="265">
        <v>71.566666666666663</v>
      </c>
      <c r="J47" s="265">
        <v>72.333333333333329</v>
      </c>
      <c r="K47" s="263">
        <v>70.8</v>
      </c>
      <c r="L47" s="263">
        <v>68.849999999999994</v>
      </c>
      <c r="M47" s="263">
        <v>67.055289999999999</v>
      </c>
    </row>
    <row r="48" spans="1:13">
      <c r="A48" s="282">
        <v>39</v>
      </c>
      <c r="B48" s="263" t="s">
        <v>62</v>
      </c>
      <c r="C48" s="263">
        <v>1359.8</v>
      </c>
      <c r="D48" s="265">
        <v>1360.6499999999999</v>
      </c>
      <c r="E48" s="265">
        <v>1352.6999999999998</v>
      </c>
      <c r="F48" s="265">
        <v>1345.6</v>
      </c>
      <c r="G48" s="265">
        <v>1337.6499999999999</v>
      </c>
      <c r="H48" s="265">
        <v>1367.7499999999998</v>
      </c>
      <c r="I48" s="265">
        <v>1375.7</v>
      </c>
      <c r="J48" s="265">
        <v>1382.7999999999997</v>
      </c>
      <c r="K48" s="263">
        <v>1368.6</v>
      </c>
      <c r="L48" s="263">
        <v>1353.55</v>
      </c>
      <c r="M48" s="263">
        <v>3.2377400000000001</v>
      </c>
    </row>
    <row r="49" spans="1:13">
      <c r="A49" s="282">
        <v>40</v>
      </c>
      <c r="B49" s="263" t="s">
        <v>65</v>
      </c>
      <c r="C49" s="263">
        <v>711.45</v>
      </c>
      <c r="D49" s="265">
        <v>710.44999999999993</v>
      </c>
      <c r="E49" s="265">
        <v>705.99999999999989</v>
      </c>
      <c r="F49" s="265">
        <v>700.55</v>
      </c>
      <c r="G49" s="265">
        <v>696.09999999999991</v>
      </c>
      <c r="H49" s="265">
        <v>715.89999999999986</v>
      </c>
      <c r="I49" s="265">
        <v>720.34999999999991</v>
      </c>
      <c r="J49" s="265">
        <v>725.79999999999984</v>
      </c>
      <c r="K49" s="263">
        <v>714.9</v>
      </c>
      <c r="L49" s="263">
        <v>705</v>
      </c>
      <c r="M49" s="263">
        <v>3.3607800000000001</v>
      </c>
    </row>
    <row r="50" spans="1:13">
      <c r="A50" s="282">
        <v>41</v>
      </c>
      <c r="B50" s="263" t="s">
        <v>64</v>
      </c>
      <c r="C50" s="263">
        <v>137.85</v>
      </c>
      <c r="D50" s="265">
        <v>136.28333333333333</v>
      </c>
      <c r="E50" s="265">
        <v>134.06666666666666</v>
      </c>
      <c r="F50" s="265">
        <v>130.28333333333333</v>
      </c>
      <c r="G50" s="265">
        <v>128.06666666666666</v>
      </c>
      <c r="H50" s="265">
        <v>140.06666666666666</v>
      </c>
      <c r="I50" s="265">
        <v>142.2833333333333</v>
      </c>
      <c r="J50" s="265">
        <v>146.06666666666666</v>
      </c>
      <c r="K50" s="263">
        <v>138.5</v>
      </c>
      <c r="L50" s="263">
        <v>132.5</v>
      </c>
      <c r="M50" s="263">
        <v>172.72091</v>
      </c>
    </row>
    <row r="51" spans="1:13">
      <c r="A51" s="282">
        <v>42</v>
      </c>
      <c r="B51" s="263" t="s">
        <v>66</v>
      </c>
      <c r="C51" s="263">
        <v>639.70000000000005</v>
      </c>
      <c r="D51" s="265">
        <v>635.31666666666672</v>
      </c>
      <c r="E51" s="265">
        <v>627.63333333333344</v>
      </c>
      <c r="F51" s="265">
        <v>615.56666666666672</v>
      </c>
      <c r="G51" s="265">
        <v>607.88333333333344</v>
      </c>
      <c r="H51" s="265">
        <v>647.38333333333344</v>
      </c>
      <c r="I51" s="265">
        <v>655.06666666666661</v>
      </c>
      <c r="J51" s="265">
        <v>667.13333333333344</v>
      </c>
      <c r="K51" s="263">
        <v>643</v>
      </c>
      <c r="L51" s="263">
        <v>623.25</v>
      </c>
      <c r="M51" s="263">
        <v>22.879090000000001</v>
      </c>
    </row>
    <row r="52" spans="1:13">
      <c r="A52" s="282">
        <v>43</v>
      </c>
      <c r="B52" s="263" t="s">
        <v>69</v>
      </c>
      <c r="C52" s="263">
        <v>56.75</v>
      </c>
      <c r="D52" s="265">
        <v>55.866666666666667</v>
      </c>
      <c r="E52" s="265">
        <v>53.933333333333337</v>
      </c>
      <c r="F52" s="265">
        <v>51.116666666666667</v>
      </c>
      <c r="G52" s="265">
        <v>49.183333333333337</v>
      </c>
      <c r="H52" s="265">
        <v>58.683333333333337</v>
      </c>
      <c r="I52" s="265">
        <v>60.61666666666666</v>
      </c>
      <c r="J52" s="265">
        <v>63.433333333333337</v>
      </c>
      <c r="K52" s="263">
        <v>57.8</v>
      </c>
      <c r="L52" s="263">
        <v>53.05</v>
      </c>
      <c r="M52" s="263">
        <v>1671.71542</v>
      </c>
    </row>
    <row r="53" spans="1:13">
      <c r="A53" s="282">
        <v>44</v>
      </c>
      <c r="B53" s="263" t="s">
        <v>73</v>
      </c>
      <c r="C53" s="263">
        <v>424.8</v>
      </c>
      <c r="D53" s="265">
        <v>425.8</v>
      </c>
      <c r="E53" s="265">
        <v>420</v>
      </c>
      <c r="F53" s="265">
        <v>415.2</v>
      </c>
      <c r="G53" s="265">
        <v>409.4</v>
      </c>
      <c r="H53" s="265">
        <v>430.6</v>
      </c>
      <c r="I53" s="265">
        <v>436.40000000000009</v>
      </c>
      <c r="J53" s="265">
        <v>441.20000000000005</v>
      </c>
      <c r="K53" s="263">
        <v>431.6</v>
      </c>
      <c r="L53" s="263">
        <v>421</v>
      </c>
      <c r="M53" s="263">
        <v>68.89331</v>
      </c>
    </row>
    <row r="54" spans="1:13">
      <c r="A54" s="282">
        <v>45</v>
      </c>
      <c r="B54" s="263" t="s">
        <v>68</v>
      </c>
      <c r="C54" s="263">
        <v>559.95000000000005</v>
      </c>
      <c r="D54" s="265">
        <v>559.63333333333333</v>
      </c>
      <c r="E54" s="265">
        <v>554.31666666666661</v>
      </c>
      <c r="F54" s="265">
        <v>548.68333333333328</v>
      </c>
      <c r="G54" s="265">
        <v>543.36666666666656</v>
      </c>
      <c r="H54" s="265">
        <v>565.26666666666665</v>
      </c>
      <c r="I54" s="265">
        <v>570.58333333333348</v>
      </c>
      <c r="J54" s="265">
        <v>576.2166666666667</v>
      </c>
      <c r="K54" s="263">
        <v>564.95000000000005</v>
      </c>
      <c r="L54" s="263">
        <v>554</v>
      </c>
      <c r="M54" s="263">
        <v>118.72729</v>
      </c>
    </row>
    <row r="55" spans="1:13">
      <c r="A55" s="282">
        <v>46</v>
      </c>
      <c r="B55" s="263" t="s">
        <v>70</v>
      </c>
      <c r="C55" s="263">
        <v>381.3</v>
      </c>
      <c r="D55" s="265">
        <v>378.01666666666671</v>
      </c>
      <c r="E55" s="265">
        <v>373.43333333333339</v>
      </c>
      <c r="F55" s="265">
        <v>365.56666666666666</v>
      </c>
      <c r="G55" s="265">
        <v>360.98333333333335</v>
      </c>
      <c r="H55" s="265">
        <v>385.88333333333344</v>
      </c>
      <c r="I55" s="265">
        <v>390.46666666666681</v>
      </c>
      <c r="J55" s="265">
        <v>398.33333333333348</v>
      </c>
      <c r="K55" s="263">
        <v>382.6</v>
      </c>
      <c r="L55" s="263">
        <v>370.15</v>
      </c>
      <c r="M55" s="263">
        <v>62.523609999999998</v>
      </c>
    </row>
    <row r="56" spans="1:13">
      <c r="A56" s="282">
        <v>47</v>
      </c>
      <c r="B56" s="263" t="s">
        <v>230</v>
      </c>
      <c r="C56" s="263">
        <v>1167.95</v>
      </c>
      <c r="D56" s="265">
        <v>1172.1000000000001</v>
      </c>
      <c r="E56" s="265">
        <v>1159.8500000000004</v>
      </c>
      <c r="F56" s="265">
        <v>1151.7500000000002</v>
      </c>
      <c r="G56" s="265">
        <v>1139.5000000000005</v>
      </c>
      <c r="H56" s="265">
        <v>1180.2000000000003</v>
      </c>
      <c r="I56" s="265">
        <v>1192.4499999999998</v>
      </c>
      <c r="J56" s="265">
        <v>1200.5500000000002</v>
      </c>
      <c r="K56" s="263">
        <v>1184.3499999999999</v>
      </c>
      <c r="L56" s="263">
        <v>1164</v>
      </c>
      <c r="M56" s="263">
        <v>0.25656000000000001</v>
      </c>
    </row>
    <row r="57" spans="1:13">
      <c r="A57" s="282">
        <v>48</v>
      </c>
      <c r="B57" s="263" t="s">
        <v>71</v>
      </c>
      <c r="C57" s="263">
        <v>13343.55</v>
      </c>
      <c r="D57" s="265">
        <v>13334.233333333332</v>
      </c>
      <c r="E57" s="265">
        <v>13234.316666666664</v>
      </c>
      <c r="F57" s="265">
        <v>13125.083333333332</v>
      </c>
      <c r="G57" s="265">
        <v>13025.166666666664</v>
      </c>
      <c r="H57" s="265">
        <v>13443.466666666664</v>
      </c>
      <c r="I57" s="265">
        <v>13543.383333333331</v>
      </c>
      <c r="J57" s="265">
        <v>13652.616666666663</v>
      </c>
      <c r="K57" s="263">
        <v>13434.15</v>
      </c>
      <c r="L57" s="263">
        <v>13225</v>
      </c>
      <c r="M57" s="263">
        <v>0.17413000000000001</v>
      </c>
    </row>
    <row r="58" spans="1:13">
      <c r="A58" s="282">
        <v>49</v>
      </c>
      <c r="B58" s="263" t="s">
        <v>74</v>
      </c>
      <c r="C58" s="263">
        <v>3451.6</v>
      </c>
      <c r="D58" s="265">
        <v>3448.9166666666665</v>
      </c>
      <c r="E58" s="265">
        <v>3438.9333333333329</v>
      </c>
      <c r="F58" s="265">
        <v>3426.2666666666664</v>
      </c>
      <c r="G58" s="265">
        <v>3416.2833333333328</v>
      </c>
      <c r="H58" s="265">
        <v>3461.583333333333</v>
      </c>
      <c r="I58" s="265">
        <v>3471.5666666666666</v>
      </c>
      <c r="J58" s="265">
        <v>3484.2333333333331</v>
      </c>
      <c r="K58" s="263">
        <v>3458.9</v>
      </c>
      <c r="L58" s="263">
        <v>3436.25</v>
      </c>
      <c r="M58" s="263">
        <v>2.3411599999999999</v>
      </c>
    </row>
    <row r="59" spans="1:13">
      <c r="A59" s="282">
        <v>50</v>
      </c>
      <c r="B59" s="263" t="s">
        <v>80</v>
      </c>
      <c r="C59" s="263">
        <v>633.1</v>
      </c>
      <c r="D59" s="265">
        <v>629.98333333333346</v>
      </c>
      <c r="E59" s="265">
        <v>624.26666666666688</v>
      </c>
      <c r="F59" s="265">
        <v>615.43333333333339</v>
      </c>
      <c r="G59" s="265">
        <v>609.71666666666681</v>
      </c>
      <c r="H59" s="265">
        <v>638.81666666666695</v>
      </c>
      <c r="I59" s="265">
        <v>644.53333333333342</v>
      </c>
      <c r="J59" s="265">
        <v>653.36666666666702</v>
      </c>
      <c r="K59" s="263">
        <v>635.70000000000005</v>
      </c>
      <c r="L59" s="263">
        <v>621.15</v>
      </c>
      <c r="M59" s="263">
        <v>1.82254</v>
      </c>
    </row>
    <row r="60" spans="1:13">
      <c r="A60" s="282">
        <v>51</v>
      </c>
      <c r="B60" s="263" t="s">
        <v>75</v>
      </c>
      <c r="C60" s="263">
        <v>601.70000000000005</v>
      </c>
      <c r="D60" s="265">
        <v>591.65</v>
      </c>
      <c r="E60" s="265">
        <v>575.54999999999995</v>
      </c>
      <c r="F60" s="265">
        <v>549.4</v>
      </c>
      <c r="G60" s="265">
        <v>533.29999999999995</v>
      </c>
      <c r="H60" s="265">
        <v>617.79999999999995</v>
      </c>
      <c r="I60" s="265">
        <v>633.90000000000009</v>
      </c>
      <c r="J60" s="265">
        <v>660.05</v>
      </c>
      <c r="K60" s="263">
        <v>607.75</v>
      </c>
      <c r="L60" s="263">
        <v>565.5</v>
      </c>
      <c r="M60" s="263">
        <v>234.54642999999999</v>
      </c>
    </row>
    <row r="61" spans="1:13">
      <c r="A61" s="282">
        <v>52</v>
      </c>
      <c r="B61" s="263" t="s">
        <v>76</v>
      </c>
      <c r="C61" s="263">
        <v>145.6</v>
      </c>
      <c r="D61" s="265">
        <v>145.29999999999998</v>
      </c>
      <c r="E61" s="265">
        <v>142.69999999999996</v>
      </c>
      <c r="F61" s="265">
        <v>139.79999999999998</v>
      </c>
      <c r="G61" s="265">
        <v>137.19999999999996</v>
      </c>
      <c r="H61" s="265">
        <v>148.19999999999996</v>
      </c>
      <c r="I61" s="265">
        <v>150.79999999999998</v>
      </c>
      <c r="J61" s="265">
        <v>153.69999999999996</v>
      </c>
      <c r="K61" s="263">
        <v>147.9</v>
      </c>
      <c r="L61" s="263">
        <v>142.4</v>
      </c>
      <c r="M61" s="263">
        <v>224.04765</v>
      </c>
    </row>
    <row r="62" spans="1:13">
      <c r="A62" s="282">
        <v>53</v>
      </c>
      <c r="B62" s="263" t="s">
        <v>77</v>
      </c>
      <c r="C62" s="263">
        <v>123.9</v>
      </c>
      <c r="D62" s="265">
        <v>123.95</v>
      </c>
      <c r="E62" s="265">
        <v>122.80000000000001</v>
      </c>
      <c r="F62" s="265">
        <v>121.7</v>
      </c>
      <c r="G62" s="265">
        <v>120.55000000000001</v>
      </c>
      <c r="H62" s="265">
        <v>125.05000000000001</v>
      </c>
      <c r="I62" s="265">
        <v>126.20000000000002</v>
      </c>
      <c r="J62" s="265">
        <v>127.30000000000001</v>
      </c>
      <c r="K62" s="263">
        <v>125.1</v>
      </c>
      <c r="L62" s="263">
        <v>122.85</v>
      </c>
      <c r="M62" s="263">
        <v>9.0978700000000003</v>
      </c>
    </row>
    <row r="63" spans="1:13">
      <c r="A63" s="282">
        <v>54</v>
      </c>
      <c r="B63" s="263" t="s">
        <v>81</v>
      </c>
      <c r="C63" s="263">
        <v>558.6</v>
      </c>
      <c r="D63" s="265">
        <v>554.51666666666665</v>
      </c>
      <c r="E63" s="265">
        <v>549.13333333333333</v>
      </c>
      <c r="F63" s="265">
        <v>539.66666666666663</v>
      </c>
      <c r="G63" s="265">
        <v>534.2833333333333</v>
      </c>
      <c r="H63" s="265">
        <v>563.98333333333335</v>
      </c>
      <c r="I63" s="265">
        <v>569.36666666666656</v>
      </c>
      <c r="J63" s="265">
        <v>578.83333333333337</v>
      </c>
      <c r="K63" s="263">
        <v>559.9</v>
      </c>
      <c r="L63" s="263">
        <v>545.04999999999995</v>
      </c>
      <c r="M63" s="263">
        <v>19.975650000000002</v>
      </c>
    </row>
    <row r="64" spans="1:13">
      <c r="A64" s="282">
        <v>55</v>
      </c>
      <c r="B64" s="263" t="s">
        <v>82</v>
      </c>
      <c r="C64" s="263">
        <v>888.65</v>
      </c>
      <c r="D64" s="265">
        <v>885.55000000000007</v>
      </c>
      <c r="E64" s="265">
        <v>872.10000000000014</v>
      </c>
      <c r="F64" s="265">
        <v>855.55000000000007</v>
      </c>
      <c r="G64" s="265">
        <v>842.10000000000014</v>
      </c>
      <c r="H64" s="265">
        <v>902.10000000000014</v>
      </c>
      <c r="I64" s="265">
        <v>915.55000000000018</v>
      </c>
      <c r="J64" s="265">
        <v>932.10000000000014</v>
      </c>
      <c r="K64" s="263">
        <v>899</v>
      </c>
      <c r="L64" s="263">
        <v>869</v>
      </c>
      <c r="M64" s="263">
        <v>104.91085</v>
      </c>
    </row>
    <row r="65" spans="1:13">
      <c r="A65" s="282">
        <v>56</v>
      </c>
      <c r="B65" s="263" t="s">
        <v>231</v>
      </c>
      <c r="C65" s="263">
        <v>169.8</v>
      </c>
      <c r="D65" s="265">
        <v>168.9</v>
      </c>
      <c r="E65" s="265">
        <v>166.9</v>
      </c>
      <c r="F65" s="265">
        <v>164</v>
      </c>
      <c r="G65" s="265">
        <v>162</v>
      </c>
      <c r="H65" s="265">
        <v>171.8</v>
      </c>
      <c r="I65" s="265">
        <v>173.8</v>
      </c>
      <c r="J65" s="265">
        <v>176.70000000000002</v>
      </c>
      <c r="K65" s="263">
        <v>170.9</v>
      </c>
      <c r="L65" s="263">
        <v>166</v>
      </c>
      <c r="M65" s="263">
        <v>33.305399999999999</v>
      </c>
    </row>
    <row r="66" spans="1:13">
      <c r="A66" s="282">
        <v>57</v>
      </c>
      <c r="B66" s="263" t="s">
        <v>83</v>
      </c>
      <c r="C66" s="263">
        <v>133.15</v>
      </c>
      <c r="D66" s="265">
        <v>133.38333333333333</v>
      </c>
      <c r="E66" s="265">
        <v>132.26666666666665</v>
      </c>
      <c r="F66" s="265">
        <v>131.38333333333333</v>
      </c>
      <c r="G66" s="265">
        <v>130.26666666666665</v>
      </c>
      <c r="H66" s="265">
        <v>134.26666666666665</v>
      </c>
      <c r="I66" s="265">
        <v>135.38333333333333</v>
      </c>
      <c r="J66" s="265">
        <v>136.26666666666665</v>
      </c>
      <c r="K66" s="263">
        <v>134.5</v>
      </c>
      <c r="L66" s="263">
        <v>132.5</v>
      </c>
      <c r="M66" s="263">
        <v>48.773409999999998</v>
      </c>
    </row>
    <row r="67" spans="1:13">
      <c r="A67" s="282">
        <v>58</v>
      </c>
      <c r="B67" s="263" t="s">
        <v>822</v>
      </c>
      <c r="C67" s="263">
        <v>2892.75</v>
      </c>
      <c r="D67" s="265">
        <v>2877.8000000000006</v>
      </c>
      <c r="E67" s="265">
        <v>2850.2500000000014</v>
      </c>
      <c r="F67" s="265">
        <v>2807.7500000000009</v>
      </c>
      <c r="G67" s="265">
        <v>2780.2000000000016</v>
      </c>
      <c r="H67" s="265">
        <v>2920.3000000000011</v>
      </c>
      <c r="I67" s="265">
        <v>2947.8500000000004</v>
      </c>
      <c r="J67" s="265">
        <v>2990.3500000000008</v>
      </c>
      <c r="K67" s="263">
        <v>2905.35</v>
      </c>
      <c r="L67" s="263">
        <v>2835.3</v>
      </c>
      <c r="M67" s="263">
        <v>2.5657999999999999</v>
      </c>
    </row>
    <row r="68" spans="1:13">
      <c r="A68" s="282">
        <v>59</v>
      </c>
      <c r="B68" s="263" t="s">
        <v>84</v>
      </c>
      <c r="C68" s="263">
        <v>1493.6</v>
      </c>
      <c r="D68" s="265">
        <v>1494.5333333333335</v>
      </c>
      <c r="E68" s="265">
        <v>1484.4666666666672</v>
      </c>
      <c r="F68" s="265">
        <v>1475.3333333333337</v>
      </c>
      <c r="G68" s="265">
        <v>1465.2666666666673</v>
      </c>
      <c r="H68" s="265">
        <v>1503.666666666667</v>
      </c>
      <c r="I68" s="265">
        <v>1513.7333333333331</v>
      </c>
      <c r="J68" s="265">
        <v>1522.8666666666668</v>
      </c>
      <c r="K68" s="263">
        <v>1504.6</v>
      </c>
      <c r="L68" s="263">
        <v>1485.4</v>
      </c>
      <c r="M68" s="263">
        <v>3.2114099999999999</v>
      </c>
    </row>
    <row r="69" spans="1:13">
      <c r="A69" s="282">
        <v>60</v>
      </c>
      <c r="B69" s="263" t="s">
        <v>85</v>
      </c>
      <c r="C69" s="263">
        <v>568.25</v>
      </c>
      <c r="D69" s="265">
        <v>570.2833333333333</v>
      </c>
      <c r="E69" s="265">
        <v>562.96666666666658</v>
      </c>
      <c r="F69" s="265">
        <v>557.68333333333328</v>
      </c>
      <c r="G69" s="265">
        <v>550.36666666666656</v>
      </c>
      <c r="H69" s="265">
        <v>575.56666666666661</v>
      </c>
      <c r="I69" s="265">
        <v>582.88333333333321</v>
      </c>
      <c r="J69" s="265">
        <v>588.16666666666663</v>
      </c>
      <c r="K69" s="263">
        <v>577.6</v>
      </c>
      <c r="L69" s="263">
        <v>565</v>
      </c>
      <c r="M69" s="263">
        <v>9.7954600000000003</v>
      </c>
    </row>
    <row r="70" spans="1:13">
      <c r="A70" s="282">
        <v>61</v>
      </c>
      <c r="B70" s="263" t="s">
        <v>232</v>
      </c>
      <c r="C70" s="263">
        <v>730.95</v>
      </c>
      <c r="D70" s="265">
        <v>731.4666666666667</v>
      </c>
      <c r="E70" s="265">
        <v>724.43333333333339</v>
      </c>
      <c r="F70" s="265">
        <v>717.91666666666674</v>
      </c>
      <c r="G70" s="265">
        <v>710.88333333333344</v>
      </c>
      <c r="H70" s="265">
        <v>737.98333333333335</v>
      </c>
      <c r="I70" s="265">
        <v>745.01666666666665</v>
      </c>
      <c r="J70" s="265">
        <v>751.5333333333333</v>
      </c>
      <c r="K70" s="263">
        <v>738.5</v>
      </c>
      <c r="L70" s="263">
        <v>724.95</v>
      </c>
      <c r="M70" s="263">
        <v>4.9047099999999997</v>
      </c>
    </row>
    <row r="71" spans="1:13">
      <c r="A71" s="282">
        <v>62</v>
      </c>
      <c r="B71" s="263" t="s">
        <v>233</v>
      </c>
      <c r="C71" s="263">
        <v>375.4</v>
      </c>
      <c r="D71" s="265">
        <v>376.7833333333333</v>
      </c>
      <c r="E71" s="265">
        <v>369.61666666666662</v>
      </c>
      <c r="F71" s="265">
        <v>363.83333333333331</v>
      </c>
      <c r="G71" s="265">
        <v>356.66666666666663</v>
      </c>
      <c r="H71" s="265">
        <v>382.56666666666661</v>
      </c>
      <c r="I71" s="265">
        <v>389.73333333333335</v>
      </c>
      <c r="J71" s="265">
        <v>395.51666666666659</v>
      </c>
      <c r="K71" s="263">
        <v>383.95</v>
      </c>
      <c r="L71" s="263">
        <v>371</v>
      </c>
      <c r="M71" s="263">
        <v>7.4699400000000002</v>
      </c>
    </row>
    <row r="72" spans="1:13">
      <c r="A72" s="282">
        <v>63</v>
      </c>
      <c r="B72" s="263" t="s">
        <v>86</v>
      </c>
      <c r="C72" s="263">
        <v>852.25</v>
      </c>
      <c r="D72" s="265">
        <v>848.01666666666677</v>
      </c>
      <c r="E72" s="265">
        <v>838.03333333333353</v>
      </c>
      <c r="F72" s="265">
        <v>823.81666666666672</v>
      </c>
      <c r="G72" s="265">
        <v>813.83333333333348</v>
      </c>
      <c r="H72" s="265">
        <v>862.23333333333358</v>
      </c>
      <c r="I72" s="265">
        <v>872.21666666666692</v>
      </c>
      <c r="J72" s="265">
        <v>886.43333333333362</v>
      </c>
      <c r="K72" s="263">
        <v>858</v>
      </c>
      <c r="L72" s="263">
        <v>833.8</v>
      </c>
      <c r="M72" s="263">
        <v>8.6938300000000002</v>
      </c>
    </row>
    <row r="73" spans="1:13">
      <c r="A73" s="282">
        <v>64</v>
      </c>
      <c r="B73" s="263" t="s">
        <v>92</v>
      </c>
      <c r="C73" s="263">
        <v>248.45</v>
      </c>
      <c r="D73" s="265">
        <v>249.58333333333334</v>
      </c>
      <c r="E73" s="265">
        <v>245.66666666666669</v>
      </c>
      <c r="F73" s="265">
        <v>242.88333333333335</v>
      </c>
      <c r="G73" s="265">
        <v>238.9666666666667</v>
      </c>
      <c r="H73" s="265">
        <v>252.36666666666667</v>
      </c>
      <c r="I73" s="265">
        <v>256.28333333333336</v>
      </c>
      <c r="J73" s="265">
        <v>259.06666666666666</v>
      </c>
      <c r="K73" s="263">
        <v>253.5</v>
      </c>
      <c r="L73" s="263">
        <v>246.8</v>
      </c>
      <c r="M73" s="263">
        <v>48.660519999999998</v>
      </c>
    </row>
    <row r="74" spans="1:13">
      <c r="A74" s="282">
        <v>65</v>
      </c>
      <c r="B74" s="263" t="s">
        <v>87</v>
      </c>
      <c r="C74" s="263">
        <v>540.95000000000005</v>
      </c>
      <c r="D74" s="265">
        <v>540.15</v>
      </c>
      <c r="E74" s="265">
        <v>537.84999999999991</v>
      </c>
      <c r="F74" s="265">
        <v>534.74999999999989</v>
      </c>
      <c r="G74" s="265">
        <v>532.44999999999982</v>
      </c>
      <c r="H74" s="265">
        <v>543.25</v>
      </c>
      <c r="I74" s="265">
        <v>545.54999999999995</v>
      </c>
      <c r="J74" s="265">
        <v>548.65000000000009</v>
      </c>
      <c r="K74" s="263">
        <v>542.45000000000005</v>
      </c>
      <c r="L74" s="263">
        <v>537.04999999999995</v>
      </c>
      <c r="M74" s="263">
        <v>11.36917</v>
      </c>
    </row>
    <row r="75" spans="1:13">
      <c r="A75" s="282">
        <v>66</v>
      </c>
      <c r="B75" s="263" t="s">
        <v>234</v>
      </c>
      <c r="C75" s="263">
        <v>1538.5</v>
      </c>
      <c r="D75" s="265">
        <v>1553.1166666666668</v>
      </c>
      <c r="E75" s="265">
        <v>1516.2333333333336</v>
      </c>
      <c r="F75" s="265">
        <v>1493.9666666666667</v>
      </c>
      <c r="G75" s="265">
        <v>1457.0833333333335</v>
      </c>
      <c r="H75" s="265">
        <v>1575.3833333333337</v>
      </c>
      <c r="I75" s="265">
        <v>1612.2666666666669</v>
      </c>
      <c r="J75" s="265">
        <v>1634.5333333333338</v>
      </c>
      <c r="K75" s="263">
        <v>1590</v>
      </c>
      <c r="L75" s="263">
        <v>1530.85</v>
      </c>
      <c r="M75" s="263">
        <v>1.0340199999999999</v>
      </c>
    </row>
    <row r="76" spans="1:13">
      <c r="A76" s="282">
        <v>67</v>
      </c>
      <c r="B76" s="263" t="s">
        <v>832</v>
      </c>
      <c r="C76" s="263">
        <v>169.35</v>
      </c>
      <c r="D76" s="265">
        <v>170.1</v>
      </c>
      <c r="E76" s="265">
        <v>164.7</v>
      </c>
      <c r="F76" s="265">
        <v>160.04999999999998</v>
      </c>
      <c r="G76" s="265">
        <v>154.64999999999998</v>
      </c>
      <c r="H76" s="265">
        <v>174.75</v>
      </c>
      <c r="I76" s="265">
        <v>180.15000000000003</v>
      </c>
      <c r="J76" s="265">
        <v>184.8</v>
      </c>
      <c r="K76" s="263">
        <v>175.5</v>
      </c>
      <c r="L76" s="263">
        <v>165.45</v>
      </c>
      <c r="M76" s="263">
        <v>8.2365200000000005</v>
      </c>
    </row>
    <row r="77" spans="1:13">
      <c r="A77" s="282">
        <v>68</v>
      </c>
      <c r="B77" s="263" t="s">
        <v>90</v>
      </c>
      <c r="C77" s="263">
        <v>4035.45</v>
      </c>
      <c r="D77" s="265">
        <v>4025</v>
      </c>
      <c r="E77" s="265">
        <v>3985.45</v>
      </c>
      <c r="F77" s="265">
        <v>3935.45</v>
      </c>
      <c r="G77" s="265">
        <v>3895.8999999999996</v>
      </c>
      <c r="H77" s="265">
        <v>4075</v>
      </c>
      <c r="I77" s="265">
        <v>4114.55</v>
      </c>
      <c r="J77" s="265">
        <v>4164.55</v>
      </c>
      <c r="K77" s="263">
        <v>4064.55</v>
      </c>
      <c r="L77" s="263">
        <v>3975</v>
      </c>
      <c r="M77" s="263">
        <v>6.7126000000000001</v>
      </c>
    </row>
    <row r="78" spans="1:13">
      <c r="A78" s="282">
        <v>69</v>
      </c>
      <c r="B78" s="263" t="s">
        <v>348</v>
      </c>
      <c r="C78" s="263">
        <v>2836.05</v>
      </c>
      <c r="D78" s="265">
        <v>2849.35</v>
      </c>
      <c r="E78" s="265">
        <v>2811.7</v>
      </c>
      <c r="F78" s="265">
        <v>2787.35</v>
      </c>
      <c r="G78" s="265">
        <v>2749.7</v>
      </c>
      <c r="H78" s="265">
        <v>2873.7</v>
      </c>
      <c r="I78" s="265">
        <v>2911.3500000000004</v>
      </c>
      <c r="J78" s="265">
        <v>2935.7</v>
      </c>
      <c r="K78" s="263">
        <v>2887</v>
      </c>
      <c r="L78" s="263">
        <v>2825</v>
      </c>
      <c r="M78" s="263">
        <v>4.8464</v>
      </c>
    </row>
    <row r="79" spans="1:13">
      <c r="A79" s="282">
        <v>70</v>
      </c>
      <c r="B79" s="263" t="s">
        <v>93</v>
      </c>
      <c r="C79" s="263">
        <v>5160.95</v>
      </c>
      <c r="D79" s="265">
        <v>5144.3166666666666</v>
      </c>
      <c r="E79" s="265">
        <v>5086.6333333333332</v>
      </c>
      <c r="F79" s="265">
        <v>5012.3166666666666</v>
      </c>
      <c r="G79" s="265">
        <v>4954.6333333333332</v>
      </c>
      <c r="H79" s="265">
        <v>5218.6333333333332</v>
      </c>
      <c r="I79" s="265">
        <v>5276.3166666666657</v>
      </c>
      <c r="J79" s="265">
        <v>5350.6333333333332</v>
      </c>
      <c r="K79" s="263">
        <v>5202</v>
      </c>
      <c r="L79" s="263">
        <v>5070</v>
      </c>
      <c r="M79" s="263">
        <v>10.11199</v>
      </c>
    </row>
    <row r="80" spans="1:13">
      <c r="A80" s="282">
        <v>71</v>
      </c>
      <c r="B80" s="263" t="s">
        <v>235</v>
      </c>
      <c r="C80" s="263">
        <v>57.05</v>
      </c>
      <c r="D80" s="265">
        <v>57.316666666666663</v>
      </c>
      <c r="E80" s="265">
        <v>56.633333333333326</v>
      </c>
      <c r="F80" s="265">
        <v>56.216666666666661</v>
      </c>
      <c r="G80" s="265">
        <v>55.533333333333324</v>
      </c>
      <c r="H80" s="265">
        <v>57.733333333333327</v>
      </c>
      <c r="I80" s="265">
        <v>58.416666666666664</v>
      </c>
      <c r="J80" s="265">
        <v>58.833333333333329</v>
      </c>
      <c r="K80" s="263">
        <v>58</v>
      </c>
      <c r="L80" s="263">
        <v>56.9</v>
      </c>
      <c r="M80" s="263">
        <v>12.602919999999999</v>
      </c>
    </row>
    <row r="81" spans="1:13">
      <c r="A81" s="282">
        <v>72</v>
      </c>
      <c r="B81" s="263" t="s">
        <v>94</v>
      </c>
      <c r="C81" s="263">
        <v>2372.4</v>
      </c>
      <c r="D81" s="265">
        <v>2372.0500000000002</v>
      </c>
      <c r="E81" s="265">
        <v>2356.9000000000005</v>
      </c>
      <c r="F81" s="265">
        <v>2341.4000000000005</v>
      </c>
      <c r="G81" s="265">
        <v>2326.2500000000009</v>
      </c>
      <c r="H81" s="265">
        <v>2387.5500000000002</v>
      </c>
      <c r="I81" s="265">
        <v>2402.6999999999998</v>
      </c>
      <c r="J81" s="265">
        <v>2418.1999999999998</v>
      </c>
      <c r="K81" s="263">
        <v>2387.1999999999998</v>
      </c>
      <c r="L81" s="263">
        <v>2356.5500000000002</v>
      </c>
      <c r="M81" s="263">
        <v>3.8262</v>
      </c>
    </row>
    <row r="82" spans="1:13">
      <c r="A82" s="282">
        <v>73</v>
      </c>
      <c r="B82" s="263" t="s">
        <v>236</v>
      </c>
      <c r="C82" s="263">
        <v>488.6</v>
      </c>
      <c r="D82" s="265">
        <v>489.40000000000003</v>
      </c>
      <c r="E82" s="265">
        <v>481.30000000000007</v>
      </c>
      <c r="F82" s="265">
        <v>474.00000000000006</v>
      </c>
      <c r="G82" s="265">
        <v>465.90000000000009</v>
      </c>
      <c r="H82" s="265">
        <v>496.70000000000005</v>
      </c>
      <c r="I82" s="265">
        <v>504.80000000000007</v>
      </c>
      <c r="J82" s="265">
        <v>512.1</v>
      </c>
      <c r="K82" s="263">
        <v>497.5</v>
      </c>
      <c r="L82" s="263">
        <v>482.1</v>
      </c>
      <c r="M82" s="263">
        <v>2.2542499999999999</v>
      </c>
    </row>
    <row r="83" spans="1:13">
      <c r="A83" s="282">
        <v>74</v>
      </c>
      <c r="B83" s="263" t="s">
        <v>237</v>
      </c>
      <c r="C83" s="263">
        <v>1304.0999999999999</v>
      </c>
      <c r="D83" s="265">
        <v>1307.6166666666666</v>
      </c>
      <c r="E83" s="265">
        <v>1289.2333333333331</v>
      </c>
      <c r="F83" s="265">
        <v>1274.3666666666666</v>
      </c>
      <c r="G83" s="265">
        <v>1255.9833333333331</v>
      </c>
      <c r="H83" s="265">
        <v>1322.4833333333331</v>
      </c>
      <c r="I83" s="265">
        <v>1340.8666666666668</v>
      </c>
      <c r="J83" s="265">
        <v>1355.7333333333331</v>
      </c>
      <c r="K83" s="263">
        <v>1326</v>
      </c>
      <c r="L83" s="263">
        <v>1292.75</v>
      </c>
      <c r="M83" s="263">
        <v>1.9027799999999999</v>
      </c>
    </row>
    <row r="84" spans="1:13">
      <c r="A84" s="282">
        <v>75</v>
      </c>
      <c r="B84" s="263" t="s">
        <v>96</v>
      </c>
      <c r="C84" s="263">
        <v>1123</v>
      </c>
      <c r="D84" s="265">
        <v>1123.0166666666667</v>
      </c>
      <c r="E84" s="265">
        <v>1111.5833333333333</v>
      </c>
      <c r="F84" s="265">
        <v>1100.1666666666665</v>
      </c>
      <c r="G84" s="265">
        <v>1088.7333333333331</v>
      </c>
      <c r="H84" s="265">
        <v>1134.4333333333334</v>
      </c>
      <c r="I84" s="265">
        <v>1145.8666666666668</v>
      </c>
      <c r="J84" s="265">
        <v>1157.2833333333335</v>
      </c>
      <c r="K84" s="263">
        <v>1134.45</v>
      </c>
      <c r="L84" s="263">
        <v>1111.5999999999999</v>
      </c>
      <c r="M84" s="263">
        <v>8.1963899999999992</v>
      </c>
    </row>
    <row r="85" spans="1:13">
      <c r="A85" s="282">
        <v>76</v>
      </c>
      <c r="B85" s="263" t="s">
        <v>97</v>
      </c>
      <c r="C85" s="263">
        <v>182.8</v>
      </c>
      <c r="D85" s="265">
        <v>182.46666666666667</v>
      </c>
      <c r="E85" s="265">
        <v>181.33333333333334</v>
      </c>
      <c r="F85" s="265">
        <v>179.86666666666667</v>
      </c>
      <c r="G85" s="265">
        <v>178.73333333333335</v>
      </c>
      <c r="H85" s="265">
        <v>183.93333333333334</v>
      </c>
      <c r="I85" s="265">
        <v>185.06666666666666</v>
      </c>
      <c r="J85" s="265">
        <v>186.53333333333333</v>
      </c>
      <c r="K85" s="263">
        <v>183.6</v>
      </c>
      <c r="L85" s="263">
        <v>181</v>
      </c>
      <c r="M85" s="263">
        <v>19.788630000000001</v>
      </c>
    </row>
    <row r="86" spans="1:13">
      <c r="A86" s="282">
        <v>77</v>
      </c>
      <c r="B86" s="263" t="s">
        <v>98</v>
      </c>
      <c r="C86" s="263">
        <v>80.05</v>
      </c>
      <c r="D86" s="265">
        <v>80.016666666666666</v>
      </c>
      <c r="E86" s="265">
        <v>79.033333333333331</v>
      </c>
      <c r="F86" s="265">
        <v>78.016666666666666</v>
      </c>
      <c r="G86" s="265">
        <v>77.033333333333331</v>
      </c>
      <c r="H86" s="265">
        <v>81.033333333333331</v>
      </c>
      <c r="I86" s="265">
        <v>82.016666666666652</v>
      </c>
      <c r="J86" s="265">
        <v>83.033333333333331</v>
      </c>
      <c r="K86" s="263">
        <v>81</v>
      </c>
      <c r="L86" s="263">
        <v>79</v>
      </c>
      <c r="M86" s="263">
        <v>155.30336</v>
      </c>
    </row>
    <row r="87" spans="1:13">
      <c r="A87" s="282">
        <v>78</v>
      </c>
      <c r="B87" s="263" t="s">
        <v>359</v>
      </c>
      <c r="C87" s="263">
        <v>221</v>
      </c>
      <c r="D87" s="265">
        <v>220.19999999999996</v>
      </c>
      <c r="E87" s="265">
        <v>215.99999999999991</v>
      </c>
      <c r="F87" s="265">
        <v>210.99999999999994</v>
      </c>
      <c r="G87" s="265">
        <v>206.7999999999999</v>
      </c>
      <c r="H87" s="265">
        <v>225.19999999999993</v>
      </c>
      <c r="I87" s="265">
        <v>229.39999999999998</v>
      </c>
      <c r="J87" s="265">
        <v>234.39999999999995</v>
      </c>
      <c r="K87" s="263">
        <v>224.4</v>
      </c>
      <c r="L87" s="263">
        <v>215.2</v>
      </c>
      <c r="M87" s="263">
        <v>74.847629999999995</v>
      </c>
    </row>
    <row r="88" spans="1:13">
      <c r="A88" s="282">
        <v>79</v>
      </c>
      <c r="B88" s="263" t="s">
        <v>240</v>
      </c>
      <c r="C88" s="263">
        <v>47.75</v>
      </c>
      <c r="D88" s="265">
        <v>48.1</v>
      </c>
      <c r="E88" s="265">
        <v>47.400000000000006</v>
      </c>
      <c r="F88" s="265">
        <v>47.050000000000004</v>
      </c>
      <c r="G88" s="265">
        <v>46.350000000000009</v>
      </c>
      <c r="H88" s="265">
        <v>48.45</v>
      </c>
      <c r="I88" s="265">
        <v>49.150000000000006</v>
      </c>
      <c r="J88" s="265">
        <v>49.5</v>
      </c>
      <c r="K88" s="263">
        <v>48.8</v>
      </c>
      <c r="L88" s="263">
        <v>47.75</v>
      </c>
      <c r="M88" s="263">
        <v>33.604210000000002</v>
      </c>
    </row>
    <row r="89" spans="1:13">
      <c r="A89" s="282">
        <v>80</v>
      </c>
      <c r="B89" s="263" t="s">
        <v>99</v>
      </c>
      <c r="C89" s="263">
        <v>145.05000000000001</v>
      </c>
      <c r="D89" s="265">
        <v>145.63333333333333</v>
      </c>
      <c r="E89" s="265">
        <v>142.41666666666666</v>
      </c>
      <c r="F89" s="265">
        <v>139.78333333333333</v>
      </c>
      <c r="G89" s="265">
        <v>136.56666666666666</v>
      </c>
      <c r="H89" s="265">
        <v>148.26666666666665</v>
      </c>
      <c r="I89" s="265">
        <v>151.48333333333335</v>
      </c>
      <c r="J89" s="265">
        <v>154.11666666666665</v>
      </c>
      <c r="K89" s="263">
        <v>148.85</v>
      </c>
      <c r="L89" s="263">
        <v>143</v>
      </c>
      <c r="M89" s="263">
        <v>219.2338</v>
      </c>
    </row>
    <row r="90" spans="1:13">
      <c r="A90" s="282">
        <v>81</v>
      </c>
      <c r="B90" s="263" t="s">
        <v>102</v>
      </c>
      <c r="C90" s="263">
        <v>23.75</v>
      </c>
      <c r="D90" s="265">
        <v>23.533333333333331</v>
      </c>
      <c r="E90" s="265">
        <v>23.216666666666661</v>
      </c>
      <c r="F90" s="265">
        <v>22.68333333333333</v>
      </c>
      <c r="G90" s="265">
        <v>22.36666666666666</v>
      </c>
      <c r="H90" s="265">
        <v>24.066666666666663</v>
      </c>
      <c r="I90" s="265">
        <v>24.383333333333333</v>
      </c>
      <c r="J90" s="265">
        <v>24.916666666666664</v>
      </c>
      <c r="K90" s="263">
        <v>23.85</v>
      </c>
      <c r="L90" s="263">
        <v>23</v>
      </c>
      <c r="M90" s="263">
        <v>97.080269999999999</v>
      </c>
    </row>
    <row r="91" spans="1:13">
      <c r="A91" s="282">
        <v>82</v>
      </c>
      <c r="B91" s="263" t="s">
        <v>241</v>
      </c>
      <c r="C91" s="263">
        <v>205.8</v>
      </c>
      <c r="D91" s="265">
        <v>207.04999999999998</v>
      </c>
      <c r="E91" s="265">
        <v>203.74999999999997</v>
      </c>
      <c r="F91" s="265">
        <v>201.7</v>
      </c>
      <c r="G91" s="265">
        <v>198.39999999999998</v>
      </c>
      <c r="H91" s="265">
        <v>209.09999999999997</v>
      </c>
      <c r="I91" s="265">
        <v>212.39999999999998</v>
      </c>
      <c r="J91" s="265">
        <v>214.44999999999996</v>
      </c>
      <c r="K91" s="263">
        <v>210.35</v>
      </c>
      <c r="L91" s="263">
        <v>205</v>
      </c>
      <c r="M91" s="263">
        <v>2.1560800000000002</v>
      </c>
    </row>
    <row r="92" spans="1:13">
      <c r="A92" s="282">
        <v>83</v>
      </c>
      <c r="B92" s="263" t="s">
        <v>100</v>
      </c>
      <c r="C92" s="263">
        <v>572.9</v>
      </c>
      <c r="D92" s="265">
        <v>568.93333333333328</v>
      </c>
      <c r="E92" s="265">
        <v>560.06666666666661</v>
      </c>
      <c r="F92" s="265">
        <v>547.23333333333335</v>
      </c>
      <c r="G92" s="265">
        <v>538.36666666666667</v>
      </c>
      <c r="H92" s="265">
        <v>581.76666666666654</v>
      </c>
      <c r="I92" s="265">
        <v>590.6333333333331</v>
      </c>
      <c r="J92" s="265">
        <v>603.46666666666647</v>
      </c>
      <c r="K92" s="263">
        <v>577.79999999999995</v>
      </c>
      <c r="L92" s="263">
        <v>556.1</v>
      </c>
      <c r="M92" s="263">
        <v>46.798499999999997</v>
      </c>
    </row>
    <row r="93" spans="1:13">
      <c r="A93" s="282">
        <v>84</v>
      </c>
      <c r="B93" s="263" t="s">
        <v>242</v>
      </c>
      <c r="C93" s="263">
        <v>517.29999999999995</v>
      </c>
      <c r="D93" s="265">
        <v>515.4</v>
      </c>
      <c r="E93" s="265">
        <v>506.79999999999995</v>
      </c>
      <c r="F93" s="265">
        <v>496.29999999999995</v>
      </c>
      <c r="G93" s="265">
        <v>487.69999999999993</v>
      </c>
      <c r="H93" s="265">
        <v>525.9</v>
      </c>
      <c r="I93" s="265">
        <v>534.50000000000011</v>
      </c>
      <c r="J93" s="265">
        <v>545</v>
      </c>
      <c r="K93" s="263">
        <v>524</v>
      </c>
      <c r="L93" s="263">
        <v>504.9</v>
      </c>
      <c r="M93" s="263">
        <v>2.4546299999999999</v>
      </c>
    </row>
    <row r="94" spans="1:13">
      <c r="A94" s="282">
        <v>85</v>
      </c>
      <c r="B94" s="263" t="s">
        <v>103</v>
      </c>
      <c r="C94" s="263">
        <v>708.1</v>
      </c>
      <c r="D94" s="265">
        <v>705.11666666666667</v>
      </c>
      <c r="E94" s="265">
        <v>701.23333333333335</v>
      </c>
      <c r="F94" s="265">
        <v>694.36666666666667</v>
      </c>
      <c r="G94" s="265">
        <v>690.48333333333335</v>
      </c>
      <c r="H94" s="265">
        <v>711.98333333333335</v>
      </c>
      <c r="I94" s="265">
        <v>715.86666666666679</v>
      </c>
      <c r="J94" s="265">
        <v>722.73333333333335</v>
      </c>
      <c r="K94" s="263">
        <v>709</v>
      </c>
      <c r="L94" s="263">
        <v>698.25</v>
      </c>
      <c r="M94" s="263">
        <v>5.0426500000000001</v>
      </c>
    </row>
    <row r="95" spans="1:13">
      <c r="A95" s="282">
        <v>86</v>
      </c>
      <c r="B95" s="263" t="s">
        <v>243</v>
      </c>
      <c r="C95" s="263">
        <v>508.35</v>
      </c>
      <c r="D95" s="265">
        <v>507.4666666666667</v>
      </c>
      <c r="E95" s="265">
        <v>503.38333333333338</v>
      </c>
      <c r="F95" s="265">
        <v>498.41666666666669</v>
      </c>
      <c r="G95" s="265">
        <v>494.33333333333337</v>
      </c>
      <c r="H95" s="265">
        <v>512.43333333333339</v>
      </c>
      <c r="I95" s="265">
        <v>516.51666666666665</v>
      </c>
      <c r="J95" s="265">
        <v>521.48333333333335</v>
      </c>
      <c r="K95" s="263">
        <v>511.55</v>
      </c>
      <c r="L95" s="263">
        <v>502.5</v>
      </c>
      <c r="M95" s="263">
        <v>0.57921999999999996</v>
      </c>
    </row>
    <row r="96" spans="1:13">
      <c r="A96" s="282">
        <v>87</v>
      </c>
      <c r="B96" s="263" t="s">
        <v>244</v>
      </c>
      <c r="C96" s="263">
        <v>1223.4000000000001</v>
      </c>
      <c r="D96" s="265">
        <v>1247.1833333333334</v>
      </c>
      <c r="E96" s="265">
        <v>1186.3666666666668</v>
      </c>
      <c r="F96" s="265">
        <v>1149.3333333333335</v>
      </c>
      <c r="G96" s="265">
        <v>1088.5166666666669</v>
      </c>
      <c r="H96" s="265">
        <v>1284.2166666666667</v>
      </c>
      <c r="I96" s="265">
        <v>1345.0333333333333</v>
      </c>
      <c r="J96" s="265">
        <v>1382.0666666666666</v>
      </c>
      <c r="K96" s="263">
        <v>1308</v>
      </c>
      <c r="L96" s="263">
        <v>1210.1500000000001</v>
      </c>
      <c r="M96" s="263">
        <v>11.05279</v>
      </c>
    </row>
    <row r="97" spans="1:13">
      <c r="A97" s="282">
        <v>88</v>
      </c>
      <c r="B97" s="263" t="s">
        <v>104</v>
      </c>
      <c r="C97" s="263">
        <v>1420.9</v>
      </c>
      <c r="D97" s="265">
        <v>1426.95</v>
      </c>
      <c r="E97" s="265">
        <v>1398.95</v>
      </c>
      <c r="F97" s="265">
        <v>1377</v>
      </c>
      <c r="G97" s="265">
        <v>1349</v>
      </c>
      <c r="H97" s="265">
        <v>1448.9</v>
      </c>
      <c r="I97" s="265">
        <v>1476.9</v>
      </c>
      <c r="J97" s="265">
        <v>1498.8500000000001</v>
      </c>
      <c r="K97" s="263">
        <v>1454.95</v>
      </c>
      <c r="L97" s="263">
        <v>1405</v>
      </c>
      <c r="M97" s="263">
        <v>21.572759999999999</v>
      </c>
    </row>
    <row r="98" spans="1:13">
      <c r="A98" s="282">
        <v>89</v>
      </c>
      <c r="B98" s="263" t="s">
        <v>372</v>
      </c>
      <c r="C98" s="263">
        <v>531.70000000000005</v>
      </c>
      <c r="D98" s="265">
        <v>532.31666666666672</v>
      </c>
      <c r="E98" s="265">
        <v>525.38333333333344</v>
      </c>
      <c r="F98" s="265">
        <v>519.06666666666672</v>
      </c>
      <c r="G98" s="265">
        <v>512.13333333333344</v>
      </c>
      <c r="H98" s="265">
        <v>538.63333333333344</v>
      </c>
      <c r="I98" s="265">
        <v>545.56666666666661</v>
      </c>
      <c r="J98" s="265">
        <v>551.88333333333344</v>
      </c>
      <c r="K98" s="263">
        <v>539.25</v>
      </c>
      <c r="L98" s="263">
        <v>526</v>
      </c>
      <c r="M98" s="263">
        <v>4.1227200000000002</v>
      </c>
    </row>
    <row r="99" spans="1:13">
      <c r="A99" s="282">
        <v>90</v>
      </c>
      <c r="B99" s="263" t="s">
        <v>246</v>
      </c>
      <c r="C99" s="263">
        <v>271.10000000000002</v>
      </c>
      <c r="D99" s="265">
        <v>270.59999999999997</v>
      </c>
      <c r="E99" s="265">
        <v>267.49999999999994</v>
      </c>
      <c r="F99" s="265">
        <v>263.89999999999998</v>
      </c>
      <c r="G99" s="265">
        <v>260.79999999999995</v>
      </c>
      <c r="H99" s="265">
        <v>274.19999999999993</v>
      </c>
      <c r="I99" s="265">
        <v>277.29999999999995</v>
      </c>
      <c r="J99" s="265">
        <v>280.89999999999992</v>
      </c>
      <c r="K99" s="263">
        <v>273.7</v>
      </c>
      <c r="L99" s="263">
        <v>267</v>
      </c>
      <c r="M99" s="263">
        <v>4.9284400000000002</v>
      </c>
    </row>
    <row r="100" spans="1:13">
      <c r="A100" s="282">
        <v>91</v>
      </c>
      <c r="B100" s="263" t="s">
        <v>107</v>
      </c>
      <c r="C100" s="263">
        <v>909.4</v>
      </c>
      <c r="D100" s="265">
        <v>906.93333333333328</v>
      </c>
      <c r="E100" s="265">
        <v>903.06666666666661</v>
      </c>
      <c r="F100" s="265">
        <v>896.73333333333335</v>
      </c>
      <c r="G100" s="265">
        <v>892.86666666666667</v>
      </c>
      <c r="H100" s="265">
        <v>913.26666666666654</v>
      </c>
      <c r="I100" s="265">
        <v>917.1333333333331</v>
      </c>
      <c r="J100" s="265">
        <v>923.46666666666647</v>
      </c>
      <c r="K100" s="263">
        <v>910.8</v>
      </c>
      <c r="L100" s="263">
        <v>900.6</v>
      </c>
      <c r="M100" s="263">
        <v>26.968350000000001</v>
      </c>
    </row>
    <row r="101" spans="1:13">
      <c r="A101" s="282">
        <v>92</v>
      </c>
      <c r="B101" s="263" t="s">
        <v>248</v>
      </c>
      <c r="C101" s="263">
        <v>2729.95</v>
      </c>
      <c r="D101" s="265">
        <v>2731.6666666666665</v>
      </c>
      <c r="E101" s="265">
        <v>2713.333333333333</v>
      </c>
      <c r="F101" s="265">
        <v>2696.7166666666667</v>
      </c>
      <c r="G101" s="265">
        <v>2678.3833333333332</v>
      </c>
      <c r="H101" s="265">
        <v>2748.2833333333328</v>
      </c>
      <c r="I101" s="265">
        <v>2766.6166666666659</v>
      </c>
      <c r="J101" s="265">
        <v>2783.2333333333327</v>
      </c>
      <c r="K101" s="263">
        <v>2750</v>
      </c>
      <c r="L101" s="263">
        <v>2715.05</v>
      </c>
      <c r="M101" s="263">
        <v>1.95994</v>
      </c>
    </row>
    <row r="102" spans="1:13">
      <c r="A102" s="282">
        <v>93</v>
      </c>
      <c r="B102" s="263" t="s">
        <v>109</v>
      </c>
      <c r="C102" s="263">
        <v>1402.6</v>
      </c>
      <c r="D102" s="265">
        <v>1397.9666666666665</v>
      </c>
      <c r="E102" s="265">
        <v>1386.333333333333</v>
      </c>
      <c r="F102" s="265">
        <v>1370.0666666666666</v>
      </c>
      <c r="G102" s="265">
        <v>1358.4333333333332</v>
      </c>
      <c r="H102" s="265">
        <v>1414.2333333333329</v>
      </c>
      <c r="I102" s="265">
        <v>1425.8666666666666</v>
      </c>
      <c r="J102" s="265">
        <v>1442.1333333333328</v>
      </c>
      <c r="K102" s="263">
        <v>1409.6</v>
      </c>
      <c r="L102" s="263">
        <v>1381.7</v>
      </c>
      <c r="M102" s="263">
        <v>72.108059999999995</v>
      </c>
    </row>
    <row r="103" spans="1:13">
      <c r="A103" s="282">
        <v>94</v>
      </c>
      <c r="B103" s="263" t="s">
        <v>249</v>
      </c>
      <c r="C103" s="263">
        <v>674.4</v>
      </c>
      <c r="D103" s="265">
        <v>672.4</v>
      </c>
      <c r="E103" s="265">
        <v>669</v>
      </c>
      <c r="F103" s="265">
        <v>663.6</v>
      </c>
      <c r="G103" s="265">
        <v>660.2</v>
      </c>
      <c r="H103" s="265">
        <v>677.8</v>
      </c>
      <c r="I103" s="265">
        <v>681.19999999999982</v>
      </c>
      <c r="J103" s="265">
        <v>686.59999999999991</v>
      </c>
      <c r="K103" s="263">
        <v>675.8</v>
      </c>
      <c r="L103" s="263">
        <v>667</v>
      </c>
      <c r="M103" s="263">
        <v>22.490629999999999</v>
      </c>
    </row>
    <row r="104" spans="1:13">
      <c r="A104" s="282">
        <v>95</v>
      </c>
      <c r="B104" s="263" t="s">
        <v>105</v>
      </c>
      <c r="C104" s="263">
        <v>997.2</v>
      </c>
      <c r="D104" s="265">
        <v>994.63333333333333</v>
      </c>
      <c r="E104" s="265">
        <v>982.66666666666663</v>
      </c>
      <c r="F104" s="265">
        <v>968.13333333333333</v>
      </c>
      <c r="G104" s="265">
        <v>956.16666666666663</v>
      </c>
      <c r="H104" s="265">
        <v>1009.1666666666666</v>
      </c>
      <c r="I104" s="265">
        <v>1021.1333333333333</v>
      </c>
      <c r="J104" s="265">
        <v>1035.6666666666665</v>
      </c>
      <c r="K104" s="263">
        <v>1006.6</v>
      </c>
      <c r="L104" s="263">
        <v>980.1</v>
      </c>
      <c r="M104" s="263">
        <v>9.1832700000000003</v>
      </c>
    </row>
    <row r="105" spans="1:13">
      <c r="A105" s="282">
        <v>96</v>
      </c>
      <c r="B105" s="263" t="s">
        <v>110</v>
      </c>
      <c r="C105" s="263">
        <v>2788.2</v>
      </c>
      <c r="D105" s="265">
        <v>2785.4</v>
      </c>
      <c r="E105" s="265">
        <v>2770.8</v>
      </c>
      <c r="F105" s="265">
        <v>2753.4</v>
      </c>
      <c r="G105" s="265">
        <v>2738.8</v>
      </c>
      <c r="H105" s="265">
        <v>2802.8</v>
      </c>
      <c r="I105" s="265">
        <v>2817.3999999999996</v>
      </c>
      <c r="J105" s="265">
        <v>2834.8</v>
      </c>
      <c r="K105" s="263">
        <v>2800</v>
      </c>
      <c r="L105" s="263">
        <v>2768</v>
      </c>
      <c r="M105" s="263">
        <v>3.6515200000000001</v>
      </c>
    </row>
    <row r="106" spans="1:13">
      <c r="A106" s="282">
        <v>97</v>
      </c>
      <c r="B106" s="263" t="s">
        <v>112</v>
      </c>
      <c r="C106" s="263">
        <v>367.1</v>
      </c>
      <c r="D106" s="265">
        <v>368.36666666666662</v>
      </c>
      <c r="E106" s="265">
        <v>363.03333333333325</v>
      </c>
      <c r="F106" s="265">
        <v>358.96666666666664</v>
      </c>
      <c r="G106" s="265">
        <v>353.63333333333327</v>
      </c>
      <c r="H106" s="265">
        <v>372.43333333333322</v>
      </c>
      <c r="I106" s="265">
        <v>377.76666666666659</v>
      </c>
      <c r="J106" s="265">
        <v>381.8333333333332</v>
      </c>
      <c r="K106" s="263">
        <v>373.7</v>
      </c>
      <c r="L106" s="263">
        <v>364.3</v>
      </c>
      <c r="M106" s="263">
        <v>151.92338000000001</v>
      </c>
    </row>
    <row r="107" spans="1:13">
      <c r="A107" s="282">
        <v>98</v>
      </c>
      <c r="B107" s="263" t="s">
        <v>113</v>
      </c>
      <c r="C107" s="263">
        <v>244.8</v>
      </c>
      <c r="D107" s="265">
        <v>243.43333333333331</v>
      </c>
      <c r="E107" s="265">
        <v>240.36666666666662</v>
      </c>
      <c r="F107" s="265">
        <v>235.93333333333331</v>
      </c>
      <c r="G107" s="265">
        <v>232.86666666666662</v>
      </c>
      <c r="H107" s="265">
        <v>247.86666666666662</v>
      </c>
      <c r="I107" s="265">
        <v>250.93333333333328</v>
      </c>
      <c r="J107" s="265">
        <v>255.36666666666662</v>
      </c>
      <c r="K107" s="263">
        <v>246.5</v>
      </c>
      <c r="L107" s="263">
        <v>239</v>
      </c>
      <c r="M107" s="263">
        <v>73.773409999999998</v>
      </c>
    </row>
    <row r="108" spans="1:13">
      <c r="A108" s="282">
        <v>99</v>
      </c>
      <c r="B108" s="263" t="s">
        <v>114</v>
      </c>
      <c r="C108" s="263">
        <v>2394.65</v>
      </c>
      <c r="D108" s="265">
        <v>2399.1</v>
      </c>
      <c r="E108" s="265">
        <v>2364.1999999999998</v>
      </c>
      <c r="F108" s="265">
        <v>2333.75</v>
      </c>
      <c r="G108" s="265">
        <v>2298.85</v>
      </c>
      <c r="H108" s="265">
        <v>2429.5499999999997</v>
      </c>
      <c r="I108" s="265">
        <v>2464.4500000000003</v>
      </c>
      <c r="J108" s="265">
        <v>2494.8999999999996</v>
      </c>
      <c r="K108" s="263">
        <v>2434</v>
      </c>
      <c r="L108" s="263">
        <v>2368.65</v>
      </c>
      <c r="M108" s="263">
        <v>12.568569999999999</v>
      </c>
    </row>
    <row r="109" spans="1:13">
      <c r="A109" s="282">
        <v>100</v>
      </c>
      <c r="B109" s="263" t="s">
        <v>250</v>
      </c>
      <c r="C109" s="263">
        <v>288.05</v>
      </c>
      <c r="D109" s="265">
        <v>290.03333333333336</v>
      </c>
      <c r="E109" s="265">
        <v>285.01666666666671</v>
      </c>
      <c r="F109" s="265">
        <v>281.98333333333335</v>
      </c>
      <c r="G109" s="265">
        <v>276.9666666666667</v>
      </c>
      <c r="H109" s="265">
        <v>293.06666666666672</v>
      </c>
      <c r="I109" s="265">
        <v>298.08333333333337</v>
      </c>
      <c r="J109" s="265">
        <v>301.11666666666673</v>
      </c>
      <c r="K109" s="263">
        <v>295.05</v>
      </c>
      <c r="L109" s="263">
        <v>287</v>
      </c>
      <c r="M109" s="263">
        <v>19.88974</v>
      </c>
    </row>
    <row r="110" spans="1:13">
      <c r="A110" s="282">
        <v>101</v>
      </c>
      <c r="B110" s="263" t="s">
        <v>251</v>
      </c>
      <c r="C110" s="263">
        <v>43</v>
      </c>
      <c r="D110" s="265">
        <v>43.15</v>
      </c>
      <c r="E110" s="265">
        <v>42.55</v>
      </c>
      <c r="F110" s="265">
        <v>42.1</v>
      </c>
      <c r="G110" s="265">
        <v>41.5</v>
      </c>
      <c r="H110" s="265">
        <v>43.599999999999994</v>
      </c>
      <c r="I110" s="265">
        <v>44.2</v>
      </c>
      <c r="J110" s="265">
        <v>44.649999999999991</v>
      </c>
      <c r="K110" s="263">
        <v>43.75</v>
      </c>
      <c r="L110" s="263">
        <v>42.7</v>
      </c>
      <c r="M110" s="263">
        <v>10.928750000000001</v>
      </c>
    </row>
    <row r="111" spans="1:13">
      <c r="A111" s="282">
        <v>102</v>
      </c>
      <c r="B111" s="263" t="s">
        <v>108</v>
      </c>
      <c r="C111" s="263">
        <v>2377.6</v>
      </c>
      <c r="D111" s="265">
        <v>2378.2000000000003</v>
      </c>
      <c r="E111" s="265">
        <v>2353.4000000000005</v>
      </c>
      <c r="F111" s="265">
        <v>2329.2000000000003</v>
      </c>
      <c r="G111" s="265">
        <v>2304.4000000000005</v>
      </c>
      <c r="H111" s="265">
        <v>2402.4000000000005</v>
      </c>
      <c r="I111" s="265">
        <v>2427.2000000000007</v>
      </c>
      <c r="J111" s="265">
        <v>2451.4000000000005</v>
      </c>
      <c r="K111" s="263">
        <v>2403</v>
      </c>
      <c r="L111" s="263">
        <v>2354</v>
      </c>
      <c r="M111" s="263">
        <v>34.584629999999997</v>
      </c>
    </row>
    <row r="112" spans="1:13">
      <c r="A112" s="282">
        <v>103</v>
      </c>
      <c r="B112" s="263" t="s">
        <v>116</v>
      </c>
      <c r="C112" s="263">
        <v>602.79999999999995</v>
      </c>
      <c r="D112" s="265">
        <v>597.43333333333328</v>
      </c>
      <c r="E112" s="265">
        <v>590.06666666666661</v>
      </c>
      <c r="F112" s="265">
        <v>577.33333333333337</v>
      </c>
      <c r="G112" s="265">
        <v>569.9666666666667</v>
      </c>
      <c r="H112" s="265">
        <v>610.16666666666652</v>
      </c>
      <c r="I112" s="265">
        <v>617.53333333333308</v>
      </c>
      <c r="J112" s="265">
        <v>630.26666666666642</v>
      </c>
      <c r="K112" s="263">
        <v>604.79999999999995</v>
      </c>
      <c r="L112" s="263">
        <v>584.70000000000005</v>
      </c>
      <c r="M112" s="263">
        <v>172.53943000000001</v>
      </c>
    </row>
    <row r="113" spans="1:13">
      <c r="A113" s="282">
        <v>104</v>
      </c>
      <c r="B113" s="263" t="s">
        <v>252</v>
      </c>
      <c r="C113" s="263">
        <v>1451.7</v>
      </c>
      <c r="D113" s="265">
        <v>1454.8666666666668</v>
      </c>
      <c r="E113" s="265">
        <v>1437.7333333333336</v>
      </c>
      <c r="F113" s="265">
        <v>1423.7666666666669</v>
      </c>
      <c r="G113" s="265">
        <v>1406.6333333333337</v>
      </c>
      <c r="H113" s="265">
        <v>1468.8333333333335</v>
      </c>
      <c r="I113" s="265">
        <v>1485.9666666666667</v>
      </c>
      <c r="J113" s="265">
        <v>1499.9333333333334</v>
      </c>
      <c r="K113" s="263">
        <v>1472</v>
      </c>
      <c r="L113" s="263">
        <v>1440.9</v>
      </c>
      <c r="M113" s="263">
        <v>2.7319200000000001</v>
      </c>
    </row>
    <row r="114" spans="1:13">
      <c r="A114" s="282">
        <v>105</v>
      </c>
      <c r="B114" s="263" t="s">
        <v>117</v>
      </c>
      <c r="C114" s="263">
        <v>559.4</v>
      </c>
      <c r="D114" s="265">
        <v>561.86666666666667</v>
      </c>
      <c r="E114" s="265">
        <v>549.0333333333333</v>
      </c>
      <c r="F114" s="265">
        <v>538.66666666666663</v>
      </c>
      <c r="G114" s="265">
        <v>525.83333333333326</v>
      </c>
      <c r="H114" s="265">
        <v>572.23333333333335</v>
      </c>
      <c r="I114" s="265">
        <v>585.06666666666661</v>
      </c>
      <c r="J114" s="265">
        <v>595.43333333333339</v>
      </c>
      <c r="K114" s="263">
        <v>574.70000000000005</v>
      </c>
      <c r="L114" s="263">
        <v>551.5</v>
      </c>
      <c r="M114" s="263">
        <v>58.963929999999998</v>
      </c>
    </row>
    <row r="115" spans="1:13">
      <c r="A115" s="282">
        <v>106</v>
      </c>
      <c r="B115" s="263" t="s">
        <v>387</v>
      </c>
      <c r="C115" s="263">
        <v>468.15</v>
      </c>
      <c r="D115" s="265">
        <v>465.48333333333335</v>
      </c>
      <c r="E115" s="265">
        <v>454.9666666666667</v>
      </c>
      <c r="F115" s="265">
        <v>441.78333333333336</v>
      </c>
      <c r="G115" s="265">
        <v>431.26666666666671</v>
      </c>
      <c r="H115" s="265">
        <v>478.66666666666669</v>
      </c>
      <c r="I115" s="265">
        <v>489.18333333333334</v>
      </c>
      <c r="J115" s="265">
        <v>502.36666666666667</v>
      </c>
      <c r="K115" s="263">
        <v>476</v>
      </c>
      <c r="L115" s="263">
        <v>452.3</v>
      </c>
      <c r="M115" s="263">
        <v>11.008459999999999</v>
      </c>
    </row>
    <row r="116" spans="1:13">
      <c r="A116" s="282">
        <v>107</v>
      </c>
      <c r="B116" s="263" t="s">
        <v>119</v>
      </c>
      <c r="C116" s="263">
        <v>56.2</v>
      </c>
      <c r="D116" s="265">
        <v>56.266666666666673</v>
      </c>
      <c r="E116" s="265">
        <v>55.633333333333347</v>
      </c>
      <c r="F116" s="265">
        <v>55.066666666666677</v>
      </c>
      <c r="G116" s="265">
        <v>54.433333333333351</v>
      </c>
      <c r="H116" s="265">
        <v>56.833333333333343</v>
      </c>
      <c r="I116" s="265">
        <v>57.466666666666669</v>
      </c>
      <c r="J116" s="265">
        <v>58.033333333333339</v>
      </c>
      <c r="K116" s="263">
        <v>56.9</v>
      </c>
      <c r="L116" s="263">
        <v>55.7</v>
      </c>
      <c r="M116" s="263">
        <v>294.80874</v>
      </c>
    </row>
    <row r="117" spans="1:13">
      <c r="A117" s="282">
        <v>108</v>
      </c>
      <c r="B117" s="263" t="s">
        <v>126</v>
      </c>
      <c r="C117" s="263">
        <v>201.4</v>
      </c>
      <c r="D117" s="265">
        <v>200.96666666666667</v>
      </c>
      <c r="E117" s="265">
        <v>199.93333333333334</v>
      </c>
      <c r="F117" s="265">
        <v>198.46666666666667</v>
      </c>
      <c r="G117" s="265">
        <v>197.43333333333334</v>
      </c>
      <c r="H117" s="265">
        <v>202.43333333333334</v>
      </c>
      <c r="I117" s="265">
        <v>203.4666666666667</v>
      </c>
      <c r="J117" s="265">
        <v>204.93333333333334</v>
      </c>
      <c r="K117" s="263">
        <v>202</v>
      </c>
      <c r="L117" s="263">
        <v>199.5</v>
      </c>
      <c r="M117" s="263">
        <v>138.62655000000001</v>
      </c>
    </row>
    <row r="118" spans="1:13">
      <c r="A118" s="282">
        <v>109</v>
      </c>
      <c r="B118" s="263" t="s">
        <v>115</v>
      </c>
      <c r="C118" s="263">
        <v>179.55</v>
      </c>
      <c r="D118" s="265">
        <v>179.38333333333335</v>
      </c>
      <c r="E118" s="265">
        <v>177.4666666666667</v>
      </c>
      <c r="F118" s="265">
        <v>175.38333333333335</v>
      </c>
      <c r="G118" s="265">
        <v>173.4666666666667</v>
      </c>
      <c r="H118" s="265">
        <v>181.4666666666667</v>
      </c>
      <c r="I118" s="265">
        <v>183.38333333333338</v>
      </c>
      <c r="J118" s="265">
        <v>185.4666666666667</v>
      </c>
      <c r="K118" s="263">
        <v>181.3</v>
      </c>
      <c r="L118" s="263">
        <v>177.3</v>
      </c>
      <c r="M118" s="263">
        <v>63.039700000000003</v>
      </c>
    </row>
    <row r="119" spans="1:13">
      <c r="A119" s="282">
        <v>110</v>
      </c>
      <c r="B119" s="263" t="s">
        <v>255</v>
      </c>
      <c r="C119" s="263">
        <v>111.75</v>
      </c>
      <c r="D119" s="265">
        <v>111.41666666666667</v>
      </c>
      <c r="E119" s="265">
        <v>109.83333333333334</v>
      </c>
      <c r="F119" s="265">
        <v>107.91666666666667</v>
      </c>
      <c r="G119" s="265">
        <v>106.33333333333334</v>
      </c>
      <c r="H119" s="265">
        <v>113.33333333333334</v>
      </c>
      <c r="I119" s="265">
        <v>114.91666666666669</v>
      </c>
      <c r="J119" s="265">
        <v>116.83333333333334</v>
      </c>
      <c r="K119" s="263">
        <v>113</v>
      </c>
      <c r="L119" s="263">
        <v>109.5</v>
      </c>
      <c r="M119" s="263">
        <v>13.69097</v>
      </c>
    </row>
    <row r="120" spans="1:13">
      <c r="A120" s="282">
        <v>111</v>
      </c>
      <c r="B120" s="263" t="s">
        <v>125</v>
      </c>
      <c r="C120" s="263">
        <v>92.2</v>
      </c>
      <c r="D120" s="265">
        <v>92.483333333333334</v>
      </c>
      <c r="E120" s="265">
        <v>91.516666666666666</v>
      </c>
      <c r="F120" s="265">
        <v>90.833333333333329</v>
      </c>
      <c r="G120" s="265">
        <v>89.86666666666666</v>
      </c>
      <c r="H120" s="265">
        <v>93.166666666666671</v>
      </c>
      <c r="I120" s="265">
        <v>94.13333333333334</v>
      </c>
      <c r="J120" s="265">
        <v>94.816666666666677</v>
      </c>
      <c r="K120" s="263">
        <v>93.45</v>
      </c>
      <c r="L120" s="263">
        <v>91.8</v>
      </c>
      <c r="M120" s="263">
        <v>229.76074</v>
      </c>
    </row>
    <row r="121" spans="1:13">
      <c r="A121" s="282">
        <v>112</v>
      </c>
      <c r="B121" s="263" t="s">
        <v>772</v>
      </c>
      <c r="C121" s="263">
        <v>1723.65</v>
      </c>
      <c r="D121" s="265">
        <v>1740.5333333333335</v>
      </c>
      <c r="E121" s="265">
        <v>1698.116666666667</v>
      </c>
      <c r="F121" s="265">
        <v>1672.5833333333335</v>
      </c>
      <c r="G121" s="265">
        <v>1630.166666666667</v>
      </c>
      <c r="H121" s="265">
        <v>1766.0666666666671</v>
      </c>
      <c r="I121" s="265">
        <v>1808.4833333333336</v>
      </c>
      <c r="J121" s="265">
        <v>1834.0166666666671</v>
      </c>
      <c r="K121" s="263">
        <v>1782.95</v>
      </c>
      <c r="L121" s="263">
        <v>1715</v>
      </c>
      <c r="M121" s="263">
        <v>12.15718</v>
      </c>
    </row>
    <row r="122" spans="1:13">
      <c r="A122" s="282">
        <v>113</v>
      </c>
      <c r="B122" s="263" t="s">
        <v>120</v>
      </c>
      <c r="C122" s="263">
        <v>508.5</v>
      </c>
      <c r="D122" s="265">
        <v>509.36666666666662</v>
      </c>
      <c r="E122" s="265">
        <v>503.13333333333321</v>
      </c>
      <c r="F122" s="265">
        <v>497.76666666666659</v>
      </c>
      <c r="G122" s="265">
        <v>491.53333333333319</v>
      </c>
      <c r="H122" s="265">
        <v>514.73333333333323</v>
      </c>
      <c r="I122" s="265">
        <v>520.9666666666667</v>
      </c>
      <c r="J122" s="265">
        <v>526.33333333333326</v>
      </c>
      <c r="K122" s="263">
        <v>515.6</v>
      </c>
      <c r="L122" s="263">
        <v>504</v>
      </c>
      <c r="M122" s="263">
        <v>12.54283</v>
      </c>
    </row>
    <row r="123" spans="1:13">
      <c r="A123" s="282">
        <v>114</v>
      </c>
      <c r="B123" s="263" t="s">
        <v>826</v>
      </c>
      <c r="C123" s="263">
        <v>253.55</v>
      </c>
      <c r="D123" s="265">
        <v>253.86666666666667</v>
      </c>
      <c r="E123" s="265">
        <v>250.78333333333336</v>
      </c>
      <c r="F123" s="265">
        <v>248.01666666666668</v>
      </c>
      <c r="G123" s="265">
        <v>244.93333333333337</v>
      </c>
      <c r="H123" s="265">
        <v>256.63333333333333</v>
      </c>
      <c r="I123" s="265">
        <v>259.7166666666667</v>
      </c>
      <c r="J123" s="265">
        <v>262.48333333333335</v>
      </c>
      <c r="K123" s="263">
        <v>256.95</v>
      </c>
      <c r="L123" s="263">
        <v>251.1</v>
      </c>
      <c r="M123" s="263">
        <v>10.99052</v>
      </c>
    </row>
    <row r="124" spans="1:13">
      <c r="A124" s="282">
        <v>115</v>
      </c>
      <c r="B124" s="263" t="s">
        <v>122</v>
      </c>
      <c r="C124" s="263">
        <v>931.15</v>
      </c>
      <c r="D124" s="265">
        <v>925.06666666666661</v>
      </c>
      <c r="E124" s="265">
        <v>915.38333333333321</v>
      </c>
      <c r="F124" s="265">
        <v>899.61666666666656</v>
      </c>
      <c r="G124" s="265">
        <v>889.93333333333317</v>
      </c>
      <c r="H124" s="265">
        <v>940.83333333333326</v>
      </c>
      <c r="I124" s="265">
        <v>950.51666666666665</v>
      </c>
      <c r="J124" s="265">
        <v>966.2833333333333</v>
      </c>
      <c r="K124" s="263">
        <v>934.75</v>
      </c>
      <c r="L124" s="263">
        <v>909.3</v>
      </c>
      <c r="M124" s="263">
        <v>59.75741</v>
      </c>
    </row>
    <row r="125" spans="1:13">
      <c r="A125" s="282">
        <v>116</v>
      </c>
      <c r="B125" s="263" t="s">
        <v>256</v>
      </c>
      <c r="C125" s="263">
        <v>4838.8</v>
      </c>
      <c r="D125" s="265">
        <v>4790.5999999999995</v>
      </c>
      <c r="E125" s="265">
        <v>4720.1999999999989</v>
      </c>
      <c r="F125" s="265">
        <v>4601.5999999999995</v>
      </c>
      <c r="G125" s="265">
        <v>4531.1999999999989</v>
      </c>
      <c r="H125" s="265">
        <v>4909.1999999999989</v>
      </c>
      <c r="I125" s="265">
        <v>4979.5999999999985</v>
      </c>
      <c r="J125" s="265">
        <v>5098.1999999999989</v>
      </c>
      <c r="K125" s="263">
        <v>4861</v>
      </c>
      <c r="L125" s="263">
        <v>4672</v>
      </c>
      <c r="M125" s="263">
        <v>5.7797000000000001</v>
      </c>
    </row>
    <row r="126" spans="1:13">
      <c r="A126" s="282">
        <v>117</v>
      </c>
      <c r="B126" s="263" t="s">
        <v>124</v>
      </c>
      <c r="C126" s="263">
        <v>1341.5</v>
      </c>
      <c r="D126" s="265">
        <v>1337.7333333333333</v>
      </c>
      <c r="E126" s="265">
        <v>1331.5666666666666</v>
      </c>
      <c r="F126" s="265">
        <v>1321.6333333333332</v>
      </c>
      <c r="G126" s="265">
        <v>1315.4666666666665</v>
      </c>
      <c r="H126" s="265">
        <v>1347.6666666666667</v>
      </c>
      <c r="I126" s="265">
        <v>1353.8333333333333</v>
      </c>
      <c r="J126" s="265">
        <v>1363.7666666666669</v>
      </c>
      <c r="K126" s="263">
        <v>1343.9</v>
      </c>
      <c r="L126" s="263">
        <v>1327.8</v>
      </c>
      <c r="M126" s="263">
        <v>39.397880000000001</v>
      </c>
    </row>
    <row r="127" spans="1:13">
      <c r="A127" s="282">
        <v>118</v>
      </c>
      <c r="B127" s="263" t="s">
        <v>121</v>
      </c>
      <c r="C127" s="263">
        <v>1649.35</v>
      </c>
      <c r="D127" s="265">
        <v>1636.6499999999999</v>
      </c>
      <c r="E127" s="265">
        <v>1609.2999999999997</v>
      </c>
      <c r="F127" s="265">
        <v>1569.2499999999998</v>
      </c>
      <c r="G127" s="265">
        <v>1541.8999999999996</v>
      </c>
      <c r="H127" s="265">
        <v>1676.6999999999998</v>
      </c>
      <c r="I127" s="265">
        <v>1704.0499999999997</v>
      </c>
      <c r="J127" s="265">
        <v>1744.1</v>
      </c>
      <c r="K127" s="263">
        <v>1664</v>
      </c>
      <c r="L127" s="263">
        <v>1596.6</v>
      </c>
      <c r="M127" s="263">
        <v>7.6744500000000002</v>
      </c>
    </row>
    <row r="128" spans="1:13">
      <c r="A128" s="282">
        <v>119</v>
      </c>
      <c r="B128" s="263" t="s">
        <v>257</v>
      </c>
      <c r="C128" s="263">
        <v>2109.85</v>
      </c>
      <c r="D128" s="265">
        <v>2110.7666666666669</v>
      </c>
      <c r="E128" s="265">
        <v>2089.5333333333338</v>
      </c>
      <c r="F128" s="265">
        <v>2069.2166666666667</v>
      </c>
      <c r="G128" s="265">
        <v>2047.9833333333336</v>
      </c>
      <c r="H128" s="265">
        <v>2131.0833333333339</v>
      </c>
      <c r="I128" s="265">
        <v>2152.3166666666666</v>
      </c>
      <c r="J128" s="265">
        <v>2172.6333333333341</v>
      </c>
      <c r="K128" s="263">
        <v>2132</v>
      </c>
      <c r="L128" s="263">
        <v>2090.4499999999998</v>
      </c>
      <c r="M128" s="263">
        <v>0.77976000000000001</v>
      </c>
    </row>
    <row r="129" spans="1:13">
      <c r="A129" s="282">
        <v>120</v>
      </c>
      <c r="B129" s="263" t="s">
        <v>258</v>
      </c>
      <c r="C129" s="263">
        <v>119.4</v>
      </c>
      <c r="D129" s="265">
        <v>116.51666666666667</v>
      </c>
      <c r="E129" s="265">
        <v>112.08333333333333</v>
      </c>
      <c r="F129" s="265">
        <v>104.76666666666667</v>
      </c>
      <c r="G129" s="265">
        <v>100.33333333333333</v>
      </c>
      <c r="H129" s="265">
        <v>123.83333333333333</v>
      </c>
      <c r="I129" s="265">
        <v>128.26666666666665</v>
      </c>
      <c r="J129" s="265">
        <v>135.58333333333331</v>
      </c>
      <c r="K129" s="263">
        <v>120.95</v>
      </c>
      <c r="L129" s="263">
        <v>109.2</v>
      </c>
      <c r="M129" s="263">
        <v>308.20206000000002</v>
      </c>
    </row>
    <row r="130" spans="1:13">
      <c r="A130" s="282">
        <v>121</v>
      </c>
      <c r="B130" s="263" t="s">
        <v>128</v>
      </c>
      <c r="C130" s="263">
        <v>717.7</v>
      </c>
      <c r="D130" s="265">
        <v>721.26666666666677</v>
      </c>
      <c r="E130" s="265">
        <v>709.53333333333353</v>
      </c>
      <c r="F130" s="265">
        <v>701.36666666666679</v>
      </c>
      <c r="G130" s="265">
        <v>689.63333333333355</v>
      </c>
      <c r="H130" s="265">
        <v>729.43333333333351</v>
      </c>
      <c r="I130" s="265">
        <v>741.16666666666686</v>
      </c>
      <c r="J130" s="265">
        <v>749.33333333333348</v>
      </c>
      <c r="K130" s="263">
        <v>733</v>
      </c>
      <c r="L130" s="263">
        <v>713.1</v>
      </c>
      <c r="M130" s="263">
        <v>122.84260999999999</v>
      </c>
    </row>
    <row r="131" spans="1:13">
      <c r="A131" s="282">
        <v>122</v>
      </c>
      <c r="B131" s="263" t="s">
        <v>127</v>
      </c>
      <c r="C131" s="263">
        <v>439.4</v>
      </c>
      <c r="D131" s="265">
        <v>438.5333333333333</v>
      </c>
      <c r="E131" s="265">
        <v>434.06666666666661</v>
      </c>
      <c r="F131" s="265">
        <v>428.73333333333329</v>
      </c>
      <c r="G131" s="265">
        <v>424.26666666666659</v>
      </c>
      <c r="H131" s="265">
        <v>443.86666666666662</v>
      </c>
      <c r="I131" s="265">
        <v>448.33333333333331</v>
      </c>
      <c r="J131" s="265">
        <v>453.66666666666663</v>
      </c>
      <c r="K131" s="263">
        <v>443</v>
      </c>
      <c r="L131" s="263">
        <v>433.2</v>
      </c>
      <c r="M131" s="263">
        <v>73.795450000000002</v>
      </c>
    </row>
    <row r="132" spans="1:13">
      <c r="A132" s="282">
        <v>123</v>
      </c>
      <c r="B132" s="263" t="s">
        <v>129</v>
      </c>
      <c r="C132" s="263">
        <v>2796.8</v>
      </c>
      <c r="D132" s="265">
        <v>2785.6</v>
      </c>
      <c r="E132" s="265">
        <v>2761.2</v>
      </c>
      <c r="F132" s="265">
        <v>2725.6</v>
      </c>
      <c r="G132" s="265">
        <v>2701.2</v>
      </c>
      <c r="H132" s="265">
        <v>2821.2</v>
      </c>
      <c r="I132" s="265">
        <v>2845.6000000000004</v>
      </c>
      <c r="J132" s="265">
        <v>2881.2</v>
      </c>
      <c r="K132" s="263">
        <v>2810</v>
      </c>
      <c r="L132" s="263">
        <v>2750</v>
      </c>
      <c r="M132" s="263">
        <v>4.0139399999999998</v>
      </c>
    </row>
    <row r="133" spans="1:13">
      <c r="A133" s="282">
        <v>124</v>
      </c>
      <c r="B133" s="263" t="s">
        <v>131</v>
      </c>
      <c r="C133" s="263">
        <v>1770.75</v>
      </c>
      <c r="D133" s="265">
        <v>1756.8833333333332</v>
      </c>
      <c r="E133" s="265">
        <v>1735.7666666666664</v>
      </c>
      <c r="F133" s="265">
        <v>1700.7833333333333</v>
      </c>
      <c r="G133" s="265">
        <v>1679.6666666666665</v>
      </c>
      <c r="H133" s="265">
        <v>1791.8666666666663</v>
      </c>
      <c r="I133" s="265">
        <v>1812.9833333333331</v>
      </c>
      <c r="J133" s="265">
        <v>1847.9666666666662</v>
      </c>
      <c r="K133" s="263">
        <v>1778</v>
      </c>
      <c r="L133" s="263">
        <v>1721.9</v>
      </c>
      <c r="M133" s="263">
        <v>24.116430000000001</v>
      </c>
    </row>
    <row r="134" spans="1:13">
      <c r="A134" s="282">
        <v>125</v>
      </c>
      <c r="B134" s="263" t="s">
        <v>132</v>
      </c>
      <c r="C134" s="263">
        <v>85.55</v>
      </c>
      <c r="D134" s="265">
        <v>85.699999999999989</v>
      </c>
      <c r="E134" s="265">
        <v>84.549999999999983</v>
      </c>
      <c r="F134" s="265">
        <v>83.55</v>
      </c>
      <c r="G134" s="265">
        <v>82.399999999999991</v>
      </c>
      <c r="H134" s="265">
        <v>86.699999999999974</v>
      </c>
      <c r="I134" s="265">
        <v>87.84999999999998</v>
      </c>
      <c r="J134" s="265">
        <v>88.849999999999966</v>
      </c>
      <c r="K134" s="263">
        <v>86.85</v>
      </c>
      <c r="L134" s="263">
        <v>84.7</v>
      </c>
      <c r="M134" s="263">
        <v>112.46142</v>
      </c>
    </row>
    <row r="135" spans="1:13">
      <c r="A135" s="282">
        <v>126</v>
      </c>
      <c r="B135" s="263" t="s">
        <v>259</v>
      </c>
      <c r="C135" s="263">
        <v>2567.85</v>
      </c>
      <c r="D135" s="265">
        <v>2582.6166666666668</v>
      </c>
      <c r="E135" s="265">
        <v>2545.2333333333336</v>
      </c>
      <c r="F135" s="265">
        <v>2522.6166666666668</v>
      </c>
      <c r="G135" s="265">
        <v>2485.2333333333336</v>
      </c>
      <c r="H135" s="265">
        <v>2605.2333333333336</v>
      </c>
      <c r="I135" s="265">
        <v>2642.6166666666668</v>
      </c>
      <c r="J135" s="265">
        <v>2665.2333333333336</v>
      </c>
      <c r="K135" s="263">
        <v>2620</v>
      </c>
      <c r="L135" s="263">
        <v>2560</v>
      </c>
      <c r="M135" s="263">
        <v>3.5100899999999999</v>
      </c>
    </row>
    <row r="136" spans="1:13">
      <c r="A136" s="282">
        <v>127</v>
      </c>
      <c r="B136" s="263" t="s">
        <v>133</v>
      </c>
      <c r="C136" s="263">
        <v>412.55</v>
      </c>
      <c r="D136" s="265">
        <v>411.25</v>
      </c>
      <c r="E136" s="265">
        <v>407.5</v>
      </c>
      <c r="F136" s="265">
        <v>402.45</v>
      </c>
      <c r="G136" s="265">
        <v>398.7</v>
      </c>
      <c r="H136" s="265">
        <v>416.3</v>
      </c>
      <c r="I136" s="265">
        <v>420.05</v>
      </c>
      <c r="J136" s="265">
        <v>425.1</v>
      </c>
      <c r="K136" s="263">
        <v>415</v>
      </c>
      <c r="L136" s="263">
        <v>406.2</v>
      </c>
      <c r="M136" s="263">
        <v>19.640129999999999</v>
      </c>
    </row>
    <row r="137" spans="1:13">
      <c r="A137" s="282">
        <v>128</v>
      </c>
      <c r="B137" s="263" t="s">
        <v>260</v>
      </c>
      <c r="C137" s="263">
        <v>3915.15</v>
      </c>
      <c r="D137" s="265">
        <v>3896.8000000000006</v>
      </c>
      <c r="E137" s="265">
        <v>3828.6500000000015</v>
      </c>
      <c r="F137" s="265">
        <v>3742.150000000001</v>
      </c>
      <c r="G137" s="265">
        <v>3674.0000000000018</v>
      </c>
      <c r="H137" s="265">
        <v>3983.3000000000011</v>
      </c>
      <c r="I137" s="265">
        <v>4051.45</v>
      </c>
      <c r="J137" s="265">
        <v>4137.9500000000007</v>
      </c>
      <c r="K137" s="263">
        <v>3964.95</v>
      </c>
      <c r="L137" s="263">
        <v>3810.3</v>
      </c>
      <c r="M137" s="263">
        <v>3.9016899999999999</v>
      </c>
    </row>
    <row r="138" spans="1:13">
      <c r="A138" s="282">
        <v>129</v>
      </c>
      <c r="B138" s="263" t="s">
        <v>134</v>
      </c>
      <c r="C138" s="263">
        <v>1338.65</v>
      </c>
      <c r="D138" s="265">
        <v>1336.4666666666667</v>
      </c>
      <c r="E138" s="265">
        <v>1326.1833333333334</v>
      </c>
      <c r="F138" s="265">
        <v>1313.7166666666667</v>
      </c>
      <c r="G138" s="265">
        <v>1303.4333333333334</v>
      </c>
      <c r="H138" s="265">
        <v>1348.9333333333334</v>
      </c>
      <c r="I138" s="265">
        <v>1359.2166666666667</v>
      </c>
      <c r="J138" s="265">
        <v>1371.6833333333334</v>
      </c>
      <c r="K138" s="263">
        <v>1346.75</v>
      </c>
      <c r="L138" s="263">
        <v>1324</v>
      </c>
      <c r="M138" s="263">
        <v>18.131499999999999</v>
      </c>
    </row>
    <row r="139" spans="1:13">
      <c r="A139" s="282">
        <v>130</v>
      </c>
      <c r="B139" s="263" t="s">
        <v>135</v>
      </c>
      <c r="C139" s="263">
        <v>1200.5</v>
      </c>
      <c r="D139" s="265">
        <v>1159.4833333333333</v>
      </c>
      <c r="E139" s="265">
        <v>1109.9666666666667</v>
      </c>
      <c r="F139" s="265">
        <v>1019.4333333333334</v>
      </c>
      <c r="G139" s="265">
        <v>969.91666666666674</v>
      </c>
      <c r="H139" s="265">
        <v>1250.0166666666667</v>
      </c>
      <c r="I139" s="265">
        <v>1299.5333333333335</v>
      </c>
      <c r="J139" s="265">
        <v>1390.0666666666666</v>
      </c>
      <c r="K139" s="263">
        <v>1209</v>
      </c>
      <c r="L139" s="263">
        <v>1068.95</v>
      </c>
      <c r="M139" s="263">
        <v>264.66899000000001</v>
      </c>
    </row>
    <row r="140" spans="1:13">
      <c r="A140" s="282">
        <v>131</v>
      </c>
      <c r="B140" s="263" t="s">
        <v>146</v>
      </c>
      <c r="C140" s="263">
        <v>78277.7</v>
      </c>
      <c r="D140" s="265">
        <v>78475.883333333331</v>
      </c>
      <c r="E140" s="265">
        <v>77552.816666666666</v>
      </c>
      <c r="F140" s="265">
        <v>76827.933333333334</v>
      </c>
      <c r="G140" s="265">
        <v>75904.866666666669</v>
      </c>
      <c r="H140" s="265">
        <v>79200.766666666663</v>
      </c>
      <c r="I140" s="265">
        <v>80123.833333333314</v>
      </c>
      <c r="J140" s="265">
        <v>80848.71666666666</v>
      </c>
      <c r="K140" s="263">
        <v>79398.95</v>
      </c>
      <c r="L140" s="263">
        <v>77751</v>
      </c>
      <c r="M140" s="263">
        <v>0.17888999999999999</v>
      </c>
    </row>
    <row r="141" spans="1:13">
      <c r="A141" s="282">
        <v>132</v>
      </c>
      <c r="B141" s="263" t="s">
        <v>143</v>
      </c>
      <c r="C141" s="263">
        <v>1145.7</v>
      </c>
      <c r="D141" s="265">
        <v>1152.5</v>
      </c>
      <c r="E141" s="265">
        <v>1126</v>
      </c>
      <c r="F141" s="265">
        <v>1106.3</v>
      </c>
      <c r="G141" s="265">
        <v>1079.8</v>
      </c>
      <c r="H141" s="265">
        <v>1172.2</v>
      </c>
      <c r="I141" s="265">
        <v>1198.7</v>
      </c>
      <c r="J141" s="265">
        <v>1218.4000000000001</v>
      </c>
      <c r="K141" s="263">
        <v>1179</v>
      </c>
      <c r="L141" s="263">
        <v>1132.8</v>
      </c>
      <c r="M141" s="263">
        <v>5.03803</v>
      </c>
    </row>
    <row r="142" spans="1:13">
      <c r="A142" s="282">
        <v>133</v>
      </c>
      <c r="B142" s="263" t="s">
        <v>137</v>
      </c>
      <c r="C142" s="263">
        <v>153.75</v>
      </c>
      <c r="D142" s="265">
        <v>154.28333333333333</v>
      </c>
      <c r="E142" s="265">
        <v>151.01666666666665</v>
      </c>
      <c r="F142" s="265">
        <v>148.28333333333333</v>
      </c>
      <c r="G142" s="265">
        <v>145.01666666666665</v>
      </c>
      <c r="H142" s="265">
        <v>157.01666666666665</v>
      </c>
      <c r="I142" s="265">
        <v>160.28333333333336</v>
      </c>
      <c r="J142" s="265">
        <v>163.01666666666665</v>
      </c>
      <c r="K142" s="263">
        <v>157.55000000000001</v>
      </c>
      <c r="L142" s="263">
        <v>151.55000000000001</v>
      </c>
      <c r="M142" s="263">
        <v>140.97568000000001</v>
      </c>
    </row>
    <row r="143" spans="1:13">
      <c r="A143" s="282">
        <v>134</v>
      </c>
      <c r="B143" s="263" t="s">
        <v>136</v>
      </c>
      <c r="C143" s="263">
        <v>747.55</v>
      </c>
      <c r="D143" s="265">
        <v>744.63333333333333</v>
      </c>
      <c r="E143" s="265">
        <v>740.26666666666665</v>
      </c>
      <c r="F143" s="265">
        <v>732.98333333333335</v>
      </c>
      <c r="G143" s="265">
        <v>728.61666666666667</v>
      </c>
      <c r="H143" s="265">
        <v>751.91666666666663</v>
      </c>
      <c r="I143" s="265">
        <v>756.28333333333319</v>
      </c>
      <c r="J143" s="265">
        <v>763.56666666666661</v>
      </c>
      <c r="K143" s="263">
        <v>749</v>
      </c>
      <c r="L143" s="263">
        <v>737.35</v>
      </c>
      <c r="M143" s="263">
        <v>31.024239999999999</v>
      </c>
    </row>
    <row r="144" spans="1:13">
      <c r="A144" s="282">
        <v>135</v>
      </c>
      <c r="B144" s="263" t="s">
        <v>138</v>
      </c>
      <c r="C144" s="263">
        <v>149.1</v>
      </c>
      <c r="D144" s="265">
        <v>148.78333333333333</v>
      </c>
      <c r="E144" s="265">
        <v>147.31666666666666</v>
      </c>
      <c r="F144" s="265">
        <v>145.53333333333333</v>
      </c>
      <c r="G144" s="265">
        <v>144.06666666666666</v>
      </c>
      <c r="H144" s="265">
        <v>150.56666666666666</v>
      </c>
      <c r="I144" s="265">
        <v>152.0333333333333</v>
      </c>
      <c r="J144" s="265">
        <v>153.81666666666666</v>
      </c>
      <c r="K144" s="263">
        <v>150.25</v>
      </c>
      <c r="L144" s="263">
        <v>147</v>
      </c>
      <c r="M144" s="263">
        <v>18.77244</v>
      </c>
    </row>
    <row r="145" spans="1:13">
      <c r="A145" s="282">
        <v>136</v>
      </c>
      <c r="B145" s="263" t="s">
        <v>139</v>
      </c>
      <c r="C145" s="263">
        <v>455.3</v>
      </c>
      <c r="D145" s="265">
        <v>458.2</v>
      </c>
      <c r="E145" s="265">
        <v>448.75</v>
      </c>
      <c r="F145" s="265">
        <v>442.2</v>
      </c>
      <c r="G145" s="265">
        <v>432.75</v>
      </c>
      <c r="H145" s="265">
        <v>464.75</v>
      </c>
      <c r="I145" s="265">
        <v>474.19999999999993</v>
      </c>
      <c r="J145" s="265">
        <v>480.75</v>
      </c>
      <c r="K145" s="263">
        <v>467.65</v>
      </c>
      <c r="L145" s="263">
        <v>451.65</v>
      </c>
      <c r="M145" s="263">
        <v>44.104550000000003</v>
      </c>
    </row>
    <row r="146" spans="1:13">
      <c r="A146" s="282">
        <v>137</v>
      </c>
      <c r="B146" s="263" t="s">
        <v>140</v>
      </c>
      <c r="C146" s="263">
        <v>6590.1</v>
      </c>
      <c r="D146" s="265">
        <v>6557.3666666666659</v>
      </c>
      <c r="E146" s="265">
        <v>6515.7333333333318</v>
      </c>
      <c r="F146" s="265">
        <v>6441.3666666666659</v>
      </c>
      <c r="G146" s="265">
        <v>6399.7333333333318</v>
      </c>
      <c r="H146" s="265">
        <v>6631.7333333333318</v>
      </c>
      <c r="I146" s="265">
        <v>6673.366666666665</v>
      </c>
      <c r="J146" s="265">
        <v>6747.7333333333318</v>
      </c>
      <c r="K146" s="263">
        <v>6599</v>
      </c>
      <c r="L146" s="263">
        <v>6483</v>
      </c>
      <c r="M146" s="263">
        <v>4.9916</v>
      </c>
    </row>
    <row r="147" spans="1:13">
      <c r="A147" s="282">
        <v>138</v>
      </c>
      <c r="B147" s="263" t="s">
        <v>142</v>
      </c>
      <c r="C147" s="263">
        <v>889.55</v>
      </c>
      <c r="D147" s="265">
        <v>890.68333333333339</v>
      </c>
      <c r="E147" s="265">
        <v>874.11666666666679</v>
      </c>
      <c r="F147" s="265">
        <v>858.68333333333339</v>
      </c>
      <c r="G147" s="265">
        <v>842.11666666666679</v>
      </c>
      <c r="H147" s="265">
        <v>906.11666666666679</v>
      </c>
      <c r="I147" s="265">
        <v>922.68333333333339</v>
      </c>
      <c r="J147" s="265">
        <v>938.11666666666679</v>
      </c>
      <c r="K147" s="263">
        <v>907.25</v>
      </c>
      <c r="L147" s="263">
        <v>875.25</v>
      </c>
      <c r="M147" s="263">
        <v>4.9645299999999999</v>
      </c>
    </row>
    <row r="148" spans="1:13">
      <c r="A148" s="282">
        <v>139</v>
      </c>
      <c r="B148" s="263" t="s">
        <v>144</v>
      </c>
      <c r="C148" s="263">
        <v>2166.5500000000002</v>
      </c>
      <c r="D148" s="265">
        <v>2158.5500000000002</v>
      </c>
      <c r="E148" s="265">
        <v>2129.2000000000003</v>
      </c>
      <c r="F148" s="265">
        <v>2091.85</v>
      </c>
      <c r="G148" s="265">
        <v>2062.5</v>
      </c>
      <c r="H148" s="265">
        <v>2195.9000000000005</v>
      </c>
      <c r="I148" s="265">
        <v>2225.2500000000009</v>
      </c>
      <c r="J148" s="265">
        <v>2262.6000000000008</v>
      </c>
      <c r="K148" s="263">
        <v>2187.9</v>
      </c>
      <c r="L148" s="263">
        <v>2121.1999999999998</v>
      </c>
      <c r="M148" s="263">
        <v>7.9708399999999999</v>
      </c>
    </row>
    <row r="149" spans="1:13">
      <c r="A149" s="282">
        <v>140</v>
      </c>
      <c r="B149" s="263" t="s">
        <v>145</v>
      </c>
      <c r="C149" s="263">
        <v>219.65</v>
      </c>
      <c r="D149" s="265">
        <v>217.68333333333331</v>
      </c>
      <c r="E149" s="265">
        <v>213.76666666666662</v>
      </c>
      <c r="F149" s="265">
        <v>207.88333333333333</v>
      </c>
      <c r="G149" s="265">
        <v>203.96666666666664</v>
      </c>
      <c r="H149" s="265">
        <v>223.56666666666661</v>
      </c>
      <c r="I149" s="265">
        <v>227.48333333333329</v>
      </c>
      <c r="J149" s="265">
        <v>233.36666666666659</v>
      </c>
      <c r="K149" s="263">
        <v>221.6</v>
      </c>
      <c r="L149" s="263">
        <v>211.8</v>
      </c>
      <c r="M149" s="263">
        <v>134.92021</v>
      </c>
    </row>
    <row r="150" spans="1:13">
      <c r="A150" s="282">
        <v>141</v>
      </c>
      <c r="B150" s="263" t="s">
        <v>262</v>
      </c>
      <c r="C150" s="263">
        <v>1747.15</v>
      </c>
      <c r="D150" s="265">
        <v>1754.0166666666667</v>
      </c>
      <c r="E150" s="265">
        <v>1729.1333333333332</v>
      </c>
      <c r="F150" s="265">
        <v>1711.1166666666666</v>
      </c>
      <c r="G150" s="265">
        <v>1686.2333333333331</v>
      </c>
      <c r="H150" s="265">
        <v>1772.0333333333333</v>
      </c>
      <c r="I150" s="265">
        <v>1796.916666666667</v>
      </c>
      <c r="J150" s="265">
        <v>1814.9333333333334</v>
      </c>
      <c r="K150" s="263">
        <v>1778.9</v>
      </c>
      <c r="L150" s="263">
        <v>1736</v>
      </c>
      <c r="M150" s="263">
        <v>2.0703200000000002</v>
      </c>
    </row>
    <row r="151" spans="1:13">
      <c r="A151" s="282">
        <v>142</v>
      </c>
      <c r="B151" s="263" t="s">
        <v>147</v>
      </c>
      <c r="C151" s="263">
        <v>1150.75</v>
      </c>
      <c r="D151" s="265">
        <v>1153.5833333333333</v>
      </c>
      <c r="E151" s="265">
        <v>1142.1666666666665</v>
      </c>
      <c r="F151" s="265">
        <v>1133.5833333333333</v>
      </c>
      <c r="G151" s="265">
        <v>1122.1666666666665</v>
      </c>
      <c r="H151" s="265">
        <v>1162.1666666666665</v>
      </c>
      <c r="I151" s="265">
        <v>1173.583333333333</v>
      </c>
      <c r="J151" s="265">
        <v>1182.1666666666665</v>
      </c>
      <c r="K151" s="263">
        <v>1165</v>
      </c>
      <c r="L151" s="263">
        <v>1145</v>
      </c>
      <c r="M151" s="263">
        <v>4.2727000000000004</v>
      </c>
    </row>
    <row r="152" spans="1:13">
      <c r="A152" s="282">
        <v>143</v>
      </c>
      <c r="B152" s="263" t="s">
        <v>263</v>
      </c>
      <c r="C152" s="263">
        <v>932.9</v>
      </c>
      <c r="D152" s="265">
        <v>934.69999999999993</v>
      </c>
      <c r="E152" s="265">
        <v>924.49999999999989</v>
      </c>
      <c r="F152" s="265">
        <v>916.09999999999991</v>
      </c>
      <c r="G152" s="265">
        <v>905.89999999999986</v>
      </c>
      <c r="H152" s="265">
        <v>943.09999999999991</v>
      </c>
      <c r="I152" s="265">
        <v>953.3</v>
      </c>
      <c r="J152" s="265">
        <v>961.69999999999993</v>
      </c>
      <c r="K152" s="263">
        <v>944.9</v>
      </c>
      <c r="L152" s="263">
        <v>926.3</v>
      </c>
      <c r="M152" s="263">
        <v>6.6539999999999999</v>
      </c>
    </row>
    <row r="153" spans="1:13">
      <c r="A153" s="282">
        <v>144</v>
      </c>
      <c r="B153" s="263" t="s">
        <v>152</v>
      </c>
      <c r="C153" s="263">
        <v>167.35</v>
      </c>
      <c r="D153" s="265">
        <v>165.26666666666665</v>
      </c>
      <c r="E153" s="265">
        <v>162.33333333333331</v>
      </c>
      <c r="F153" s="265">
        <v>157.31666666666666</v>
      </c>
      <c r="G153" s="265">
        <v>154.38333333333333</v>
      </c>
      <c r="H153" s="265">
        <v>170.2833333333333</v>
      </c>
      <c r="I153" s="265">
        <v>173.21666666666664</v>
      </c>
      <c r="J153" s="265">
        <v>178.23333333333329</v>
      </c>
      <c r="K153" s="263">
        <v>168.2</v>
      </c>
      <c r="L153" s="263">
        <v>160.25</v>
      </c>
      <c r="M153" s="263">
        <v>235.96827999999999</v>
      </c>
    </row>
    <row r="154" spans="1:13">
      <c r="A154" s="282">
        <v>145</v>
      </c>
      <c r="B154" s="263" t="s">
        <v>153</v>
      </c>
      <c r="C154" s="263">
        <v>103.9</v>
      </c>
      <c r="D154" s="265">
        <v>104.11666666666667</v>
      </c>
      <c r="E154" s="265">
        <v>102.58333333333334</v>
      </c>
      <c r="F154" s="265">
        <v>101.26666666666667</v>
      </c>
      <c r="G154" s="265">
        <v>99.733333333333334</v>
      </c>
      <c r="H154" s="265">
        <v>105.43333333333335</v>
      </c>
      <c r="I154" s="265">
        <v>106.96666666666668</v>
      </c>
      <c r="J154" s="265">
        <v>108.28333333333336</v>
      </c>
      <c r="K154" s="263">
        <v>105.65</v>
      </c>
      <c r="L154" s="263">
        <v>102.8</v>
      </c>
      <c r="M154" s="263">
        <v>149.56169</v>
      </c>
    </row>
    <row r="155" spans="1:13">
      <c r="A155" s="282">
        <v>146</v>
      </c>
      <c r="B155" s="263" t="s">
        <v>148</v>
      </c>
      <c r="C155" s="263">
        <v>66.7</v>
      </c>
      <c r="D155" s="265">
        <v>67.11666666666666</v>
      </c>
      <c r="E155" s="265">
        <v>65.933333333333323</v>
      </c>
      <c r="F155" s="265">
        <v>65.166666666666657</v>
      </c>
      <c r="G155" s="265">
        <v>63.98333333333332</v>
      </c>
      <c r="H155" s="265">
        <v>67.883333333333326</v>
      </c>
      <c r="I155" s="265">
        <v>69.066666666666663</v>
      </c>
      <c r="J155" s="265">
        <v>69.833333333333329</v>
      </c>
      <c r="K155" s="263">
        <v>68.3</v>
      </c>
      <c r="L155" s="263">
        <v>66.349999999999994</v>
      </c>
      <c r="M155" s="263">
        <v>237.24457000000001</v>
      </c>
    </row>
    <row r="156" spans="1:13">
      <c r="A156" s="282">
        <v>147</v>
      </c>
      <c r="B156" s="263" t="s">
        <v>450</v>
      </c>
      <c r="C156" s="263">
        <v>3477.65</v>
      </c>
      <c r="D156" s="265">
        <v>3443.3833333333332</v>
      </c>
      <c r="E156" s="265">
        <v>3360.7666666666664</v>
      </c>
      <c r="F156" s="265">
        <v>3243.8833333333332</v>
      </c>
      <c r="G156" s="265">
        <v>3161.2666666666664</v>
      </c>
      <c r="H156" s="265">
        <v>3560.2666666666664</v>
      </c>
      <c r="I156" s="265">
        <v>3642.8833333333332</v>
      </c>
      <c r="J156" s="265">
        <v>3759.7666666666664</v>
      </c>
      <c r="K156" s="263">
        <v>3526</v>
      </c>
      <c r="L156" s="263">
        <v>3326.5</v>
      </c>
      <c r="M156" s="263">
        <v>2.7410000000000001</v>
      </c>
    </row>
    <row r="157" spans="1:13">
      <c r="A157" s="282">
        <v>148</v>
      </c>
      <c r="B157" s="263" t="s">
        <v>151</v>
      </c>
      <c r="C157" s="263">
        <v>16549.25</v>
      </c>
      <c r="D157" s="265">
        <v>16538.899999999998</v>
      </c>
      <c r="E157" s="265">
        <v>16467.799999999996</v>
      </c>
      <c r="F157" s="265">
        <v>16386.349999999999</v>
      </c>
      <c r="G157" s="265">
        <v>16315.249999999996</v>
      </c>
      <c r="H157" s="265">
        <v>16620.349999999995</v>
      </c>
      <c r="I157" s="265">
        <v>16691.449999999993</v>
      </c>
      <c r="J157" s="265">
        <v>16772.899999999994</v>
      </c>
      <c r="K157" s="263">
        <v>16610</v>
      </c>
      <c r="L157" s="263">
        <v>16457.45</v>
      </c>
      <c r="M157" s="263">
        <v>0.35321999999999998</v>
      </c>
    </row>
    <row r="158" spans="1:13">
      <c r="A158" s="282">
        <v>149</v>
      </c>
      <c r="B158" s="263" t="s">
        <v>790</v>
      </c>
      <c r="C158" s="263">
        <v>339.1</v>
      </c>
      <c r="D158" s="265">
        <v>339.48333333333335</v>
      </c>
      <c r="E158" s="265">
        <v>335.81666666666672</v>
      </c>
      <c r="F158" s="265">
        <v>332.53333333333336</v>
      </c>
      <c r="G158" s="265">
        <v>328.86666666666673</v>
      </c>
      <c r="H158" s="265">
        <v>342.76666666666671</v>
      </c>
      <c r="I158" s="265">
        <v>346.43333333333334</v>
      </c>
      <c r="J158" s="265">
        <v>349.7166666666667</v>
      </c>
      <c r="K158" s="263">
        <v>343.15</v>
      </c>
      <c r="L158" s="263">
        <v>336.2</v>
      </c>
      <c r="M158" s="263">
        <v>3.0744899999999999</v>
      </c>
    </row>
    <row r="159" spans="1:13">
      <c r="A159" s="282">
        <v>150</v>
      </c>
      <c r="B159" s="263" t="s">
        <v>265</v>
      </c>
      <c r="C159" s="263">
        <v>550.25</v>
      </c>
      <c r="D159" s="265">
        <v>550.85</v>
      </c>
      <c r="E159" s="265">
        <v>547.40000000000009</v>
      </c>
      <c r="F159" s="265">
        <v>544.55000000000007</v>
      </c>
      <c r="G159" s="265">
        <v>541.10000000000014</v>
      </c>
      <c r="H159" s="265">
        <v>553.70000000000005</v>
      </c>
      <c r="I159" s="265">
        <v>557.15000000000009</v>
      </c>
      <c r="J159" s="265">
        <v>560</v>
      </c>
      <c r="K159" s="263">
        <v>554.29999999999995</v>
      </c>
      <c r="L159" s="263">
        <v>548</v>
      </c>
      <c r="M159" s="263">
        <v>0.62827</v>
      </c>
    </row>
    <row r="160" spans="1:13">
      <c r="A160" s="282">
        <v>151</v>
      </c>
      <c r="B160" s="263" t="s">
        <v>155</v>
      </c>
      <c r="C160" s="263">
        <v>111.1</v>
      </c>
      <c r="D160" s="265">
        <v>111.86666666666667</v>
      </c>
      <c r="E160" s="265">
        <v>109.73333333333335</v>
      </c>
      <c r="F160" s="265">
        <v>108.36666666666667</v>
      </c>
      <c r="G160" s="265">
        <v>106.23333333333335</v>
      </c>
      <c r="H160" s="265">
        <v>113.23333333333335</v>
      </c>
      <c r="I160" s="265">
        <v>115.36666666666667</v>
      </c>
      <c r="J160" s="265">
        <v>116.73333333333335</v>
      </c>
      <c r="K160" s="263">
        <v>114</v>
      </c>
      <c r="L160" s="263">
        <v>110.5</v>
      </c>
      <c r="M160" s="263">
        <v>475.88366000000002</v>
      </c>
    </row>
    <row r="161" spans="1:13">
      <c r="A161" s="282">
        <v>152</v>
      </c>
      <c r="B161" s="263" t="s">
        <v>154</v>
      </c>
      <c r="C161" s="263">
        <v>122.1</v>
      </c>
      <c r="D161" s="265">
        <v>122.75</v>
      </c>
      <c r="E161" s="265">
        <v>120.75</v>
      </c>
      <c r="F161" s="265">
        <v>119.4</v>
      </c>
      <c r="G161" s="265">
        <v>117.4</v>
      </c>
      <c r="H161" s="265">
        <v>124.1</v>
      </c>
      <c r="I161" s="265">
        <v>126.1</v>
      </c>
      <c r="J161" s="265">
        <v>127.44999999999999</v>
      </c>
      <c r="K161" s="263">
        <v>124.75</v>
      </c>
      <c r="L161" s="263">
        <v>121.4</v>
      </c>
      <c r="M161" s="263">
        <v>6.6801199999999996</v>
      </c>
    </row>
    <row r="162" spans="1:13">
      <c r="A162" s="282">
        <v>153</v>
      </c>
      <c r="B162" s="263" t="s">
        <v>266</v>
      </c>
      <c r="C162" s="263">
        <v>3544.8</v>
      </c>
      <c r="D162" s="265">
        <v>3536.5833333333335</v>
      </c>
      <c r="E162" s="265">
        <v>3503.2166666666672</v>
      </c>
      <c r="F162" s="265">
        <v>3461.6333333333337</v>
      </c>
      <c r="G162" s="265">
        <v>3428.2666666666673</v>
      </c>
      <c r="H162" s="265">
        <v>3578.166666666667</v>
      </c>
      <c r="I162" s="265">
        <v>3611.5333333333328</v>
      </c>
      <c r="J162" s="265">
        <v>3653.1166666666668</v>
      </c>
      <c r="K162" s="263">
        <v>3569.95</v>
      </c>
      <c r="L162" s="263">
        <v>3495</v>
      </c>
      <c r="M162" s="263">
        <v>0.57520000000000004</v>
      </c>
    </row>
    <row r="163" spans="1:13">
      <c r="A163" s="282">
        <v>154</v>
      </c>
      <c r="B163" s="263" t="s">
        <v>267</v>
      </c>
      <c r="C163" s="263">
        <v>2672.4</v>
      </c>
      <c r="D163" s="265">
        <v>2618.6166666666668</v>
      </c>
      <c r="E163" s="265">
        <v>2537.3333333333335</v>
      </c>
      <c r="F163" s="265">
        <v>2402.2666666666669</v>
      </c>
      <c r="G163" s="265">
        <v>2320.9833333333336</v>
      </c>
      <c r="H163" s="265">
        <v>2753.6833333333334</v>
      </c>
      <c r="I163" s="265">
        <v>2834.9666666666662</v>
      </c>
      <c r="J163" s="265">
        <v>2970.0333333333333</v>
      </c>
      <c r="K163" s="263">
        <v>2699.9</v>
      </c>
      <c r="L163" s="263">
        <v>2483.5500000000002</v>
      </c>
      <c r="M163" s="263">
        <v>5.7179000000000002</v>
      </c>
    </row>
    <row r="164" spans="1:13">
      <c r="A164" s="282">
        <v>155</v>
      </c>
      <c r="B164" s="263" t="s">
        <v>156</v>
      </c>
      <c r="C164" s="263">
        <v>29637.3</v>
      </c>
      <c r="D164" s="265">
        <v>29565.433333333334</v>
      </c>
      <c r="E164" s="265">
        <v>29331.866666666669</v>
      </c>
      <c r="F164" s="265">
        <v>29026.433333333334</v>
      </c>
      <c r="G164" s="265">
        <v>28792.866666666669</v>
      </c>
      <c r="H164" s="265">
        <v>29870.866666666669</v>
      </c>
      <c r="I164" s="265">
        <v>30104.433333333334</v>
      </c>
      <c r="J164" s="265">
        <v>30409.866666666669</v>
      </c>
      <c r="K164" s="263">
        <v>29799</v>
      </c>
      <c r="L164" s="263">
        <v>29260</v>
      </c>
      <c r="M164" s="263">
        <v>0.27903</v>
      </c>
    </row>
    <row r="165" spans="1:13">
      <c r="A165" s="282">
        <v>156</v>
      </c>
      <c r="B165" s="263" t="s">
        <v>158</v>
      </c>
      <c r="C165" s="263">
        <v>242.65</v>
      </c>
      <c r="D165" s="265">
        <v>241.68333333333331</v>
      </c>
      <c r="E165" s="265">
        <v>239.51666666666662</v>
      </c>
      <c r="F165" s="265">
        <v>236.38333333333333</v>
      </c>
      <c r="G165" s="265">
        <v>234.21666666666664</v>
      </c>
      <c r="H165" s="265">
        <v>244.81666666666661</v>
      </c>
      <c r="I165" s="265">
        <v>246.98333333333329</v>
      </c>
      <c r="J165" s="265">
        <v>250.11666666666659</v>
      </c>
      <c r="K165" s="263">
        <v>243.85</v>
      </c>
      <c r="L165" s="263">
        <v>238.55</v>
      </c>
      <c r="M165" s="263">
        <v>34.877099999999999</v>
      </c>
    </row>
    <row r="166" spans="1:13">
      <c r="A166" s="282">
        <v>157</v>
      </c>
      <c r="B166" s="263" t="s">
        <v>269</v>
      </c>
      <c r="C166" s="263">
        <v>5448.55</v>
      </c>
      <c r="D166" s="265">
        <v>5401.2833333333338</v>
      </c>
      <c r="E166" s="265">
        <v>5307.8666666666677</v>
      </c>
      <c r="F166" s="265">
        <v>5167.1833333333343</v>
      </c>
      <c r="G166" s="265">
        <v>5073.7666666666682</v>
      </c>
      <c r="H166" s="265">
        <v>5541.9666666666672</v>
      </c>
      <c r="I166" s="265">
        <v>5635.3833333333332</v>
      </c>
      <c r="J166" s="265">
        <v>5776.0666666666666</v>
      </c>
      <c r="K166" s="263">
        <v>5494.7</v>
      </c>
      <c r="L166" s="263">
        <v>5260.6</v>
      </c>
      <c r="M166" s="263">
        <v>3.5407799999999998</v>
      </c>
    </row>
    <row r="167" spans="1:13">
      <c r="A167" s="282">
        <v>158</v>
      </c>
      <c r="B167" s="263" t="s">
        <v>160</v>
      </c>
      <c r="C167" s="263">
        <v>1812.65</v>
      </c>
      <c r="D167" s="265">
        <v>1808.0166666666664</v>
      </c>
      <c r="E167" s="265">
        <v>1799.2333333333329</v>
      </c>
      <c r="F167" s="265">
        <v>1785.8166666666664</v>
      </c>
      <c r="G167" s="265">
        <v>1777.0333333333328</v>
      </c>
      <c r="H167" s="265">
        <v>1821.4333333333329</v>
      </c>
      <c r="I167" s="265">
        <v>1830.2166666666667</v>
      </c>
      <c r="J167" s="265">
        <v>1843.633333333333</v>
      </c>
      <c r="K167" s="263">
        <v>1816.8</v>
      </c>
      <c r="L167" s="263">
        <v>1794.6</v>
      </c>
      <c r="M167" s="263">
        <v>1.6756</v>
      </c>
    </row>
    <row r="168" spans="1:13">
      <c r="A168" s="282">
        <v>159</v>
      </c>
      <c r="B168" s="263" t="s">
        <v>157</v>
      </c>
      <c r="C168" s="263">
        <v>1720.9</v>
      </c>
      <c r="D168" s="265">
        <v>1709.4166666666667</v>
      </c>
      <c r="E168" s="265">
        <v>1685.8333333333335</v>
      </c>
      <c r="F168" s="265">
        <v>1650.7666666666667</v>
      </c>
      <c r="G168" s="265">
        <v>1627.1833333333334</v>
      </c>
      <c r="H168" s="265">
        <v>1744.4833333333336</v>
      </c>
      <c r="I168" s="265">
        <v>1768.0666666666671</v>
      </c>
      <c r="J168" s="265">
        <v>1803.1333333333337</v>
      </c>
      <c r="K168" s="263">
        <v>1733</v>
      </c>
      <c r="L168" s="263">
        <v>1674.35</v>
      </c>
      <c r="M168" s="263">
        <v>9.77956</v>
      </c>
    </row>
    <row r="169" spans="1:13">
      <c r="A169" s="282">
        <v>160</v>
      </c>
      <c r="B169" s="263" t="s">
        <v>461</v>
      </c>
      <c r="C169" s="263">
        <v>1440.25</v>
      </c>
      <c r="D169" s="265">
        <v>1443.2333333333333</v>
      </c>
      <c r="E169" s="265">
        <v>1422.4666666666667</v>
      </c>
      <c r="F169" s="265">
        <v>1404.6833333333334</v>
      </c>
      <c r="G169" s="265">
        <v>1383.9166666666667</v>
      </c>
      <c r="H169" s="265">
        <v>1461.0166666666667</v>
      </c>
      <c r="I169" s="265">
        <v>1481.7833333333335</v>
      </c>
      <c r="J169" s="265">
        <v>1499.5666666666666</v>
      </c>
      <c r="K169" s="263">
        <v>1464</v>
      </c>
      <c r="L169" s="263">
        <v>1425.45</v>
      </c>
      <c r="M169" s="263">
        <v>1.23522</v>
      </c>
    </row>
    <row r="170" spans="1:13">
      <c r="A170" s="282">
        <v>161</v>
      </c>
      <c r="B170" s="263" t="s">
        <v>159</v>
      </c>
      <c r="C170" s="263">
        <v>109.15</v>
      </c>
      <c r="D170" s="265">
        <v>109.13333333333333</v>
      </c>
      <c r="E170" s="265">
        <v>108.26666666666665</v>
      </c>
      <c r="F170" s="265">
        <v>107.38333333333333</v>
      </c>
      <c r="G170" s="265">
        <v>106.51666666666665</v>
      </c>
      <c r="H170" s="265">
        <v>110.01666666666665</v>
      </c>
      <c r="I170" s="265">
        <v>110.88333333333333</v>
      </c>
      <c r="J170" s="265">
        <v>111.76666666666665</v>
      </c>
      <c r="K170" s="263">
        <v>110</v>
      </c>
      <c r="L170" s="263">
        <v>108.25</v>
      </c>
      <c r="M170" s="263">
        <v>48.990830000000003</v>
      </c>
    </row>
    <row r="171" spans="1:13">
      <c r="A171" s="282">
        <v>162</v>
      </c>
      <c r="B171" s="263" t="s">
        <v>162</v>
      </c>
      <c r="C171" s="263">
        <v>218.2</v>
      </c>
      <c r="D171" s="265">
        <v>218.44999999999996</v>
      </c>
      <c r="E171" s="265">
        <v>216.54999999999993</v>
      </c>
      <c r="F171" s="265">
        <v>214.89999999999998</v>
      </c>
      <c r="G171" s="265">
        <v>212.99999999999994</v>
      </c>
      <c r="H171" s="265">
        <v>220.09999999999991</v>
      </c>
      <c r="I171" s="265">
        <v>221.99999999999994</v>
      </c>
      <c r="J171" s="265">
        <v>223.64999999999989</v>
      </c>
      <c r="K171" s="263">
        <v>220.35</v>
      </c>
      <c r="L171" s="263">
        <v>216.8</v>
      </c>
      <c r="M171" s="263">
        <v>130.37762000000001</v>
      </c>
    </row>
    <row r="172" spans="1:13">
      <c r="A172" s="282">
        <v>163</v>
      </c>
      <c r="B172" s="263" t="s">
        <v>270</v>
      </c>
      <c r="C172" s="263">
        <v>271.85000000000002</v>
      </c>
      <c r="D172" s="265">
        <v>271.21666666666664</v>
      </c>
      <c r="E172" s="265">
        <v>268.48333333333329</v>
      </c>
      <c r="F172" s="265">
        <v>265.11666666666667</v>
      </c>
      <c r="G172" s="265">
        <v>262.38333333333333</v>
      </c>
      <c r="H172" s="265">
        <v>274.58333333333326</v>
      </c>
      <c r="I172" s="265">
        <v>277.31666666666661</v>
      </c>
      <c r="J172" s="265">
        <v>280.68333333333322</v>
      </c>
      <c r="K172" s="263">
        <v>273.95</v>
      </c>
      <c r="L172" s="263">
        <v>267.85000000000002</v>
      </c>
      <c r="M172" s="263">
        <v>2.6821799999999998</v>
      </c>
    </row>
    <row r="173" spans="1:13">
      <c r="A173" s="282">
        <v>164</v>
      </c>
      <c r="B173" s="263" t="s">
        <v>271</v>
      </c>
      <c r="C173" s="263">
        <v>13558.95</v>
      </c>
      <c r="D173" s="265">
        <v>13451.366666666667</v>
      </c>
      <c r="E173" s="265">
        <v>13207.733333333334</v>
      </c>
      <c r="F173" s="265">
        <v>12856.516666666666</v>
      </c>
      <c r="G173" s="265">
        <v>12612.883333333333</v>
      </c>
      <c r="H173" s="265">
        <v>13802.583333333334</v>
      </c>
      <c r="I173" s="265">
        <v>14046.216666666669</v>
      </c>
      <c r="J173" s="265">
        <v>14397.433333333334</v>
      </c>
      <c r="K173" s="263">
        <v>13695</v>
      </c>
      <c r="L173" s="263">
        <v>13100.15</v>
      </c>
      <c r="M173" s="263">
        <v>0.30087000000000003</v>
      </c>
    </row>
    <row r="174" spans="1:13">
      <c r="A174" s="282">
        <v>165</v>
      </c>
      <c r="B174" s="263" t="s">
        <v>161</v>
      </c>
      <c r="C174" s="263">
        <v>37.450000000000003</v>
      </c>
      <c r="D174" s="265">
        <v>37.766666666666673</v>
      </c>
      <c r="E174" s="265">
        <v>36.833333333333343</v>
      </c>
      <c r="F174" s="265">
        <v>36.216666666666669</v>
      </c>
      <c r="G174" s="265">
        <v>35.283333333333339</v>
      </c>
      <c r="H174" s="265">
        <v>38.383333333333347</v>
      </c>
      <c r="I174" s="265">
        <v>39.31666666666667</v>
      </c>
      <c r="J174" s="265">
        <v>39.933333333333351</v>
      </c>
      <c r="K174" s="263">
        <v>38.700000000000003</v>
      </c>
      <c r="L174" s="263">
        <v>37.15</v>
      </c>
      <c r="M174" s="263">
        <v>1782.9389200000001</v>
      </c>
    </row>
    <row r="175" spans="1:13">
      <c r="A175" s="282">
        <v>166</v>
      </c>
      <c r="B175" s="263" t="s">
        <v>165</v>
      </c>
      <c r="C175" s="263">
        <v>184.2</v>
      </c>
      <c r="D175" s="265">
        <v>183.78333333333333</v>
      </c>
      <c r="E175" s="265">
        <v>180.66666666666666</v>
      </c>
      <c r="F175" s="265">
        <v>177.13333333333333</v>
      </c>
      <c r="G175" s="265">
        <v>174.01666666666665</v>
      </c>
      <c r="H175" s="265">
        <v>187.31666666666666</v>
      </c>
      <c r="I175" s="265">
        <v>190.43333333333334</v>
      </c>
      <c r="J175" s="265">
        <v>193.96666666666667</v>
      </c>
      <c r="K175" s="263">
        <v>186.9</v>
      </c>
      <c r="L175" s="263">
        <v>180.25</v>
      </c>
      <c r="M175" s="263">
        <v>210.27159</v>
      </c>
    </row>
    <row r="176" spans="1:13">
      <c r="A176" s="282">
        <v>167</v>
      </c>
      <c r="B176" s="263" t="s">
        <v>166</v>
      </c>
      <c r="C176" s="263">
        <v>130.05000000000001</v>
      </c>
      <c r="D176" s="265">
        <v>129.91666666666669</v>
      </c>
      <c r="E176" s="265">
        <v>128.93333333333337</v>
      </c>
      <c r="F176" s="265">
        <v>127.81666666666669</v>
      </c>
      <c r="G176" s="265">
        <v>126.83333333333337</v>
      </c>
      <c r="H176" s="265">
        <v>131.03333333333336</v>
      </c>
      <c r="I176" s="265">
        <v>132.01666666666671</v>
      </c>
      <c r="J176" s="265">
        <v>133.13333333333335</v>
      </c>
      <c r="K176" s="263">
        <v>130.9</v>
      </c>
      <c r="L176" s="263">
        <v>128.80000000000001</v>
      </c>
      <c r="M176" s="263">
        <v>18.54983</v>
      </c>
    </row>
    <row r="177" spans="1:13">
      <c r="A177" s="282">
        <v>168</v>
      </c>
      <c r="B177" s="263" t="s">
        <v>273</v>
      </c>
      <c r="C177" s="263">
        <v>507.05</v>
      </c>
      <c r="D177" s="265">
        <v>510.15000000000003</v>
      </c>
      <c r="E177" s="265">
        <v>498.40000000000009</v>
      </c>
      <c r="F177" s="265">
        <v>489.75000000000006</v>
      </c>
      <c r="G177" s="265">
        <v>478.00000000000011</v>
      </c>
      <c r="H177" s="265">
        <v>518.80000000000007</v>
      </c>
      <c r="I177" s="265">
        <v>530.54999999999995</v>
      </c>
      <c r="J177" s="265">
        <v>539.20000000000005</v>
      </c>
      <c r="K177" s="263">
        <v>521.9</v>
      </c>
      <c r="L177" s="263">
        <v>501.5</v>
      </c>
      <c r="M177" s="263">
        <v>1.7650399999999999</v>
      </c>
    </row>
    <row r="178" spans="1:13">
      <c r="A178" s="282">
        <v>169</v>
      </c>
      <c r="B178" s="263" t="s">
        <v>167</v>
      </c>
      <c r="C178" s="263">
        <v>1920.1</v>
      </c>
      <c r="D178" s="265">
        <v>1922.2166666666665</v>
      </c>
      <c r="E178" s="265">
        <v>1905.9333333333329</v>
      </c>
      <c r="F178" s="265">
        <v>1891.7666666666664</v>
      </c>
      <c r="G178" s="265">
        <v>1875.4833333333329</v>
      </c>
      <c r="H178" s="265">
        <v>1936.383333333333</v>
      </c>
      <c r="I178" s="265">
        <v>1952.6666666666663</v>
      </c>
      <c r="J178" s="265">
        <v>1966.833333333333</v>
      </c>
      <c r="K178" s="263">
        <v>1938.5</v>
      </c>
      <c r="L178" s="263">
        <v>1908.05</v>
      </c>
      <c r="M178" s="263">
        <v>57.196489999999997</v>
      </c>
    </row>
    <row r="179" spans="1:13">
      <c r="A179" s="282">
        <v>170</v>
      </c>
      <c r="B179" s="263" t="s">
        <v>815</v>
      </c>
      <c r="C179" s="263">
        <v>964.9</v>
      </c>
      <c r="D179" s="265">
        <v>961.9666666666667</v>
      </c>
      <c r="E179" s="265">
        <v>948.93333333333339</v>
      </c>
      <c r="F179" s="265">
        <v>932.9666666666667</v>
      </c>
      <c r="G179" s="265">
        <v>919.93333333333339</v>
      </c>
      <c r="H179" s="265">
        <v>977.93333333333339</v>
      </c>
      <c r="I179" s="265">
        <v>990.9666666666667</v>
      </c>
      <c r="J179" s="265">
        <v>1006.9333333333334</v>
      </c>
      <c r="K179" s="263">
        <v>975</v>
      </c>
      <c r="L179" s="263">
        <v>946</v>
      </c>
      <c r="M179" s="263">
        <v>12.30133</v>
      </c>
    </row>
    <row r="180" spans="1:13">
      <c r="A180" s="282">
        <v>171</v>
      </c>
      <c r="B180" s="263" t="s">
        <v>274</v>
      </c>
      <c r="C180" s="263">
        <v>973.1</v>
      </c>
      <c r="D180" s="265">
        <v>985.9666666666667</v>
      </c>
      <c r="E180" s="265">
        <v>952.13333333333344</v>
      </c>
      <c r="F180" s="265">
        <v>931.16666666666674</v>
      </c>
      <c r="G180" s="265">
        <v>897.33333333333348</v>
      </c>
      <c r="H180" s="265">
        <v>1006.9333333333334</v>
      </c>
      <c r="I180" s="265">
        <v>1040.7666666666667</v>
      </c>
      <c r="J180" s="265">
        <v>1061.7333333333333</v>
      </c>
      <c r="K180" s="263">
        <v>1019.8</v>
      </c>
      <c r="L180" s="263">
        <v>965</v>
      </c>
      <c r="M180" s="263">
        <v>54.755499999999998</v>
      </c>
    </row>
    <row r="181" spans="1:13">
      <c r="A181" s="282">
        <v>172</v>
      </c>
      <c r="B181" s="263" t="s">
        <v>172</v>
      </c>
      <c r="C181" s="263">
        <v>6836.65</v>
      </c>
      <c r="D181" s="265">
        <v>6829.75</v>
      </c>
      <c r="E181" s="265">
        <v>6660.5</v>
      </c>
      <c r="F181" s="265">
        <v>6484.35</v>
      </c>
      <c r="G181" s="265">
        <v>6315.1</v>
      </c>
      <c r="H181" s="265">
        <v>7005.9</v>
      </c>
      <c r="I181" s="265">
        <v>7175.15</v>
      </c>
      <c r="J181" s="265">
        <v>7351.2999999999993</v>
      </c>
      <c r="K181" s="263">
        <v>6999</v>
      </c>
      <c r="L181" s="263">
        <v>6653.6</v>
      </c>
      <c r="M181" s="263">
        <v>6.61029</v>
      </c>
    </row>
    <row r="182" spans="1:13">
      <c r="A182" s="282">
        <v>173</v>
      </c>
      <c r="B182" s="263" t="s">
        <v>478</v>
      </c>
      <c r="C182" s="263">
        <v>7690.95</v>
      </c>
      <c r="D182" s="265">
        <v>7665.2833333333328</v>
      </c>
      <c r="E182" s="265">
        <v>7591.6666666666661</v>
      </c>
      <c r="F182" s="265">
        <v>7492.3833333333332</v>
      </c>
      <c r="G182" s="265">
        <v>7418.7666666666664</v>
      </c>
      <c r="H182" s="265">
        <v>7764.5666666666657</v>
      </c>
      <c r="I182" s="265">
        <v>7838.1833333333325</v>
      </c>
      <c r="J182" s="265">
        <v>7937.4666666666653</v>
      </c>
      <c r="K182" s="263">
        <v>7738.9</v>
      </c>
      <c r="L182" s="263">
        <v>7566</v>
      </c>
      <c r="M182" s="263">
        <v>0.36570000000000003</v>
      </c>
    </row>
    <row r="183" spans="1:13">
      <c r="A183" s="282">
        <v>174</v>
      </c>
      <c r="B183" s="263" t="s">
        <v>170</v>
      </c>
      <c r="C183" s="263">
        <v>27844.2</v>
      </c>
      <c r="D183" s="265">
        <v>27867.300000000003</v>
      </c>
      <c r="E183" s="265">
        <v>27690.200000000004</v>
      </c>
      <c r="F183" s="265">
        <v>27536.2</v>
      </c>
      <c r="G183" s="265">
        <v>27359.100000000002</v>
      </c>
      <c r="H183" s="265">
        <v>28021.300000000007</v>
      </c>
      <c r="I183" s="265">
        <v>28198.400000000005</v>
      </c>
      <c r="J183" s="265">
        <v>28352.400000000009</v>
      </c>
      <c r="K183" s="263">
        <v>28044.400000000001</v>
      </c>
      <c r="L183" s="263">
        <v>27713.3</v>
      </c>
      <c r="M183" s="263">
        <v>0.24249999999999999</v>
      </c>
    </row>
    <row r="184" spans="1:13">
      <c r="A184" s="282">
        <v>175</v>
      </c>
      <c r="B184" s="263" t="s">
        <v>173</v>
      </c>
      <c r="C184" s="263">
        <v>1287.05</v>
      </c>
      <c r="D184" s="265">
        <v>1289.7166666666667</v>
      </c>
      <c r="E184" s="265">
        <v>1269.4333333333334</v>
      </c>
      <c r="F184" s="265">
        <v>1251.8166666666666</v>
      </c>
      <c r="G184" s="265">
        <v>1231.5333333333333</v>
      </c>
      <c r="H184" s="265">
        <v>1307.3333333333335</v>
      </c>
      <c r="I184" s="265">
        <v>1327.6166666666668</v>
      </c>
      <c r="J184" s="265">
        <v>1345.2333333333336</v>
      </c>
      <c r="K184" s="263">
        <v>1310</v>
      </c>
      <c r="L184" s="263">
        <v>1272.0999999999999</v>
      </c>
      <c r="M184" s="263">
        <v>24.67446</v>
      </c>
    </row>
    <row r="185" spans="1:13">
      <c r="A185" s="282">
        <v>176</v>
      </c>
      <c r="B185" s="263" t="s">
        <v>171</v>
      </c>
      <c r="C185" s="263">
        <v>1836.45</v>
      </c>
      <c r="D185" s="265">
        <v>1852</v>
      </c>
      <c r="E185" s="265">
        <v>1814</v>
      </c>
      <c r="F185" s="265">
        <v>1791.55</v>
      </c>
      <c r="G185" s="265">
        <v>1753.55</v>
      </c>
      <c r="H185" s="265">
        <v>1874.45</v>
      </c>
      <c r="I185" s="265">
        <v>1912.45</v>
      </c>
      <c r="J185" s="265">
        <v>1934.9</v>
      </c>
      <c r="K185" s="263">
        <v>1890</v>
      </c>
      <c r="L185" s="263">
        <v>1829.55</v>
      </c>
      <c r="M185" s="263">
        <v>2.2412800000000002</v>
      </c>
    </row>
    <row r="186" spans="1:13">
      <c r="A186" s="282">
        <v>177</v>
      </c>
      <c r="B186" s="263" t="s">
        <v>169</v>
      </c>
      <c r="C186" s="263">
        <v>355.4</v>
      </c>
      <c r="D186" s="265">
        <v>353.61666666666662</v>
      </c>
      <c r="E186" s="265">
        <v>349.78333333333325</v>
      </c>
      <c r="F186" s="265">
        <v>344.16666666666663</v>
      </c>
      <c r="G186" s="265">
        <v>340.33333333333326</v>
      </c>
      <c r="H186" s="265">
        <v>359.23333333333323</v>
      </c>
      <c r="I186" s="265">
        <v>363.06666666666661</v>
      </c>
      <c r="J186" s="265">
        <v>368.68333333333322</v>
      </c>
      <c r="K186" s="263">
        <v>357.45</v>
      </c>
      <c r="L186" s="263">
        <v>348</v>
      </c>
      <c r="M186" s="263">
        <v>408.72501</v>
      </c>
    </row>
    <row r="187" spans="1:13">
      <c r="A187" s="282">
        <v>178</v>
      </c>
      <c r="B187" s="263" t="s">
        <v>168</v>
      </c>
      <c r="C187" s="263">
        <v>130.30000000000001</v>
      </c>
      <c r="D187" s="265">
        <v>130.38333333333335</v>
      </c>
      <c r="E187" s="265">
        <v>126.4666666666667</v>
      </c>
      <c r="F187" s="265">
        <v>122.63333333333334</v>
      </c>
      <c r="G187" s="265">
        <v>118.71666666666668</v>
      </c>
      <c r="H187" s="265">
        <v>134.2166666666667</v>
      </c>
      <c r="I187" s="265">
        <v>138.13333333333338</v>
      </c>
      <c r="J187" s="265">
        <v>141.96666666666673</v>
      </c>
      <c r="K187" s="263">
        <v>134.30000000000001</v>
      </c>
      <c r="L187" s="263">
        <v>126.55</v>
      </c>
      <c r="M187" s="263">
        <v>1048.23675</v>
      </c>
    </row>
    <row r="188" spans="1:13">
      <c r="A188" s="282">
        <v>179</v>
      </c>
      <c r="B188" s="263" t="s">
        <v>175</v>
      </c>
      <c r="C188" s="263">
        <v>683.4</v>
      </c>
      <c r="D188" s="265">
        <v>671.18333333333328</v>
      </c>
      <c r="E188" s="265">
        <v>654.46666666666658</v>
      </c>
      <c r="F188" s="265">
        <v>625.5333333333333</v>
      </c>
      <c r="G188" s="265">
        <v>608.81666666666661</v>
      </c>
      <c r="H188" s="265">
        <v>700.11666666666656</v>
      </c>
      <c r="I188" s="265">
        <v>716.83333333333326</v>
      </c>
      <c r="J188" s="265">
        <v>745.76666666666654</v>
      </c>
      <c r="K188" s="263">
        <v>687.9</v>
      </c>
      <c r="L188" s="263">
        <v>642.25</v>
      </c>
      <c r="M188" s="263">
        <v>252.96369000000001</v>
      </c>
    </row>
    <row r="189" spans="1:13">
      <c r="A189" s="282">
        <v>180</v>
      </c>
      <c r="B189" s="263" t="s">
        <v>176</v>
      </c>
      <c r="C189" s="263">
        <v>500.65</v>
      </c>
      <c r="D189" s="265">
        <v>500.55</v>
      </c>
      <c r="E189" s="265">
        <v>492.1</v>
      </c>
      <c r="F189" s="265">
        <v>483.55</v>
      </c>
      <c r="G189" s="265">
        <v>475.1</v>
      </c>
      <c r="H189" s="265">
        <v>509.1</v>
      </c>
      <c r="I189" s="265">
        <v>517.54999999999995</v>
      </c>
      <c r="J189" s="265">
        <v>526.1</v>
      </c>
      <c r="K189" s="263">
        <v>509</v>
      </c>
      <c r="L189" s="263">
        <v>492</v>
      </c>
      <c r="M189" s="263">
        <v>31.308669999999999</v>
      </c>
    </row>
    <row r="190" spans="1:13">
      <c r="A190" s="282">
        <v>181</v>
      </c>
      <c r="B190" s="263" t="s">
        <v>275</v>
      </c>
      <c r="C190" s="263">
        <v>567</v>
      </c>
      <c r="D190" s="265">
        <v>569.63333333333333</v>
      </c>
      <c r="E190" s="265">
        <v>562.36666666666667</v>
      </c>
      <c r="F190" s="265">
        <v>557.73333333333335</v>
      </c>
      <c r="G190" s="265">
        <v>550.4666666666667</v>
      </c>
      <c r="H190" s="265">
        <v>574.26666666666665</v>
      </c>
      <c r="I190" s="265">
        <v>581.5333333333333</v>
      </c>
      <c r="J190" s="265">
        <v>586.16666666666663</v>
      </c>
      <c r="K190" s="263">
        <v>576.9</v>
      </c>
      <c r="L190" s="263">
        <v>565</v>
      </c>
      <c r="M190" s="263">
        <v>1.94672</v>
      </c>
    </row>
    <row r="191" spans="1:13">
      <c r="A191" s="282">
        <v>182</v>
      </c>
      <c r="B191" s="263" t="s">
        <v>188</v>
      </c>
      <c r="C191" s="263">
        <v>603.85</v>
      </c>
      <c r="D191" s="265">
        <v>608.08333333333337</v>
      </c>
      <c r="E191" s="265">
        <v>598.36666666666679</v>
      </c>
      <c r="F191" s="265">
        <v>592.88333333333344</v>
      </c>
      <c r="G191" s="265">
        <v>583.16666666666686</v>
      </c>
      <c r="H191" s="265">
        <v>613.56666666666672</v>
      </c>
      <c r="I191" s="265">
        <v>623.28333333333319</v>
      </c>
      <c r="J191" s="265">
        <v>628.76666666666665</v>
      </c>
      <c r="K191" s="263">
        <v>617.79999999999995</v>
      </c>
      <c r="L191" s="263">
        <v>602.6</v>
      </c>
      <c r="M191" s="263">
        <v>16.6463</v>
      </c>
    </row>
    <row r="192" spans="1:13">
      <c r="A192" s="282">
        <v>183</v>
      </c>
      <c r="B192" s="263" t="s">
        <v>177</v>
      </c>
      <c r="C192" s="263">
        <v>698.65</v>
      </c>
      <c r="D192" s="265">
        <v>702.7166666666667</v>
      </c>
      <c r="E192" s="265">
        <v>690.43333333333339</v>
      </c>
      <c r="F192" s="265">
        <v>682.2166666666667</v>
      </c>
      <c r="G192" s="265">
        <v>669.93333333333339</v>
      </c>
      <c r="H192" s="265">
        <v>710.93333333333339</v>
      </c>
      <c r="I192" s="265">
        <v>723.2166666666667</v>
      </c>
      <c r="J192" s="265">
        <v>731.43333333333339</v>
      </c>
      <c r="K192" s="263">
        <v>715</v>
      </c>
      <c r="L192" s="263">
        <v>694.5</v>
      </c>
      <c r="M192" s="263">
        <v>134.01236</v>
      </c>
    </row>
    <row r="193" spans="1:13">
      <c r="A193" s="282">
        <v>184</v>
      </c>
      <c r="B193" s="263" t="s">
        <v>183</v>
      </c>
      <c r="C193" s="263">
        <v>3095.7</v>
      </c>
      <c r="D193" s="265">
        <v>3082.5</v>
      </c>
      <c r="E193" s="265">
        <v>3065.6</v>
      </c>
      <c r="F193" s="265">
        <v>3035.5</v>
      </c>
      <c r="G193" s="265">
        <v>3018.6</v>
      </c>
      <c r="H193" s="265">
        <v>3112.6</v>
      </c>
      <c r="I193" s="265">
        <v>3129.4999999999995</v>
      </c>
      <c r="J193" s="265">
        <v>3159.6</v>
      </c>
      <c r="K193" s="263">
        <v>3099.4</v>
      </c>
      <c r="L193" s="263">
        <v>3052.4</v>
      </c>
      <c r="M193" s="263">
        <v>19.392890000000001</v>
      </c>
    </row>
    <row r="194" spans="1:13">
      <c r="A194" s="282">
        <v>185</v>
      </c>
      <c r="B194" s="263" t="s">
        <v>804</v>
      </c>
      <c r="C194" s="263">
        <v>649.04999999999995</v>
      </c>
      <c r="D194" s="265">
        <v>648.36666666666667</v>
      </c>
      <c r="E194" s="265">
        <v>640.73333333333335</v>
      </c>
      <c r="F194" s="265">
        <v>632.41666666666663</v>
      </c>
      <c r="G194" s="265">
        <v>624.7833333333333</v>
      </c>
      <c r="H194" s="265">
        <v>656.68333333333339</v>
      </c>
      <c r="I194" s="265">
        <v>664.31666666666683</v>
      </c>
      <c r="J194" s="265">
        <v>672.63333333333344</v>
      </c>
      <c r="K194" s="263">
        <v>656</v>
      </c>
      <c r="L194" s="263">
        <v>640.04999999999995</v>
      </c>
      <c r="M194" s="263">
        <v>33.323180000000001</v>
      </c>
    </row>
    <row r="195" spans="1:13">
      <c r="A195" s="282">
        <v>186</v>
      </c>
      <c r="B195" s="263" t="s">
        <v>179</v>
      </c>
      <c r="C195" s="263">
        <v>291.5</v>
      </c>
      <c r="D195" s="265">
        <v>291.3</v>
      </c>
      <c r="E195" s="265">
        <v>288.70000000000005</v>
      </c>
      <c r="F195" s="265">
        <v>285.90000000000003</v>
      </c>
      <c r="G195" s="265">
        <v>283.30000000000007</v>
      </c>
      <c r="H195" s="265">
        <v>294.10000000000002</v>
      </c>
      <c r="I195" s="265">
        <v>296.70000000000005</v>
      </c>
      <c r="J195" s="265">
        <v>299.5</v>
      </c>
      <c r="K195" s="263">
        <v>293.89999999999998</v>
      </c>
      <c r="L195" s="263">
        <v>288.5</v>
      </c>
      <c r="M195" s="263">
        <v>293.50536</v>
      </c>
    </row>
    <row r="196" spans="1:13">
      <c r="A196" s="282">
        <v>187</v>
      </c>
      <c r="B196" s="254" t="s">
        <v>181</v>
      </c>
      <c r="C196" s="254">
        <v>102</v>
      </c>
      <c r="D196" s="289">
        <v>101.73333333333333</v>
      </c>
      <c r="E196" s="289">
        <v>100.51666666666667</v>
      </c>
      <c r="F196" s="289">
        <v>99.033333333333331</v>
      </c>
      <c r="G196" s="289">
        <v>97.816666666666663</v>
      </c>
      <c r="H196" s="289">
        <v>103.21666666666667</v>
      </c>
      <c r="I196" s="289">
        <v>104.43333333333334</v>
      </c>
      <c r="J196" s="289">
        <v>105.91666666666667</v>
      </c>
      <c r="K196" s="254">
        <v>102.95</v>
      </c>
      <c r="L196" s="254">
        <v>100.25</v>
      </c>
      <c r="M196" s="254">
        <v>254.21812</v>
      </c>
    </row>
    <row r="197" spans="1:13">
      <c r="A197" s="282">
        <v>188</v>
      </c>
      <c r="B197" s="254" t="s">
        <v>182</v>
      </c>
      <c r="C197" s="254">
        <v>1070.1500000000001</v>
      </c>
      <c r="D197" s="289">
        <v>1068.5</v>
      </c>
      <c r="E197" s="289">
        <v>1048.6500000000001</v>
      </c>
      <c r="F197" s="289">
        <v>1027.1500000000001</v>
      </c>
      <c r="G197" s="289">
        <v>1007.3000000000002</v>
      </c>
      <c r="H197" s="289">
        <v>1090</v>
      </c>
      <c r="I197" s="289">
        <v>1109.8499999999999</v>
      </c>
      <c r="J197" s="289">
        <v>1131.3499999999999</v>
      </c>
      <c r="K197" s="254">
        <v>1088.3499999999999</v>
      </c>
      <c r="L197" s="254">
        <v>1047</v>
      </c>
      <c r="M197" s="254">
        <v>192.49839</v>
      </c>
    </row>
    <row r="198" spans="1:13">
      <c r="A198" s="282">
        <v>189</v>
      </c>
      <c r="B198" s="254" t="s">
        <v>184</v>
      </c>
      <c r="C198" s="254">
        <v>960.4</v>
      </c>
      <c r="D198" s="289">
        <v>962.25</v>
      </c>
      <c r="E198" s="289">
        <v>951.9</v>
      </c>
      <c r="F198" s="289">
        <v>943.4</v>
      </c>
      <c r="G198" s="289">
        <v>933.05</v>
      </c>
      <c r="H198" s="289">
        <v>970.75</v>
      </c>
      <c r="I198" s="289">
        <v>981.09999999999991</v>
      </c>
      <c r="J198" s="289">
        <v>989.6</v>
      </c>
      <c r="K198" s="254">
        <v>972.6</v>
      </c>
      <c r="L198" s="254">
        <v>953.75</v>
      </c>
      <c r="M198" s="254">
        <v>30.410450000000001</v>
      </c>
    </row>
    <row r="199" spans="1:13">
      <c r="A199" s="282">
        <v>190</v>
      </c>
      <c r="B199" s="254" t="s">
        <v>164</v>
      </c>
      <c r="C199" s="254">
        <v>974.2</v>
      </c>
      <c r="D199" s="289">
        <v>973.91666666666663</v>
      </c>
      <c r="E199" s="289">
        <v>966.08333333333326</v>
      </c>
      <c r="F199" s="289">
        <v>957.96666666666658</v>
      </c>
      <c r="G199" s="289">
        <v>950.13333333333321</v>
      </c>
      <c r="H199" s="289">
        <v>982.0333333333333</v>
      </c>
      <c r="I199" s="289">
        <v>989.86666666666656</v>
      </c>
      <c r="J199" s="289">
        <v>997.98333333333335</v>
      </c>
      <c r="K199" s="254">
        <v>981.75</v>
      </c>
      <c r="L199" s="254">
        <v>965.8</v>
      </c>
      <c r="M199" s="254">
        <v>3.03809</v>
      </c>
    </row>
    <row r="200" spans="1:13">
      <c r="A200" s="282">
        <v>191</v>
      </c>
      <c r="B200" s="254" t="s">
        <v>185</v>
      </c>
      <c r="C200" s="254">
        <v>1428.4</v>
      </c>
      <c r="D200" s="289">
        <v>1421.2333333333336</v>
      </c>
      <c r="E200" s="289">
        <v>1410.5666666666671</v>
      </c>
      <c r="F200" s="289">
        <v>1392.7333333333336</v>
      </c>
      <c r="G200" s="289">
        <v>1382.0666666666671</v>
      </c>
      <c r="H200" s="289">
        <v>1439.0666666666671</v>
      </c>
      <c r="I200" s="289">
        <v>1449.7333333333336</v>
      </c>
      <c r="J200" s="289">
        <v>1467.5666666666671</v>
      </c>
      <c r="K200" s="254">
        <v>1431.9</v>
      </c>
      <c r="L200" s="254">
        <v>1403.4</v>
      </c>
      <c r="M200" s="254">
        <v>18.19256</v>
      </c>
    </row>
    <row r="201" spans="1:13">
      <c r="A201" s="282">
        <v>192</v>
      </c>
      <c r="B201" s="254" t="s">
        <v>186</v>
      </c>
      <c r="C201" s="254">
        <v>2624.3</v>
      </c>
      <c r="D201" s="289">
        <v>2581.4166666666665</v>
      </c>
      <c r="E201" s="289">
        <v>2527.833333333333</v>
      </c>
      <c r="F201" s="289">
        <v>2431.3666666666663</v>
      </c>
      <c r="G201" s="289">
        <v>2377.7833333333328</v>
      </c>
      <c r="H201" s="289">
        <v>2677.8833333333332</v>
      </c>
      <c r="I201" s="289">
        <v>2731.4666666666662</v>
      </c>
      <c r="J201" s="289">
        <v>2827.9333333333334</v>
      </c>
      <c r="K201" s="254">
        <v>2635</v>
      </c>
      <c r="L201" s="254">
        <v>2484.9499999999998</v>
      </c>
      <c r="M201" s="254">
        <v>6.3073499999999996</v>
      </c>
    </row>
    <row r="202" spans="1:13">
      <c r="A202" s="282">
        <v>193</v>
      </c>
      <c r="B202" s="254" t="s">
        <v>187</v>
      </c>
      <c r="C202" s="254">
        <v>410.45</v>
      </c>
      <c r="D202" s="289">
        <v>408.2833333333333</v>
      </c>
      <c r="E202" s="289">
        <v>403.86666666666662</v>
      </c>
      <c r="F202" s="289">
        <v>397.2833333333333</v>
      </c>
      <c r="G202" s="289">
        <v>392.86666666666662</v>
      </c>
      <c r="H202" s="289">
        <v>414.86666666666662</v>
      </c>
      <c r="I202" s="289">
        <v>419.28333333333336</v>
      </c>
      <c r="J202" s="289">
        <v>425.86666666666662</v>
      </c>
      <c r="K202" s="254">
        <v>412.7</v>
      </c>
      <c r="L202" s="254">
        <v>401.7</v>
      </c>
      <c r="M202" s="254">
        <v>7.0742799999999999</v>
      </c>
    </row>
    <row r="203" spans="1:13">
      <c r="A203" s="282">
        <v>194</v>
      </c>
      <c r="B203" s="254" t="s">
        <v>510</v>
      </c>
      <c r="C203" s="254">
        <v>796.05</v>
      </c>
      <c r="D203" s="289">
        <v>793.88333333333333</v>
      </c>
      <c r="E203" s="289">
        <v>777.76666666666665</v>
      </c>
      <c r="F203" s="289">
        <v>759.48333333333335</v>
      </c>
      <c r="G203" s="289">
        <v>743.36666666666667</v>
      </c>
      <c r="H203" s="289">
        <v>812.16666666666663</v>
      </c>
      <c r="I203" s="289">
        <v>828.28333333333319</v>
      </c>
      <c r="J203" s="289">
        <v>846.56666666666661</v>
      </c>
      <c r="K203" s="254">
        <v>810</v>
      </c>
      <c r="L203" s="254">
        <v>775.6</v>
      </c>
      <c r="M203" s="254">
        <v>12.29552</v>
      </c>
    </row>
    <row r="204" spans="1:13">
      <c r="A204" s="282">
        <v>195</v>
      </c>
      <c r="B204" s="254" t="s">
        <v>193</v>
      </c>
      <c r="C204" s="254">
        <v>640.70000000000005</v>
      </c>
      <c r="D204" s="289">
        <v>633.44999999999993</v>
      </c>
      <c r="E204" s="289">
        <v>623.89999999999986</v>
      </c>
      <c r="F204" s="289">
        <v>607.09999999999991</v>
      </c>
      <c r="G204" s="289">
        <v>597.54999999999984</v>
      </c>
      <c r="H204" s="289">
        <v>650.24999999999989</v>
      </c>
      <c r="I204" s="289">
        <v>659.79999999999984</v>
      </c>
      <c r="J204" s="289">
        <v>676.59999999999991</v>
      </c>
      <c r="K204" s="254">
        <v>643</v>
      </c>
      <c r="L204" s="254">
        <v>616.65</v>
      </c>
      <c r="M204" s="254">
        <v>114.54883</v>
      </c>
    </row>
    <row r="205" spans="1:13">
      <c r="A205" s="282">
        <v>196</v>
      </c>
      <c r="B205" s="254" t="s">
        <v>191</v>
      </c>
      <c r="C205" s="254">
        <v>6380.35</v>
      </c>
      <c r="D205" s="289">
        <v>6358.25</v>
      </c>
      <c r="E205" s="289">
        <v>6316.5</v>
      </c>
      <c r="F205" s="289">
        <v>6252.65</v>
      </c>
      <c r="G205" s="289">
        <v>6210.9</v>
      </c>
      <c r="H205" s="289">
        <v>6422.1</v>
      </c>
      <c r="I205" s="289">
        <v>6463.85</v>
      </c>
      <c r="J205" s="289">
        <v>6527.7000000000007</v>
      </c>
      <c r="K205" s="254">
        <v>6400</v>
      </c>
      <c r="L205" s="254">
        <v>6294.4</v>
      </c>
      <c r="M205" s="254">
        <v>2.1597300000000001</v>
      </c>
    </row>
    <row r="206" spans="1:13">
      <c r="A206" s="282">
        <v>197</v>
      </c>
      <c r="B206" s="254" t="s">
        <v>192</v>
      </c>
      <c r="C206" s="254">
        <v>36.5</v>
      </c>
      <c r="D206" s="289">
        <v>36.550000000000004</v>
      </c>
      <c r="E206" s="289">
        <v>35.95000000000001</v>
      </c>
      <c r="F206" s="289">
        <v>35.400000000000006</v>
      </c>
      <c r="G206" s="289">
        <v>34.800000000000011</v>
      </c>
      <c r="H206" s="289">
        <v>37.100000000000009</v>
      </c>
      <c r="I206" s="289">
        <v>37.700000000000003</v>
      </c>
      <c r="J206" s="289">
        <v>38.250000000000007</v>
      </c>
      <c r="K206" s="254">
        <v>37.15</v>
      </c>
      <c r="L206" s="254">
        <v>36</v>
      </c>
      <c r="M206" s="254">
        <v>119.66528</v>
      </c>
    </row>
    <row r="207" spans="1:13">
      <c r="A207" s="282">
        <v>198</v>
      </c>
      <c r="B207" s="254" t="s">
        <v>189</v>
      </c>
      <c r="C207" s="254">
        <v>1205.4000000000001</v>
      </c>
      <c r="D207" s="289">
        <v>1203.8666666666668</v>
      </c>
      <c r="E207" s="289">
        <v>1192.5333333333335</v>
      </c>
      <c r="F207" s="289">
        <v>1179.6666666666667</v>
      </c>
      <c r="G207" s="289">
        <v>1168.3333333333335</v>
      </c>
      <c r="H207" s="289">
        <v>1216.7333333333336</v>
      </c>
      <c r="I207" s="289">
        <v>1228.0666666666666</v>
      </c>
      <c r="J207" s="289">
        <v>1240.9333333333336</v>
      </c>
      <c r="K207" s="254">
        <v>1215.2</v>
      </c>
      <c r="L207" s="254">
        <v>1191</v>
      </c>
      <c r="M207" s="254">
        <v>1.91292</v>
      </c>
    </row>
    <row r="208" spans="1:13">
      <c r="A208" s="282">
        <v>199</v>
      </c>
      <c r="B208" s="254" t="s">
        <v>141</v>
      </c>
      <c r="C208" s="254">
        <v>542.15</v>
      </c>
      <c r="D208" s="289">
        <v>537.7166666666667</v>
      </c>
      <c r="E208" s="289">
        <v>530.43333333333339</v>
      </c>
      <c r="F208" s="289">
        <v>518.7166666666667</v>
      </c>
      <c r="G208" s="289">
        <v>511.43333333333339</v>
      </c>
      <c r="H208" s="289">
        <v>549.43333333333339</v>
      </c>
      <c r="I208" s="289">
        <v>556.7166666666667</v>
      </c>
      <c r="J208" s="289">
        <v>568.43333333333339</v>
      </c>
      <c r="K208" s="254">
        <v>545</v>
      </c>
      <c r="L208" s="254">
        <v>526</v>
      </c>
      <c r="M208" s="254">
        <v>26.499700000000001</v>
      </c>
    </row>
    <row r="209" spans="1:13">
      <c r="A209" s="282">
        <v>200</v>
      </c>
      <c r="B209" s="254" t="s">
        <v>277</v>
      </c>
      <c r="C209" s="254">
        <v>226.65</v>
      </c>
      <c r="D209" s="289">
        <v>225.91666666666666</v>
      </c>
      <c r="E209" s="289">
        <v>223.23333333333332</v>
      </c>
      <c r="F209" s="289">
        <v>219.81666666666666</v>
      </c>
      <c r="G209" s="289">
        <v>217.13333333333333</v>
      </c>
      <c r="H209" s="289">
        <v>229.33333333333331</v>
      </c>
      <c r="I209" s="289">
        <v>232.01666666666665</v>
      </c>
      <c r="J209" s="289">
        <v>235.43333333333331</v>
      </c>
      <c r="K209" s="254">
        <v>228.6</v>
      </c>
      <c r="L209" s="254">
        <v>222.5</v>
      </c>
      <c r="M209" s="254">
        <v>3.3296899999999998</v>
      </c>
    </row>
    <row r="210" spans="1:13">
      <c r="A210" s="282">
        <v>201</v>
      </c>
      <c r="B210" s="254" t="s">
        <v>522</v>
      </c>
      <c r="C210" s="254">
        <v>999.95</v>
      </c>
      <c r="D210" s="289">
        <v>1008.4166666666666</v>
      </c>
      <c r="E210" s="289">
        <v>986.83333333333326</v>
      </c>
      <c r="F210" s="289">
        <v>973.71666666666658</v>
      </c>
      <c r="G210" s="289">
        <v>952.13333333333321</v>
      </c>
      <c r="H210" s="289">
        <v>1021.5333333333333</v>
      </c>
      <c r="I210" s="289">
        <v>1043.1166666666666</v>
      </c>
      <c r="J210" s="289">
        <v>1056.2333333333333</v>
      </c>
      <c r="K210" s="254">
        <v>1030</v>
      </c>
      <c r="L210" s="254">
        <v>995.3</v>
      </c>
      <c r="M210" s="254">
        <v>2.8869199999999999</v>
      </c>
    </row>
    <row r="211" spans="1:13">
      <c r="A211" s="282">
        <v>202</v>
      </c>
      <c r="B211" s="254" t="s">
        <v>118</v>
      </c>
      <c r="C211" s="254">
        <v>8.35</v>
      </c>
      <c r="D211" s="289">
        <v>8.35</v>
      </c>
      <c r="E211" s="289">
        <v>8.25</v>
      </c>
      <c r="F211" s="289">
        <v>8.15</v>
      </c>
      <c r="G211" s="289">
        <v>8.0500000000000007</v>
      </c>
      <c r="H211" s="289">
        <v>8.4499999999999993</v>
      </c>
      <c r="I211" s="289">
        <v>8.5499999999999972</v>
      </c>
      <c r="J211" s="289">
        <v>8.6499999999999986</v>
      </c>
      <c r="K211" s="254">
        <v>8.4499999999999993</v>
      </c>
      <c r="L211" s="254">
        <v>8.25</v>
      </c>
      <c r="M211" s="254">
        <v>818.57102999999995</v>
      </c>
    </row>
    <row r="212" spans="1:13">
      <c r="A212" s="282">
        <v>203</v>
      </c>
      <c r="B212" s="254" t="s">
        <v>195</v>
      </c>
      <c r="C212" s="254">
        <v>971.45</v>
      </c>
      <c r="D212" s="289">
        <v>976.81666666666661</v>
      </c>
      <c r="E212" s="289">
        <v>959.63333333333321</v>
      </c>
      <c r="F212" s="289">
        <v>947.81666666666661</v>
      </c>
      <c r="G212" s="289">
        <v>930.63333333333321</v>
      </c>
      <c r="H212" s="289">
        <v>988.63333333333321</v>
      </c>
      <c r="I212" s="289">
        <v>1005.8166666666666</v>
      </c>
      <c r="J212" s="289">
        <v>1017.6333333333332</v>
      </c>
      <c r="K212" s="254">
        <v>994</v>
      </c>
      <c r="L212" s="254">
        <v>965</v>
      </c>
      <c r="M212" s="254">
        <v>24.75761</v>
      </c>
    </row>
    <row r="213" spans="1:13">
      <c r="A213" s="282">
        <v>204</v>
      </c>
      <c r="B213" s="254" t="s">
        <v>528</v>
      </c>
      <c r="C213" s="254">
        <v>2179.5500000000002</v>
      </c>
      <c r="D213" s="289">
        <v>2177.7833333333333</v>
      </c>
      <c r="E213" s="289">
        <v>2146.7666666666664</v>
      </c>
      <c r="F213" s="289">
        <v>2113.9833333333331</v>
      </c>
      <c r="G213" s="289">
        <v>2082.9666666666662</v>
      </c>
      <c r="H213" s="289">
        <v>2210.5666666666666</v>
      </c>
      <c r="I213" s="289">
        <v>2241.5833333333339</v>
      </c>
      <c r="J213" s="289">
        <v>2274.3666666666668</v>
      </c>
      <c r="K213" s="254">
        <v>2208.8000000000002</v>
      </c>
      <c r="L213" s="254">
        <v>2145</v>
      </c>
      <c r="M213" s="254">
        <v>0.43423</v>
      </c>
    </row>
    <row r="214" spans="1:13">
      <c r="A214" s="282">
        <v>205</v>
      </c>
      <c r="B214" s="254" t="s">
        <v>196</v>
      </c>
      <c r="C214" s="289">
        <v>490.6</v>
      </c>
      <c r="D214" s="289">
        <v>489.9666666666667</v>
      </c>
      <c r="E214" s="289">
        <v>483.93333333333339</v>
      </c>
      <c r="F214" s="289">
        <v>477.26666666666671</v>
      </c>
      <c r="G214" s="289">
        <v>471.23333333333341</v>
      </c>
      <c r="H214" s="289">
        <v>496.63333333333338</v>
      </c>
      <c r="I214" s="289">
        <v>502.66666666666669</v>
      </c>
      <c r="J214" s="289">
        <v>509.33333333333337</v>
      </c>
      <c r="K214" s="289">
        <v>496</v>
      </c>
      <c r="L214" s="289">
        <v>483.3</v>
      </c>
      <c r="M214" s="289">
        <v>118.56591</v>
      </c>
    </row>
    <row r="215" spans="1:13">
      <c r="A215" s="282">
        <v>206</v>
      </c>
      <c r="B215" s="254" t="s">
        <v>197</v>
      </c>
      <c r="C215" s="289">
        <v>13.85</v>
      </c>
      <c r="D215" s="289">
        <v>13.9</v>
      </c>
      <c r="E215" s="289">
        <v>13.75</v>
      </c>
      <c r="F215" s="289">
        <v>13.65</v>
      </c>
      <c r="G215" s="289">
        <v>13.5</v>
      </c>
      <c r="H215" s="289">
        <v>14</v>
      </c>
      <c r="I215" s="289">
        <v>14.150000000000002</v>
      </c>
      <c r="J215" s="289">
        <v>14.25</v>
      </c>
      <c r="K215" s="289">
        <v>14.05</v>
      </c>
      <c r="L215" s="289">
        <v>13.8</v>
      </c>
      <c r="M215" s="289">
        <v>555.91202999999996</v>
      </c>
    </row>
    <row r="216" spans="1:13">
      <c r="A216" s="282">
        <v>207</v>
      </c>
      <c r="B216" s="254" t="s">
        <v>198</v>
      </c>
      <c r="C216" s="289">
        <v>182.95</v>
      </c>
      <c r="D216" s="289">
        <v>182.93333333333331</v>
      </c>
      <c r="E216" s="289">
        <v>181.01666666666662</v>
      </c>
      <c r="F216" s="289">
        <v>179.08333333333331</v>
      </c>
      <c r="G216" s="289">
        <v>177.16666666666663</v>
      </c>
      <c r="H216" s="289">
        <v>184.86666666666662</v>
      </c>
      <c r="I216" s="289">
        <v>186.7833333333333</v>
      </c>
      <c r="J216" s="289">
        <v>188.71666666666661</v>
      </c>
      <c r="K216" s="289">
        <v>184.85</v>
      </c>
      <c r="L216" s="289">
        <v>181</v>
      </c>
      <c r="M216" s="289">
        <v>57.669130000000003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2" sqref="D22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25"/>
      <c r="B1" s="525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44322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22" t="s">
        <v>16</v>
      </c>
      <c r="B9" s="523" t="s">
        <v>18</v>
      </c>
      <c r="C9" s="521" t="s">
        <v>19</v>
      </c>
      <c r="D9" s="521" t="s">
        <v>20</v>
      </c>
      <c r="E9" s="521" t="s">
        <v>21</v>
      </c>
      <c r="F9" s="521"/>
      <c r="G9" s="521"/>
      <c r="H9" s="521" t="s">
        <v>22</v>
      </c>
      <c r="I9" s="521"/>
      <c r="J9" s="521"/>
      <c r="K9" s="260"/>
      <c r="L9" s="267"/>
      <c r="M9" s="268"/>
    </row>
    <row r="10" spans="1:15" ht="42.75" customHeight="1">
      <c r="A10" s="517"/>
      <c r="B10" s="519"/>
      <c r="C10" s="524" t="s">
        <v>23</v>
      </c>
      <c r="D10" s="524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82" t="s">
        <v>284</v>
      </c>
      <c r="C11" s="479">
        <v>24965.3</v>
      </c>
      <c r="D11" s="480">
        <v>25211.433333333334</v>
      </c>
      <c r="E11" s="480">
        <v>24623.866666666669</v>
      </c>
      <c r="F11" s="480">
        <v>24282.433333333334</v>
      </c>
      <c r="G11" s="480">
        <v>23694.866666666669</v>
      </c>
      <c r="H11" s="480">
        <v>25552.866666666669</v>
      </c>
      <c r="I11" s="480">
        <v>26140.433333333334</v>
      </c>
      <c r="J11" s="480">
        <v>26481.866666666669</v>
      </c>
      <c r="K11" s="479">
        <v>25799</v>
      </c>
      <c r="L11" s="479">
        <v>24870</v>
      </c>
      <c r="M11" s="479">
        <v>2.8219999999999999E-2</v>
      </c>
    </row>
    <row r="12" spans="1:15" ht="12" customHeight="1">
      <c r="A12" s="254">
        <v>2</v>
      </c>
      <c r="B12" s="482" t="s">
        <v>785</v>
      </c>
      <c r="C12" s="479">
        <v>1370.65</v>
      </c>
      <c r="D12" s="480">
        <v>1373.7333333333333</v>
      </c>
      <c r="E12" s="480">
        <v>1359.9166666666667</v>
      </c>
      <c r="F12" s="480">
        <v>1349.1833333333334</v>
      </c>
      <c r="G12" s="480">
        <v>1335.3666666666668</v>
      </c>
      <c r="H12" s="480">
        <v>1384.4666666666667</v>
      </c>
      <c r="I12" s="480">
        <v>1398.2833333333333</v>
      </c>
      <c r="J12" s="480">
        <v>1409.0166666666667</v>
      </c>
      <c r="K12" s="479">
        <v>1387.55</v>
      </c>
      <c r="L12" s="479">
        <v>1363</v>
      </c>
      <c r="M12" s="479">
        <v>0.51195999999999997</v>
      </c>
    </row>
    <row r="13" spans="1:15" ht="12" customHeight="1">
      <c r="A13" s="254">
        <v>3</v>
      </c>
      <c r="B13" s="482" t="s">
        <v>816</v>
      </c>
      <c r="C13" s="479">
        <v>1756.45</v>
      </c>
      <c r="D13" s="480">
        <v>1766.9666666666665</v>
      </c>
      <c r="E13" s="480">
        <v>1688.9333333333329</v>
      </c>
      <c r="F13" s="480">
        <v>1621.4166666666665</v>
      </c>
      <c r="G13" s="480">
        <v>1543.383333333333</v>
      </c>
      <c r="H13" s="480">
        <v>1834.4833333333329</v>
      </c>
      <c r="I13" s="480">
        <v>1912.5166666666662</v>
      </c>
      <c r="J13" s="480">
        <v>1980.0333333333328</v>
      </c>
      <c r="K13" s="479">
        <v>1845</v>
      </c>
      <c r="L13" s="479">
        <v>1699.45</v>
      </c>
      <c r="M13" s="479">
        <v>0.53537000000000001</v>
      </c>
    </row>
    <row r="14" spans="1:15" ht="12" customHeight="1">
      <c r="A14" s="254">
        <v>4</v>
      </c>
      <c r="B14" s="482" t="s">
        <v>38</v>
      </c>
      <c r="C14" s="479">
        <v>1888.55</v>
      </c>
      <c r="D14" s="480">
        <v>1885.5333333333335</v>
      </c>
      <c r="E14" s="480">
        <v>1873.116666666667</v>
      </c>
      <c r="F14" s="480">
        <v>1857.6833333333334</v>
      </c>
      <c r="G14" s="480">
        <v>1845.2666666666669</v>
      </c>
      <c r="H14" s="480">
        <v>1900.9666666666672</v>
      </c>
      <c r="I14" s="480">
        <v>1913.3833333333337</v>
      </c>
      <c r="J14" s="480">
        <v>1928.8166666666673</v>
      </c>
      <c r="K14" s="479">
        <v>1897.95</v>
      </c>
      <c r="L14" s="479">
        <v>1870.1</v>
      </c>
      <c r="M14" s="479">
        <v>3.81806</v>
      </c>
    </row>
    <row r="15" spans="1:15" ht="12" customHeight="1">
      <c r="A15" s="254">
        <v>5</v>
      </c>
      <c r="B15" s="482" t="s">
        <v>285</v>
      </c>
      <c r="C15" s="479">
        <v>1879.05</v>
      </c>
      <c r="D15" s="480">
        <v>1875.6000000000001</v>
      </c>
      <c r="E15" s="480">
        <v>1859.6500000000003</v>
      </c>
      <c r="F15" s="480">
        <v>1840.2500000000002</v>
      </c>
      <c r="G15" s="480">
        <v>1824.3000000000004</v>
      </c>
      <c r="H15" s="480">
        <v>1895.0000000000002</v>
      </c>
      <c r="I15" s="480">
        <v>1910.95</v>
      </c>
      <c r="J15" s="480">
        <v>1930.3500000000001</v>
      </c>
      <c r="K15" s="479">
        <v>1891.55</v>
      </c>
      <c r="L15" s="479">
        <v>1856.2</v>
      </c>
      <c r="M15" s="479">
        <v>0.29308000000000001</v>
      </c>
    </row>
    <row r="16" spans="1:15" ht="12" customHeight="1">
      <c r="A16" s="254">
        <v>6</v>
      </c>
      <c r="B16" s="482" t="s">
        <v>286</v>
      </c>
      <c r="C16" s="479">
        <v>1302.8499999999999</v>
      </c>
      <c r="D16" s="480">
        <v>1309.5666666666668</v>
      </c>
      <c r="E16" s="480">
        <v>1286.1833333333336</v>
      </c>
      <c r="F16" s="480">
        <v>1269.5166666666669</v>
      </c>
      <c r="G16" s="480">
        <v>1246.1333333333337</v>
      </c>
      <c r="H16" s="480">
        <v>1326.2333333333336</v>
      </c>
      <c r="I16" s="480">
        <v>1349.6166666666668</v>
      </c>
      <c r="J16" s="480">
        <v>1366.2833333333335</v>
      </c>
      <c r="K16" s="479">
        <v>1332.95</v>
      </c>
      <c r="L16" s="479">
        <v>1292.9000000000001</v>
      </c>
      <c r="M16" s="479">
        <v>2.1566200000000002</v>
      </c>
    </row>
    <row r="17" spans="1:13" ht="12" customHeight="1">
      <c r="A17" s="254">
        <v>7</v>
      </c>
      <c r="B17" s="482" t="s">
        <v>222</v>
      </c>
      <c r="C17" s="479">
        <v>942.05</v>
      </c>
      <c r="D17" s="480">
        <v>934.83333333333337</v>
      </c>
      <c r="E17" s="480">
        <v>917.2166666666667</v>
      </c>
      <c r="F17" s="480">
        <v>892.38333333333333</v>
      </c>
      <c r="G17" s="480">
        <v>874.76666666666665</v>
      </c>
      <c r="H17" s="480">
        <v>959.66666666666674</v>
      </c>
      <c r="I17" s="480">
        <v>977.2833333333333</v>
      </c>
      <c r="J17" s="480">
        <v>1002.1166666666668</v>
      </c>
      <c r="K17" s="479">
        <v>952.45</v>
      </c>
      <c r="L17" s="479">
        <v>910</v>
      </c>
      <c r="M17" s="479">
        <v>45.787739999999999</v>
      </c>
    </row>
    <row r="18" spans="1:13" ht="12" customHeight="1">
      <c r="A18" s="254">
        <v>8</v>
      </c>
      <c r="B18" s="482" t="s">
        <v>734</v>
      </c>
      <c r="C18" s="479">
        <v>714.75</v>
      </c>
      <c r="D18" s="480">
        <v>715.94999999999993</v>
      </c>
      <c r="E18" s="480">
        <v>710.29999999999984</v>
      </c>
      <c r="F18" s="480">
        <v>705.84999999999991</v>
      </c>
      <c r="G18" s="480">
        <v>700.19999999999982</v>
      </c>
      <c r="H18" s="480">
        <v>720.39999999999986</v>
      </c>
      <c r="I18" s="480">
        <v>726.05</v>
      </c>
      <c r="J18" s="480">
        <v>730.49999999999989</v>
      </c>
      <c r="K18" s="479">
        <v>721.6</v>
      </c>
      <c r="L18" s="479">
        <v>711.5</v>
      </c>
      <c r="M18" s="479">
        <v>2.0319199999999999</v>
      </c>
    </row>
    <row r="19" spans="1:13" ht="12" customHeight="1">
      <c r="A19" s="254">
        <v>9</v>
      </c>
      <c r="B19" s="482" t="s">
        <v>735</v>
      </c>
      <c r="C19" s="479">
        <v>1715.7</v>
      </c>
      <c r="D19" s="480">
        <v>1706.5666666666666</v>
      </c>
      <c r="E19" s="480">
        <v>1661.1333333333332</v>
      </c>
      <c r="F19" s="480">
        <v>1606.5666666666666</v>
      </c>
      <c r="G19" s="480">
        <v>1561.1333333333332</v>
      </c>
      <c r="H19" s="480">
        <v>1761.1333333333332</v>
      </c>
      <c r="I19" s="480">
        <v>1806.5666666666666</v>
      </c>
      <c r="J19" s="480">
        <v>1861.1333333333332</v>
      </c>
      <c r="K19" s="479">
        <v>1752</v>
      </c>
      <c r="L19" s="479">
        <v>1652</v>
      </c>
      <c r="M19" s="479">
        <v>16.054880000000001</v>
      </c>
    </row>
    <row r="20" spans="1:13" ht="12" customHeight="1">
      <c r="A20" s="254">
        <v>10</v>
      </c>
      <c r="B20" s="482" t="s">
        <v>287</v>
      </c>
      <c r="C20" s="479">
        <v>2241.15</v>
      </c>
      <c r="D20" s="480">
        <v>2252.0499999999997</v>
      </c>
      <c r="E20" s="480">
        <v>2224.0999999999995</v>
      </c>
      <c r="F20" s="480">
        <v>2207.0499999999997</v>
      </c>
      <c r="G20" s="480">
        <v>2179.0999999999995</v>
      </c>
      <c r="H20" s="480">
        <v>2269.0999999999995</v>
      </c>
      <c r="I20" s="480">
        <v>2297.0499999999993</v>
      </c>
      <c r="J20" s="480">
        <v>2314.0999999999995</v>
      </c>
      <c r="K20" s="479">
        <v>2280</v>
      </c>
      <c r="L20" s="479">
        <v>2235</v>
      </c>
      <c r="M20" s="479">
        <v>0.14409</v>
      </c>
    </row>
    <row r="21" spans="1:13" ht="12" customHeight="1">
      <c r="A21" s="254">
        <v>11</v>
      </c>
      <c r="B21" s="482" t="s">
        <v>288</v>
      </c>
      <c r="C21" s="479">
        <v>15403.45</v>
      </c>
      <c r="D21" s="480">
        <v>15354.016666666668</v>
      </c>
      <c r="E21" s="480">
        <v>15283.033333333336</v>
      </c>
      <c r="F21" s="480">
        <v>15162.616666666669</v>
      </c>
      <c r="G21" s="480">
        <v>15091.633333333337</v>
      </c>
      <c r="H21" s="480">
        <v>15474.433333333336</v>
      </c>
      <c r="I21" s="480">
        <v>15545.41666666667</v>
      </c>
      <c r="J21" s="480">
        <v>15665.833333333336</v>
      </c>
      <c r="K21" s="479">
        <v>15425</v>
      </c>
      <c r="L21" s="479">
        <v>15233.6</v>
      </c>
      <c r="M21" s="479">
        <v>0.11092</v>
      </c>
    </row>
    <row r="22" spans="1:13" ht="12" customHeight="1">
      <c r="A22" s="254">
        <v>12</v>
      </c>
      <c r="B22" s="482" t="s">
        <v>40</v>
      </c>
      <c r="C22" s="479">
        <v>1267.5</v>
      </c>
      <c r="D22" s="480">
        <v>1265.3333333333333</v>
      </c>
      <c r="E22" s="480">
        <v>1242.4166666666665</v>
      </c>
      <c r="F22" s="480">
        <v>1217.3333333333333</v>
      </c>
      <c r="G22" s="480">
        <v>1194.4166666666665</v>
      </c>
      <c r="H22" s="480">
        <v>1290.4166666666665</v>
      </c>
      <c r="I22" s="480">
        <v>1313.333333333333</v>
      </c>
      <c r="J22" s="480">
        <v>1338.4166666666665</v>
      </c>
      <c r="K22" s="479">
        <v>1288.25</v>
      </c>
      <c r="L22" s="479">
        <v>1240.25</v>
      </c>
      <c r="M22" s="479">
        <v>78.058049999999994</v>
      </c>
    </row>
    <row r="23" spans="1:13">
      <c r="A23" s="254">
        <v>13</v>
      </c>
      <c r="B23" s="482" t="s">
        <v>289</v>
      </c>
      <c r="C23" s="479">
        <v>1064.55</v>
      </c>
      <c r="D23" s="480">
        <v>1064.2333333333333</v>
      </c>
      <c r="E23" s="480">
        <v>1047.6666666666667</v>
      </c>
      <c r="F23" s="480">
        <v>1030.7833333333333</v>
      </c>
      <c r="G23" s="480">
        <v>1014.2166666666667</v>
      </c>
      <c r="H23" s="480">
        <v>1081.1166666666668</v>
      </c>
      <c r="I23" s="480">
        <v>1097.6833333333334</v>
      </c>
      <c r="J23" s="480">
        <v>1114.5666666666668</v>
      </c>
      <c r="K23" s="479">
        <v>1080.8</v>
      </c>
      <c r="L23" s="479">
        <v>1047.3499999999999</v>
      </c>
      <c r="M23" s="479">
        <v>4.4601100000000002</v>
      </c>
    </row>
    <row r="24" spans="1:13">
      <c r="A24" s="254">
        <v>14</v>
      </c>
      <c r="B24" s="482" t="s">
        <v>41</v>
      </c>
      <c r="C24" s="479">
        <v>738.1</v>
      </c>
      <c r="D24" s="480">
        <v>748.53333333333342</v>
      </c>
      <c r="E24" s="480">
        <v>722.26666666666688</v>
      </c>
      <c r="F24" s="480">
        <v>706.43333333333351</v>
      </c>
      <c r="G24" s="480">
        <v>680.16666666666697</v>
      </c>
      <c r="H24" s="480">
        <v>764.36666666666679</v>
      </c>
      <c r="I24" s="480">
        <v>790.63333333333344</v>
      </c>
      <c r="J24" s="480">
        <v>806.4666666666667</v>
      </c>
      <c r="K24" s="479">
        <v>774.8</v>
      </c>
      <c r="L24" s="479">
        <v>732.7</v>
      </c>
      <c r="M24" s="479">
        <v>294.26970999999998</v>
      </c>
    </row>
    <row r="25" spans="1:13">
      <c r="A25" s="254">
        <v>15</v>
      </c>
      <c r="B25" s="482" t="s">
        <v>830</v>
      </c>
      <c r="C25" s="479">
        <v>1264.75</v>
      </c>
      <c r="D25" s="480">
        <v>1266.2166666666667</v>
      </c>
      <c r="E25" s="480">
        <v>1233.5333333333333</v>
      </c>
      <c r="F25" s="480">
        <v>1202.3166666666666</v>
      </c>
      <c r="G25" s="480">
        <v>1169.6333333333332</v>
      </c>
      <c r="H25" s="480">
        <v>1297.4333333333334</v>
      </c>
      <c r="I25" s="480">
        <v>1330.1166666666668</v>
      </c>
      <c r="J25" s="480">
        <v>1361.3333333333335</v>
      </c>
      <c r="K25" s="479">
        <v>1298.9000000000001</v>
      </c>
      <c r="L25" s="479">
        <v>1235</v>
      </c>
      <c r="M25" s="479">
        <v>11.57568</v>
      </c>
    </row>
    <row r="26" spans="1:13">
      <c r="A26" s="254">
        <v>16</v>
      </c>
      <c r="B26" s="482" t="s">
        <v>290</v>
      </c>
      <c r="C26" s="479">
        <v>1088.2</v>
      </c>
      <c r="D26" s="480">
        <v>1086.3166666666666</v>
      </c>
      <c r="E26" s="480">
        <v>1067.6833333333332</v>
      </c>
      <c r="F26" s="480">
        <v>1047.1666666666665</v>
      </c>
      <c r="G26" s="480">
        <v>1028.5333333333331</v>
      </c>
      <c r="H26" s="480">
        <v>1106.8333333333333</v>
      </c>
      <c r="I26" s="480">
        <v>1125.4666666666665</v>
      </c>
      <c r="J26" s="480">
        <v>1145.9833333333333</v>
      </c>
      <c r="K26" s="479">
        <v>1104.95</v>
      </c>
      <c r="L26" s="479">
        <v>1065.8</v>
      </c>
      <c r="M26" s="479">
        <v>4.8125900000000001</v>
      </c>
    </row>
    <row r="27" spans="1:13">
      <c r="A27" s="254">
        <v>17</v>
      </c>
      <c r="B27" s="482" t="s">
        <v>223</v>
      </c>
      <c r="C27" s="479">
        <v>114.25</v>
      </c>
      <c r="D27" s="480">
        <v>114.61666666666667</v>
      </c>
      <c r="E27" s="480">
        <v>113.33333333333334</v>
      </c>
      <c r="F27" s="480">
        <v>112.41666666666667</v>
      </c>
      <c r="G27" s="480">
        <v>111.13333333333334</v>
      </c>
      <c r="H27" s="480">
        <v>115.53333333333335</v>
      </c>
      <c r="I27" s="480">
        <v>116.81666666666668</v>
      </c>
      <c r="J27" s="480">
        <v>117.73333333333335</v>
      </c>
      <c r="K27" s="479">
        <v>115.9</v>
      </c>
      <c r="L27" s="479">
        <v>113.7</v>
      </c>
      <c r="M27" s="479">
        <v>14.33173</v>
      </c>
    </row>
    <row r="28" spans="1:13">
      <c r="A28" s="254">
        <v>18</v>
      </c>
      <c r="B28" s="482" t="s">
        <v>224</v>
      </c>
      <c r="C28" s="479">
        <v>172.95</v>
      </c>
      <c r="D28" s="480">
        <v>174.75</v>
      </c>
      <c r="E28" s="480">
        <v>169.9</v>
      </c>
      <c r="F28" s="480">
        <v>166.85</v>
      </c>
      <c r="G28" s="480">
        <v>162</v>
      </c>
      <c r="H28" s="480">
        <v>177.8</v>
      </c>
      <c r="I28" s="480">
        <v>182.65000000000003</v>
      </c>
      <c r="J28" s="480">
        <v>185.70000000000002</v>
      </c>
      <c r="K28" s="479">
        <v>179.6</v>
      </c>
      <c r="L28" s="479">
        <v>171.7</v>
      </c>
      <c r="M28" s="479">
        <v>22.060269999999999</v>
      </c>
    </row>
    <row r="29" spans="1:13">
      <c r="A29" s="254">
        <v>19</v>
      </c>
      <c r="B29" s="482" t="s">
        <v>291</v>
      </c>
      <c r="C29" s="479">
        <v>456.5</v>
      </c>
      <c r="D29" s="480">
        <v>455.2166666666667</v>
      </c>
      <c r="E29" s="480">
        <v>441.48333333333341</v>
      </c>
      <c r="F29" s="480">
        <v>426.4666666666667</v>
      </c>
      <c r="G29" s="480">
        <v>412.73333333333341</v>
      </c>
      <c r="H29" s="480">
        <v>470.23333333333341</v>
      </c>
      <c r="I29" s="480">
        <v>483.96666666666675</v>
      </c>
      <c r="J29" s="480">
        <v>498.98333333333341</v>
      </c>
      <c r="K29" s="479">
        <v>468.95</v>
      </c>
      <c r="L29" s="479">
        <v>440.2</v>
      </c>
      <c r="M29" s="479">
        <v>7.9093799999999996</v>
      </c>
    </row>
    <row r="30" spans="1:13">
      <c r="A30" s="254">
        <v>20</v>
      </c>
      <c r="B30" s="482" t="s">
        <v>292</v>
      </c>
      <c r="C30" s="479">
        <v>327.05</v>
      </c>
      <c r="D30" s="480">
        <v>327.26666666666665</v>
      </c>
      <c r="E30" s="480">
        <v>321.98333333333329</v>
      </c>
      <c r="F30" s="480">
        <v>316.91666666666663</v>
      </c>
      <c r="G30" s="480">
        <v>311.63333333333327</v>
      </c>
      <c r="H30" s="480">
        <v>332.33333333333331</v>
      </c>
      <c r="I30" s="480">
        <v>337.61666666666662</v>
      </c>
      <c r="J30" s="480">
        <v>342.68333333333334</v>
      </c>
      <c r="K30" s="479">
        <v>332.55</v>
      </c>
      <c r="L30" s="479">
        <v>322.2</v>
      </c>
      <c r="M30" s="479">
        <v>5.4801700000000002</v>
      </c>
    </row>
    <row r="31" spans="1:13">
      <c r="A31" s="254">
        <v>21</v>
      </c>
      <c r="B31" s="482" t="s">
        <v>736</v>
      </c>
      <c r="C31" s="479">
        <v>5500</v>
      </c>
      <c r="D31" s="480">
        <v>5508.6333333333341</v>
      </c>
      <c r="E31" s="480">
        <v>5417.2666666666682</v>
      </c>
      <c r="F31" s="480">
        <v>5334.5333333333338</v>
      </c>
      <c r="G31" s="480">
        <v>5243.1666666666679</v>
      </c>
      <c r="H31" s="480">
        <v>5591.3666666666686</v>
      </c>
      <c r="I31" s="480">
        <v>5682.7333333333354</v>
      </c>
      <c r="J31" s="480">
        <v>5765.466666666669</v>
      </c>
      <c r="K31" s="479">
        <v>5600</v>
      </c>
      <c r="L31" s="479">
        <v>5425.9</v>
      </c>
      <c r="M31" s="479">
        <v>0.38353999999999999</v>
      </c>
    </row>
    <row r="32" spans="1:13">
      <c r="A32" s="254">
        <v>22</v>
      </c>
      <c r="B32" s="482" t="s">
        <v>225</v>
      </c>
      <c r="C32" s="479">
        <v>1947.8</v>
      </c>
      <c r="D32" s="480">
        <v>1923.45</v>
      </c>
      <c r="E32" s="480">
        <v>1872.4</v>
      </c>
      <c r="F32" s="480">
        <v>1797</v>
      </c>
      <c r="G32" s="480">
        <v>1745.95</v>
      </c>
      <c r="H32" s="480">
        <v>1998.8500000000001</v>
      </c>
      <c r="I32" s="480">
        <v>2049.8999999999996</v>
      </c>
      <c r="J32" s="480">
        <v>2125.3000000000002</v>
      </c>
      <c r="K32" s="479">
        <v>1974.5</v>
      </c>
      <c r="L32" s="479">
        <v>1848.05</v>
      </c>
      <c r="M32" s="479">
        <v>4.1546200000000004</v>
      </c>
    </row>
    <row r="33" spans="1:13">
      <c r="A33" s="254">
        <v>23</v>
      </c>
      <c r="B33" s="482" t="s">
        <v>293</v>
      </c>
      <c r="C33" s="479">
        <v>2198.9</v>
      </c>
      <c r="D33" s="480">
        <v>2212.35</v>
      </c>
      <c r="E33" s="480">
        <v>2179.5</v>
      </c>
      <c r="F33" s="480">
        <v>2160.1</v>
      </c>
      <c r="G33" s="480">
        <v>2127.25</v>
      </c>
      <c r="H33" s="480">
        <v>2231.75</v>
      </c>
      <c r="I33" s="480">
        <v>2264.5999999999995</v>
      </c>
      <c r="J33" s="480">
        <v>2284</v>
      </c>
      <c r="K33" s="479">
        <v>2245.1999999999998</v>
      </c>
      <c r="L33" s="479">
        <v>2192.9499999999998</v>
      </c>
      <c r="M33" s="479">
        <v>0.11545999999999999</v>
      </c>
    </row>
    <row r="34" spans="1:13">
      <c r="A34" s="254">
        <v>24</v>
      </c>
      <c r="B34" s="482" t="s">
        <v>737</v>
      </c>
      <c r="C34" s="479">
        <v>130.05000000000001</v>
      </c>
      <c r="D34" s="480">
        <v>131.33333333333334</v>
      </c>
      <c r="E34" s="480">
        <v>126.76666666666668</v>
      </c>
      <c r="F34" s="480">
        <v>123.48333333333335</v>
      </c>
      <c r="G34" s="480">
        <v>118.91666666666669</v>
      </c>
      <c r="H34" s="480">
        <v>134.61666666666667</v>
      </c>
      <c r="I34" s="480">
        <v>139.18333333333334</v>
      </c>
      <c r="J34" s="480">
        <v>142.46666666666667</v>
      </c>
      <c r="K34" s="479">
        <v>135.9</v>
      </c>
      <c r="L34" s="479">
        <v>128.05000000000001</v>
      </c>
      <c r="M34" s="479">
        <v>37.53134</v>
      </c>
    </row>
    <row r="35" spans="1:13">
      <c r="A35" s="254">
        <v>25</v>
      </c>
      <c r="B35" s="482" t="s">
        <v>294</v>
      </c>
      <c r="C35" s="479">
        <v>955.8</v>
      </c>
      <c r="D35" s="480">
        <v>966.61666666666667</v>
      </c>
      <c r="E35" s="480">
        <v>936.23333333333335</v>
      </c>
      <c r="F35" s="480">
        <v>916.66666666666663</v>
      </c>
      <c r="G35" s="480">
        <v>886.2833333333333</v>
      </c>
      <c r="H35" s="480">
        <v>986.18333333333339</v>
      </c>
      <c r="I35" s="480">
        <v>1016.5666666666668</v>
      </c>
      <c r="J35" s="480">
        <v>1036.1333333333334</v>
      </c>
      <c r="K35" s="479">
        <v>997</v>
      </c>
      <c r="L35" s="479">
        <v>947.05</v>
      </c>
      <c r="M35" s="479">
        <v>16.147729999999999</v>
      </c>
    </row>
    <row r="36" spans="1:13">
      <c r="A36" s="254">
        <v>26</v>
      </c>
      <c r="B36" s="482" t="s">
        <v>226</v>
      </c>
      <c r="C36" s="479">
        <v>2894.45</v>
      </c>
      <c r="D36" s="480">
        <v>2887.4333333333329</v>
      </c>
      <c r="E36" s="480">
        <v>2810.016666666666</v>
      </c>
      <c r="F36" s="480">
        <v>2725.583333333333</v>
      </c>
      <c r="G36" s="480">
        <v>2648.1666666666661</v>
      </c>
      <c r="H36" s="480">
        <v>2971.8666666666659</v>
      </c>
      <c r="I36" s="480">
        <v>3049.2833333333328</v>
      </c>
      <c r="J36" s="480">
        <v>3133.7166666666658</v>
      </c>
      <c r="K36" s="479">
        <v>2964.85</v>
      </c>
      <c r="L36" s="479">
        <v>2803</v>
      </c>
      <c r="M36" s="479">
        <v>9.4257799999999996</v>
      </c>
    </row>
    <row r="37" spans="1:13">
      <c r="A37" s="254">
        <v>27</v>
      </c>
      <c r="B37" s="482" t="s">
        <v>738</v>
      </c>
      <c r="C37" s="479">
        <v>7817.3</v>
      </c>
      <c r="D37" s="480">
        <v>7905.4333333333334</v>
      </c>
      <c r="E37" s="480">
        <v>7611.8666666666668</v>
      </c>
      <c r="F37" s="480">
        <v>7406.4333333333334</v>
      </c>
      <c r="G37" s="480">
        <v>7112.8666666666668</v>
      </c>
      <c r="H37" s="480">
        <v>8110.8666666666668</v>
      </c>
      <c r="I37" s="480">
        <v>8404.4333333333343</v>
      </c>
      <c r="J37" s="480">
        <v>8609.8666666666668</v>
      </c>
      <c r="K37" s="479">
        <v>8199</v>
      </c>
      <c r="L37" s="479">
        <v>7700</v>
      </c>
      <c r="M37" s="479">
        <v>0.92666000000000004</v>
      </c>
    </row>
    <row r="38" spans="1:13">
      <c r="A38" s="254">
        <v>28</v>
      </c>
      <c r="B38" s="482" t="s">
        <v>800</v>
      </c>
      <c r="C38" s="479">
        <v>19</v>
      </c>
      <c r="D38" s="480">
        <v>19.066666666666666</v>
      </c>
      <c r="E38" s="480">
        <v>18.833333333333332</v>
      </c>
      <c r="F38" s="480">
        <v>18.666666666666664</v>
      </c>
      <c r="G38" s="480">
        <v>18.43333333333333</v>
      </c>
      <c r="H38" s="480">
        <v>19.233333333333334</v>
      </c>
      <c r="I38" s="480">
        <v>19.466666666666669</v>
      </c>
      <c r="J38" s="480">
        <v>19.633333333333336</v>
      </c>
      <c r="K38" s="479">
        <v>19.3</v>
      </c>
      <c r="L38" s="479">
        <v>18.899999999999999</v>
      </c>
      <c r="M38" s="479">
        <v>48.340760000000003</v>
      </c>
    </row>
    <row r="39" spans="1:13">
      <c r="A39" s="254">
        <v>29</v>
      </c>
      <c r="B39" s="482" t="s">
        <v>44</v>
      </c>
      <c r="C39" s="479">
        <v>769.35</v>
      </c>
      <c r="D39" s="480">
        <v>770.7166666666667</v>
      </c>
      <c r="E39" s="480">
        <v>764.63333333333344</v>
      </c>
      <c r="F39" s="480">
        <v>759.91666666666674</v>
      </c>
      <c r="G39" s="480">
        <v>753.83333333333348</v>
      </c>
      <c r="H39" s="480">
        <v>775.43333333333339</v>
      </c>
      <c r="I39" s="480">
        <v>781.51666666666665</v>
      </c>
      <c r="J39" s="480">
        <v>786.23333333333335</v>
      </c>
      <c r="K39" s="479">
        <v>776.8</v>
      </c>
      <c r="L39" s="479">
        <v>766</v>
      </c>
      <c r="M39" s="479">
        <v>6.2245499999999998</v>
      </c>
    </row>
    <row r="40" spans="1:13">
      <c r="A40" s="254">
        <v>30</v>
      </c>
      <c r="B40" s="482" t="s">
        <v>296</v>
      </c>
      <c r="C40" s="479">
        <v>3044.2</v>
      </c>
      <c r="D40" s="480">
        <v>3057.15</v>
      </c>
      <c r="E40" s="480">
        <v>3017.05</v>
      </c>
      <c r="F40" s="480">
        <v>2989.9</v>
      </c>
      <c r="G40" s="480">
        <v>2949.8</v>
      </c>
      <c r="H40" s="480">
        <v>3084.3</v>
      </c>
      <c r="I40" s="480">
        <v>3124.3999999999996</v>
      </c>
      <c r="J40" s="480">
        <v>3151.55</v>
      </c>
      <c r="K40" s="479">
        <v>3097.25</v>
      </c>
      <c r="L40" s="479">
        <v>3030</v>
      </c>
      <c r="M40" s="479">
        <v>0.60789000000000004</v>
      </c>
    </row>
    <row r="41" spans="1:13">
      <c r="A41" s="254">
        <v>31</v>
      </c>
      <c r="B41" s="482" t="s">
        <v>45</v>
      </c>
      <c r="C41" s="479">
        <v>311.45</v>
      </c>
      <c r="D41" s="480">
        <v>310.3</v>
      </c>
      <c r="E41" s="480">
        <v>308.3</v>
      </c>
      <c r="F41" s="480">
        <v>305.14999999999998</v>
      </c>
      <c r="G41" s="480">
        <v>303.14999999999998</v>
      </c>
      <c r="H41" s="480">
        <v>313.45000000000005</v>
      </c>
      <c r="I41" s="480">
        <v>315.45000000000005</v>
      </c>
      <c r="J41" s="480">
        <v>318.60000000000008</v>
      </c>
      <c r="K41" s="479">
        <v>312.3</v>
      </c>
      <c r="L41" s="479">
        <v>307.14999999999998</v>
      </c>
      <c r="M41" s="479">
        <v>26.00385</v>
      </c>
    </row>
    <row r="42" spans="1:13">
      <c r="A42" s="254">
        <v>32</v>
      </c>
      <c r="B42" s="482" t="s">
        <v>46</v>
      </c>
      <c r="C42" s="479">
        <v>3332.9</v>
      </c>
      <c r="D42" s="480">
        <v>3288.6833333333329</v>
      </c>
      <c r="E42" s="480">
        <v>3220.3666666666659</v>
      </c>
      <c r="F42" s="480">
        <v>3107.833333333333</v>
      </c>
      <c r="G42" s="480">
        <v>3039.516666666666</v>
      </c>
      <c r="H42" s="480">
        <v>3401.2166666666658</v>
      </c>
      <c r="I42" s="480">
        <v>3469.5333333333324</v>
      </c>
      <c r="J42" s="480">
        <v>3582.0666666666657</v>
      </c>
      <c r="K42" s="479">
        <v>3357</v>
      </c>
      <c r="L42" s="479">
        <v>3176.15</v>
      </c>
      <c r="M42" s="479">
        <v>16.799769999999999</v>
      </c>
    </row>
    <row r="43" spans="1:13">
      <c r="A43" s="254">
        <v>33</v>
      </c>
      <c r="B43" s="482" t="s">
        <v>47</v>
      </c>
      <c r="C43" s="479">
        <v>214.6</v>
      </c>
      <c r="D43" s="480">
        <v>215.68333333333331</v>
      </c>
      <c r="E43" s="480">
        <v>210.86666666666662</v>
      </c>
      <c r="F43" s="480">
        <v>207.1333333333333</v>
      </c>
      <c r="G43" s="480">
        <v>202.31666666666661</v>
      </c>
      <c r="H43" s="480">
        <v>219.41666666666663</v>
      </c>
      <c r="I43" s="480">
        <v>224.23333333333329</v>
      </c>
      <c r="J43" s="480">
        <v>227.96666666666664</v>
      </c>
      <c r="K43" s="479">
        <v>220.5</v>
      </c>
      <c r="L43" s="479">
        <v>211.95</v>
      </c>
      <c r="M43" s="479">
        <v>92.387900000000002</v>
      </c>
    </row>
    <row r="44" spans="1:13">
      <c r="A44" s="254">
        <v>34</v>
      </c>
      <c r="B44" s="482" t="s">
        <v>48</v>
      </c>
      <c r="C44" s="479">
        <v>112.15</v>
      </c>
      <c r="D44" s="480">
        <v>111.51666666666667</v>
      </c>
      <c r="E44" s="480">
        <v>110.43333333333334</v>
      </c>
      <c r="F44" s="480">
        <v>108.71666666666667</v>
      </c>
      <c r="G44" s="480">
        <v>107.63333333333334</v>
      </c>
      <c r="H44" s="480">
        <v>113.23333333333333</v>
      </c>
      <c r="I44" s="480">
        <v>114.31666666666668</v>
      </c>
      <c r="J44" s="480">
        <v>116.03333333333333</v>
      </c>
      <c r="K44" s="479">
        <v>112.6</v>
      </c>
      <c r="L44" s="479">
        <v>109.8</v>
      </c>
      <c r="M44" s="479">
        <v>120.86811</v>
      </c>
    </row>
    <row r="45" spans="1:13">
      <c r="A45" s="254">
        <v>35</v>
      </c>
      <c r="B45" s="482" t="s">
        <v>297</v>
      </c>
      <c r="C45" s="479">
        <v>78.900000000000006</v>
      </c>
      <c r="D45" s="480">
        <v>79.466666666666654</v>
      </c>
      <c r="E45" s="480">
        <v>78.133333333333312</v>
      </c>
      <c r="F45" s="480">
        <v>77.36666666666666</v>
      </c>
      <c r="G45" s="480">
        <v>76.033333333333317</v>
      </c>
      <c r="H45" s="480">
        <v>80.233333333333306</v>
      </c>
      <c r="I45" s="480">
        <v>81.566666666666649</v>
      </c>
      <c r="J45" s="480">
        <v>82.3333333333333</v>
      </c>
      <c r="K45" s="479">
        <v>80.8</v>
      </c>
      <c r="L45" s="479">
        <v>78.7</v>
      </c>
      <c r="M45" s="479">
        <v>11.96773</v>
      </c>
    </row>
    <row r="46" spans="1:13">
      <c r="A46" s="254">
        <v>36</v>
      </c>
      <c r="B46" s="482" t="s">
        <v>50</v>
      </c>
      <c r="C46" s="479">
        <v>2567.65</v>
      </c>
      <c r="D46" s="480">
        <v>2576.9166666666665</v>
      </c>
      <c r="E46" s="480">
        <v>2536.833333333333</v>
      </c>
      <c r="F46" s="480">
        <v>2506.0166666666664</v>
      </c>
      <c r="G46" s="480">
        <v>2465.9333333333329</v>
      </c>
      <c r="H46" s="480">
        <v>2607.7333333333331</v>
      </c>
      <c r="I46" s="480">
        <v>2647.8166666666662</v>
      </c>
      <c r="J46" s="480">
        <v>2678.6333333333332</v>
      </c>
      <c r="K46" s="479">
        <v>2617</v>
      </c>
      <c r="L46" s="479">
        <v>2546.1</v>
      </c>
      <c r="M46" s="479">
        <v>12.20186</v>
      </c>
    </row>
    <row r="47" spans="1:13">
      <c r="A47" s="254">
        <v>37</v>
      </c>
      <c r="B47" s="482" t="s">
        <v>298</v>
      </c>
      <c r="C47" s="479">
        <v>152.44999999999999</v>
      </c>
      <c r="D47" s="480">
        <v>149.95000000000002</v>
      </c>
      <c r="E47" s="480">
        <v>145.50000000000003</v>
      </c>
      <c r="F47" s="480">
        <v>138.55000000000001</v>
      </c>
      <c r="G47" s="480">
        <v>134.10000000000002</v>
      </c>
      <c r="H47" s="480">
        <v>156.90000000000003</v>
      </c>
      <c r="I47" s="480">
        <v>161.35000000000002</v>
      </c>
      <c r="J47" s="480">
        <v>168.30000000000004</v>
      </c>
      <c r="K47" s="479">
        <v>154.4</v>
      </c>
      <c r="L47" s="479">
        <v>143</v>
      </c>
      <c r="M47" s="479">
        <v>38.06053</v>
      </c>
    </row>
    <row r="48" spans="1:13">
      <c r="A48" s="254">
        <v>38</v>
      </c>
      <c r="B48" s="482" t="s">
        <v>299</v>
      </c>
      <c r="C48" s="479">
        <v>3821.2</v>
      </c>
      <c r="D48" s="480">
        <v>3820.3833333333337</v>
      </c>
      <c r="E48" s="480">
        <v>3765.8666666666672</v>
      </c>
      <c r="F48" s="480">
        <v>3710.5333333333338</v>
      </c>
      <c r="G48" s="480">
        <v>3656.0166666666673</v>
      </c>
      <c r="H48" s="480">
        <v>3875.7166666666672</v>
      </c>
      <c r="I48" s="480">
        <v>3930.2333333333336</v>
      </c>
      <c r="J48" s="480">
        <v>3985.5666666666671</v>
      </c>
      <c r="K48" s="479">
        <v>3874.9</v>
      </c>
      <c r="L48" s="479">
        <v>3765.05</v>
      </c>
      <c r="M48" s="479">
        <v>0.40819</v>
      </c>
    </row>
    <row r="49" spans="1:13">
      <c r="A49" s="254">
        <v>39</v>
      </c>
      <c r="B49" s="482" t="s">
        <v>300</v>
      </c>
      <c r="C49" s="479">
        <v>1571.4</v>
      </c>
      <c r="D49" s="480">
        <v>1575.6166666666668</v>
      </c>
      <c r="E49" s="480">
        <v>1553.7833333333335</v>
      </c>
      <c r="F49" s="480">
        <v>1536.1666666666667</v>
      </c>
      <c r="G49" s="480">
        <v>1514.3333333333335</v>
      </c>
      <c r="H49" s="480">
        <v>1593.2333333333336</v>
      </c>
      <c r="I49" s="480">
        <v>1615.0666666666666</v>
      </c>
      <c r="J49" s="480">
        <v>1632.6833333333336</v>
      </c>
      <c r="K49" s="479">
        <v>1597.45</v>
      </c>
      <c r="L49" s="479">
        <v>1558</v>
      </c>
      <c r="M49" s="479">
        <v>1.09762</v>
      </c>
    </row>
    <row r="50" spans="1:13">
      <c r="A50" s="254">
        <v>40</v>
      </c>
      <c r="B50" s="482" t="s">
        <v>301</v>
      </c>
      <c r="C50" s="479">
        <v>8298.5499999999993</v>
      </c>
      <c r="D50" s="480">
        <v>8254.4333333333325</v>
      </c>
      <c r="E50" s="480">
        <v>8189.866666666665</v>
      </c>
      <c r="F50" s="480">
        <v>8081.1833333333325</v>
      </c>
      <c r="G50" s="480">
        <v>8016.616666666665</v>
      </c>
      <c r="H50" s="480">
        <v>8363.116666666665</v>
      </c>
      <c r="I50" s="480">
        <v>8427.6833333333343</v>
      </c>
      <c r="J50" s="480">
        <v>8536.366666666665</v>
      </c>
      <c r="K50" s="479">
        <v>8319</v>
      </c>
      <c r="L50" s="479">
        <v>8145.75</v>
      </c>
      <c r="M50" s="479">
        <v>0.22252</v>
      </c>
    </row>
    <row r="51" spans="1:13">
      <c r="A51" s="254">
        <v>41</v>
      </c>
      <c r="B51" s="482" t="s">
        <v>52</v>
      </c>
      <c r="C51" s="479">
        <v>1018.05</v>
      </c>
      <c r="D51" s="480">
        <v>999.58333333333337</v>
      </c>
      <c r="E51" s="480">
        <v>974.26666666666665</v>
      </c>
      <c r="F51" s="480">
        <v>930.48333333333323</v>
      </c>
      <c r="G51" s="480">
        <v>905.16666666666652</v>
      </c>
      <c r="H51" s="480">
        <v>1043.3666666666668</v>
      </c>
      <c r="I51" s="480">
        <v>1068.6833333333336</v>
      </c>
      <c r="J51" s="480">
        <v>1112.4666666666669</v>
      </c>
      <c r="K51" s="479">
        <v>1024.9000000000001</v>
      </c>
      <c r="L51" s="479">
        <v>955.8</v>
      </c>
      <c r="M51" s="479">
        <v>60.197290000000002</v>
      </c>
    </row>
    <row r="52" spans="1:13">
      <c r="A52" s="254">
        <v>42</v>
      </c>
      <c r="B52" s="482" t="s">
        <v>302</v>
      </c>
      <c r="C52" s="479">
        <v>477.6</v>
      </c>
      <c r="D52" s="480">
        <v>479</v>
      </c>
      <c r="E52" s="480">
        <v>472.6</v>
      </c>
      <c r="F52" s="480">
        <v>467.6</v>
      </c>
      <c r="G52" s="480">
        <v>461.20000000000005</v>
      </c>
      <c r="H52" s="480">
        <v>484</v>
      </c>
      <c r="I52" s="480">
        <v>490.4</v>
      </c>
      <c r="J52" s="480">
        <v>495.4</v>
      </c>
      <c r="K52" s="479">
        <v>485.4</v>
      </c>
      <c r="L52" s="479">
        <v>474</v>
      </c>
      <c r="M52" s="479">
        <v>1.92892</v>
      </c>
    </row>
    <row r="53" spans="1:13">
      <c r="A53" s="254">
        <v>43</v>
      </c>
      <c r="B53" s="482" t="s">
        <v>227</v>
      </c>
      <c r="C53" s="479">
        <v>2874.4</v>
      </c>
      <c r="D53" s="480">
        <v>2873</v>
      </c>
      <c r="E53" s="480">
        <v>2856.4</v>
      </c>
      <c r="F53" s="480">
        <v>2838.4</v>
      </c>
      <c r="G53" s="480">
        <v>2821.8</v>
      </c>
      <c r="H53" s="480">
        <v>2891</v>
      </c>
      <c r="I53" s="480">
        <v>2907.6000000000004</v>
      </c>
      <c r="J53" s="480">
        <v>2925.6</v>
      </c>
      <c r="K53" s="479">
        <v>2889.6</v>
      </c>
      <c r="L53" s="479">
        <v>2855</v>
      </c>
      <c r="M53" s="479">
        <v>1.3695600000000001</v>
      </c>
    </row>
    <row r="54" spans="1:13">
      <c r="A54" s="254">
        <v>44</v>
      </c>
      <c r="B54" s="482" t="s">
        <v>54</v>
      </c>
      <c r="C54" s="479">
        <v>717.2</v>
      </c>
      <c r="D54" s="480">
        <v>712.08333333333337</v>
      </c>
      <c r="E54" s="480">
        <v>705.11666666666679</v>
      </c>
      <c r="F54" s="480">
        <v>693.03333333333342</v>
      </c>
      <c r="G54" s="480">
        <v>686.06666666666683</v>
      </c>
      <c r="H54" s="480">
        <v>724.16666666666674</v>
      </c>
      <c r="I54" s="480">
        <v>731.13333333333321</v>
      </c>
      <c r="J54" s="480">
        <v>743.2166666666667</v>
      </c>
      <c r="K54" s="479">
        <v>719.05</v>
      </c>
      <c r="L54" s="479">
        <v>700</v>
      </c>
      <c r="M54" s="479">
        <v>111.55033</v>
      </c>
    </row>
    <row r="55" spans="1:13">
      <c r="A55" s="254">
        <v>45</v>
      </c>
      <c r="B55" s="482" t="s">
        <v>303</v>
      </c>
      <c r="C55" s="479">
        <v>2320.6999999999998</v>
      </c>
      <c r="D55" s="480">
        <v>2328.5666666666666</v>
      </c>
      <c r="E55" s="480">
        <v>2277.1333333333332</v>
      </c>
      <c r="F55" s="480">
        <v>2233.5666666666666</v>
      </c>
      <c r="G55" s="480">
        <v>2182.1333333333332</v>
      </c>
      <c r="H55" s="480">
        <v>2372.1333333333332</v>
      </c>
      <c r="I55" s="480">
        <v>2423.5666666666666</v>
      </c>
      <c r="J55" s="480">
        <v>2467.1333333333332</v>
      </c>
      <c r="K55" s="479">
        <v>2380</v>
      </c>
      <c r="L55" s="479">
        <v>2285</v>
      </c>
      <c r="M55" s="479">
        <v>0.57042999999999999</v>
      </c>
    </row>
    <row r="56" spans="1:13">
      <c r="A56" s="254">
        <v>46</v>
      </c>
      <c r="B56" s="482" t="s">
        <v>304</v>
      </c>
      <c r="C56" s="479">
        <v>1186</v>
      </c>
      <c r="D56" s="480">
        <v>1183.6833333333334</v>
      </c>
      <c r="E56" s="480">
        <v>1173.3666666666668</v>
      </c>
      <c r="F56" s="480">
        <v>1160.7333333333333</v>
      </c>
      <c r="G56" s="480">
        <v>1150.4166666666667</v>
      </c>
      <c r="H56" s="480">
        <v>1196.3166666666668</v>
      </c>
      <c r="I56" s="480">
        <v>1206.6333333333334</v>
      </c>
      <c r="J56" s="480">
        <v>1219.2666666666669</v>
      </c>
      <c r="K56" s="479">
        <v>1194</v>
      </c>
      <c r="L56" s="479">
        <v>1171.05</v>
      </c>
      <c r="M56" s="479">
        <v>2.0983299999999998</v>
      </c>
    </row>
    <row r="57" spans="1:13">
      <c r="A57" s="254">
        <v>47</v>
      </c>
      <c r="B57" s="482" t="s">
        <v>305</v>
      </c>
      <c r="C57" s="479">
        <v>625.9</v>
      </c>
      <c r="D57" s="480">
        <v>624.9666666666667</v>
      </c>
      <c r="E57" s="480">
        <v>619.93333333333339</v>
      </c>
      <c r="F57" s="480">
        <v>613.9666666666667</v>
      </c>
      <c r="G57" s="480">
        <v>608.93333333333339</v>
      </c>
      <c r="H57" s="480">
        <v>630.93333333333339</v>
      </c>
      <c r="I57" s="480">
        <v>635.9666666666667</v>
      </c>
      <c r="J57" s="480">
        <v>641.93333333333339</v>
      </c>
      <c r="K57" s="479">
        <v>630</v>
      </c>
      <c r="L57" s="479">
        <v>619</v>
      </c>
      <c r="M57" s="479">
        <v>2.4050199999999999</v>
      </c>
    </row>
    <row r="58" spans="1:13">
      <c r="A58" s="254">
        <v>48</v>
      </c>
      <c r="B58" s="482" t="s">
        <v>55</v>
      </c>
      <c r="C58" s="479">
        <v>3843.8</v>
      </c>
      <c r="D58" s="480">
        <v>3826.8333333333335</v>
      </c>
      <c r="E58" s="480">
        <v>3801.0666666666671</v>
      </c>
      <c r="F58" s="480">
        <v>3758.3333333333335</v>
      </c>
      <c r="G58" s="480">
        <v>3732.5666666666671</v>
      </c>
      <c r="H58" s="480">
        <v>3869.5666666666671</v>
      </c>
      <c r="I58" s="480">
        <v>3895.3333333333335</v>
      </c>
      <c r="J58" s="480">
        <v>3938.0666666666671</v>
      </c>
      <c r="K58" s="479">
        <v>3852.6</v>
      </c>
      <c r="L58" s="479">
        <v>3784.1</v>
      </c>
      <c r="M58" s="479">
        <v>3.7145199999999998</v>
      </c>
    </row>
    <row r="59" spans="1:13">
      <c r="A59" s="254">
        <v>49</v>
      </c>
      <c r="B59" s="482" t="s">
        <v>306</v>
      </c>
      <c r="C59" s="479">
        <v>269.85000000000002</v>
      </c>
      <c r="D59" s="480">
        <v>271.4666666666667</v>
      </c>
      <c r="E59" s="480">
        <v>266.68333333333339</v>
      </c>
      <c r="F59" s="480">
        <v>263.51666666666671</v>
      </c>
      <c r="G59" s="480">
        <v>258.73333333333341</v>
      </c>
      <c r="H59" s="480">
        <v>274.63333333333338</v>
      </c>
      <c r="I59" s="480">
        <v>279.41666666666669</v>
      </c>
      <c r="J59" s="480">
        <v>282.58333333333337</v>
      </c>
      <c r="K59" s="479">
        <v>276.25</v>
      </c>
      <c r="L59" s="479">
        <v>268.3</v>
      </c>
      <c r="M59" s="479">
        <v>7.08155</v>
      </c>
    </row>
    <row r="60" spans="1:13" ht="12" customHeight="1">
      <c r="A60" s="254">
        <v>50</v>
      </c>
      <c r="B60" s="482" t="s">
        <v>307</v>
      </c>
      <c r="C60" s="479">
        <v>1150.3499999999999</v>
      </c>
      <c r="D60" s="480">
        <v>1150.1333333333332</v>
      </c>
      <c r="E60" s="480">
        <v>1133.2166666666665</v>
      </c>
      <c r="F60" s="480">
        <v>1116.0833333333333</v>
      </c>
      <c r="G60" s="480">
        <v>1099.1666666666665</v>
      </c>
      <c r="H60" s="480">
        <v>1167.2666666666664</v>
      </c>
      <c r="I60" s="480">
        <v>1184.1833333333334</v>
      </c>
      <c r="J60" s="480">
        <v>1201.3166666666664</v>
      </c>
      <c r="K60" s="479">
        <v>1167.05</v>
      </c>
      <c r="L60" s="479">
        <v>1133</v>
      </c>
      <c r="M60" s="479">
        <v>0.37169000000000002</v>
      </c>
    </row>
    <row r="61" spans="1:13">
      <c r="A61" s="254">
        <v>51</v>
      </c>
      <c r="B61" s="482" t="s">
        <v>58</v>
      </c>
      <c r="C61" s="479">
        <v>5515.15</v>
      </c>
      <c r="D61" s="480">
        <v>5555.8499999999995</v>
      </c>
      <c r="E61" s="480">
        <v>5411.6999999999989</v>
      </c>
      <c r="F61" s="480">
        <v>5308.2499999999991</v>
      </c>
      <c r="G61" s="480">
        <v>5164.0999999999985</v>
      </c>
      <c r="H61" s="480">
        <v>5659.2999999999993</v>
      </c>
      <c r="I61" s="480">
        <v>5803.4499999999989</v>
      </c>
      <c r="J61" s="480">
        <v>5906.9</v>
      </c>
      <c r="K61" s="479">
        <v>5700</v>
      </c>
      <c r="L61" s="479">
        <v>5452.4</v>
      </c>
      <c r="M61" s="479">
        <v>43.786929999999998</v>
      </c>
    </row>
    <row r="62" spans="1:13">
      <c r="A62" s="254">
        <v>52</v>
      </c>
      <c r="B62" s="482" t="s">
        <v>57</v>
      </c>
      <c r="C62" s="479">
        <v>11114.45</v>
      </c>
      <c r="D62" s="480">
        <v>11074.766666666668</v>
      </c>
      <c r="E62" s="480">
        <v>10954.883333333337</v>
      </c>
      <c r="F62" s="480">
        <v>10795.316666666669</v>
      </c>
      <c r="G62" s="480">
        <v>10675.433333333338</v>
      </c>
      <c r="H62" s="480">
        <v>11234.333333333336</v>
      </c>
      <c r="I62" s="480">
        <v>11354.216666666667</v>
      </c>
      <c r="J62" s="480">
        <v>11513.783333333335</v>
      </c>
      <c r="K62" s="479">
        <v>11194.65</v>
      </c>
      <c r="L62" s="479">
        <v>10915.2</v>
      </c>
      <c r="M62" s="479">
        <v>3.0775000000000001</v>
      </c>
    </row>
    <row r="63" spans="1:13">
      <c r="A63" s="254">
        <v>53</v>
      </c>
      <c r="B63" s="482" t="s">
        <v>228</v>
      </c>
      <c r="C63" s="479">
        <v>3432.3</v>
      </c>
      <c r="D63" s="480">
        <v>3447.1666666666665</v>
      </c>
      <c r="E63" s="480">
        <v>3395.333333333333</v>
      </c>
      <c r="F63" s="480">
        <v>3358.3666666666663</v>
      </c>
      <c r="G63" s="480">
        <v>3306.5333333333328</v>
      </c>
      <c r="H63" s="480">
        <v>3484.1333333333332</v>
      </c>
      <c r="I63" s="480">
        <v>3535.9666666666662</v>
      </c>
      <c r="J63" s="480">
        <v>3572.9333333333334</v>
      </c>
      <c r="K63" s="479">
        <v>3499</v>
      </c>
      <c r="L63" s="479">
        <v>3410.2</v>
      </c>
      <c r="M63" s="479">
        <v>0.16385</v>
      </c>
    </row>
    <row r="64" spans="1:13">
      <c r="A64" s="254">
        <v>54</v>
      </c>
      <c r="B64" s="482" t="s">
        <v>59</v>
      </c>
      <c r="C64" s="479">
        <v>1798.25</v>
      </c>
      <c r="D64" s="480">
        <v>1793.55</v>
      </c>
      <c r="E64" s="480">
        <v>1779.6999999999998</v>
      </c>
      <c r="F64" s="480">
        <v>1761.1499999999999</v>
      </c>
      <c r="G64" s="480">
        <v>1747.2999999999997</v>
      </c>
      <c r="H64" s="480">
        <v>1812.1</v>
      </c>
      <c r="I64" s="480">
        <v>1825.9499999999998</v>
      </c>
      <c r="J64" s="480">
        <v>1844.5</v>
      </c>
      <c r="K64" s="479">
        <v>1807.4</v>
      </c>
      <c r="L64" s="479">
        <v>1775</v>
      </c>
      <c r="M64" s="479">
        <v>2.1955800000000001</v>
      </c>
    </row>
    <row r="65" spans="1:13">
      <c r="A65" s="254">
        <v>55</v>
      </c>
      <c r="B65" s="482" t="s">
        <v>308</v>
      </c>
      <c r="C65" s="479">
        <v>126.45</v>
      </c>
      <c r="D65" s="480">
        <v>127.55</v>
      </c>
      <c r="E65" s="480">
        <v>123.9</v>
      </c>
      <c r="F65" s="480">
        <v>121.35000000000001</v>
      </c>
      <c r="G65" s="480">
        <v>117.70000000000002</v>
      </c>
      <c r="H65" s="480">
        <v>130.1</v>
      </c>
      <c r="I65" s="480">
        <v>133.75</v>
      </c>
      <c r="J65" s="480">
        <v>136.29999999999998</v>
      </c>
      <c r="K65" s="479">
        <v>131.19999999999999</v>
      </c>
      <c r="L65" s="479">
        <v>125</v>
      </c>
      <c r="M65" s="479">
        <v>3.4767899999999998</v>
      </c>
    </row>
    <row r="66" spans="1:13">
      <c r="A66" s="254">
        <v>56</v>
      </c>
      <c r="B66" s="482" t="s">
        <v>309</v>
      </c>
      <c r="C66" s="479">
        <v>318.35000000000002</v>
      </c>
      <c r="D66" s="480">
        <v>315.48333333333335</v>
      </c>
      <c r="E66" s="480">
        <v>306.06666666666672</v>
      </c>
      <c r="F66" s="480">
        <v>293.78333333333336</v>
      </c>
      <c r="G66" s="480">
        <v>284.36666666666673</v>
      </c>
      <c r="H66" s="480">
        <v>327.76666666666671</v>
      </c>
      <c r="I66" s="480">
        <v>337.18333333333334</v>
      </c>
      <c r="J66" s="480">
        <v>349.4666666666667</v>
      </c>
      <c r="K66" s="479">
        <v>324.89999999999998</v>
      </c>
      <c r="L66" s="479">
        <v>303.2</v>
      </c>
      <c r="M66" s="479">
        <v>52.210410000000003</v>
      </c>
    </row>
    <row r="67" spans="1:13">
      <c r="A67" s="254">
        <v>57</v>
      </c>
      <c r="B67" s="482" t="s">
        <v>229</v>
      </c>
      <c r="C67" s="479">
        <v>311.25</v>
      </c>
      <c r="D67" s="480">
        <v>314.55</v>
      </c>
      <c r="E67" s="480">
        <v>306.90000000000003</v>
      </c>
      <c r="F67" s="480">
        <v>302.55</v>
      </c>
      <c r="G67" s="480">
        <v>294.90000000000003</v>
      </c>
      <c r="H67" s="480">
        <v>318.90000000000003</v>
      </c>
      <c r="I67" s="480">
        <v>326.55</v>
      </c>
      <c r="J67" s="480">
        <v>330.90000000000003</v>
      </c>
      <c r="K67" s="479">
        <v>322.2</v>
      </c>
      <c r="L67" s="479">
        <v>310.2</v>
      </c>
      <c r="M67" s="479">
        <v>97.736540000000005</v>
      </c>
    </row>
    <row r="68" spans="1:13">
      <c r="A68" s="254">
        <v>58</v>
      </c>
      <c r="B68" s="482" t="s">
        <v>60</v>
      </c>
      <c r="C68" s="479">
        <v>72.349999999999994</v>
      </c>
      <c r="D68" s="480">
        <v>72.05</v>
      </c>
      <c r="E68" s="480">
        <v>71.149999999999991</v>
      </c>
      <c r="F68" s="480">
        <v>69.949999999999989</v>
      </c>
      <c r="G68" s="480">
        <v>69.049999999999983</v>
      </c>
      <c r="H68" s="480">
        <v>73.25</v>
      </c>
      <c r="I68" s="480">
        <v>74.150000000000006</v>
      </c>
      <c r="J68" s="480">
        <v>75.350000000000009</v>
      </c>
      <c r="K68" s="479">
        <v>72.95</v>
      </c>
      <c r="L68" s="479">
        <v>70.849999999999994</v>
      </c>
      <c r="M68" s="479">
        <v>665.40782999999999</v>
      </c>
    </row>
    <row r="69" spans="1:13">
      <c r="A69" s="254">
        <v>59</v>
      </c>
      <c r="B69" s="482" t="s">
        <v>61</v>
      </c>
      <c r="C69" s="479">
        <v>69.2</v>
      </c>
      <c r="D69" s="480">
        <v>69.61666666666666</v>
      </c>
      <c r="E69" s="480">
        <v>68.433333333333323</v>
      </c>
      <c r="F69" s="480">
        <v>67.666666666666657</v>
      </c>
      <c r="G69" s="480">
        <v>66.48333333333332</v>
      </c>
      <c r="H69" s="480">
        <v>70.383333333333326</v>
      </c>
      <c r="I69" s="480">
        <v>71.566666666666663</v>
      </c>
      <c r="J69" s="480">
        <v>72.333333333333329</v>
      </c>
      <c r="K69" s="479">
        <v>70.8</v>
      </c>
      <c r="L69" s="479">
        <v>68.849999999999994</v>
      </c>
      <c r="M69" s="479">
        <v>67.055289999999999</v>
      </c>
    </row>
    <row r="70" spans="1:13">
      <c r="A70" s="254">
        <v>60</v>
      </c>
      <c r="B70" s="482" t="s">
        <v>310</v>
      </c>
      <c r="C70" s="479">
        <v>24.15</v>
      </c>
      <c r="D70" s="480">
        <v>24.533333333333331</v>
      </c>
      <c r="E70" s="480">
        <v>23.566666666666663</v>
      </c>
      <c r="F70" s="480">
        <v>22.983333333333331</v>
      </c>
      <c r="G70" s="480">
        <v>22.016666666666662</v>
      </c>
      <c r="H70" s="480">
        <v>25.116666666666664</v>
      </c>
      <c r="I70" s="480">
        <v>26.083333333333332</v>
      </c>
      <c r="J70" s="480">
        <v>26.666666666666664</v>
      </c>
      <c r="K70" s="479">
        <v>25.5</v>
      </c>
      <c r="L70" s="479">
        <v>23.95</v>
      </c>
      <c r="M70" s="479">
        <v>90.460189999999997</v>
      </c>
    </row>
    <row r="71" spans="1:13">
      <c r="A71" s="254">
        <v>61</v>
      </c>
      <c r="B71" s="482" t="s">
        <v>62</v>
      </c>
      <c r="C71" s="479">
        <v>1359.8</v>
      </c>
      <c r="D71" s="480">
        <v>1360.6499999999999</v>
      </c>
      <c r="E71" s="480">
        <v>1352.6999999999998</v>
      </c>
      <c r="F71" s="480">
        <v>1345.6</v>
      </c>
      <c r="G71" s="480">
        <v>1337.6499999999999</v>
      </c>
      <c r="H71" s="480">
        <v>1367.7499999999998</v>
      </c>
      <c r="I71" s="480">
        <v>1375.7</v>
      </c>
      <c r="J71" s="480">
        <v>1382.7999999999997</v>
      </c>
      <c r="K71" s="479">
        <v>1368.6</v>
      </c>
      <c r="L71" s="479">
        <v>1353.55</v>
      </c>
      <c r="M71" s="479">
        <v>3.2377400000000001</v>
      </c>
    </row>
    <row r="72" spans="1:13">
      <c r="A72" s="254">
        <v>62</v>
      </c>
      <c r="B72" s="482" t="s">
        <v>311</v>
      </c>
      <c r="C72" s="479">
        <v>5383.75</v>
      </c>
      <c r="D72" s="480">
        <v>5363.25</v>
      </c>
      <c r="E72" s="480">
        <v>5301.5</v>
      </c>
      <c r="F72" s="480">
        <v>5219.25</v>
      </c>
      <c r="G72" s="480">
        <v>5157.5</v>
      </c>
      <c r="H72" s="480">
        <v>5445.5</v>
      </c>
      <c r="I72" s="480">
        <v>5507.25</v>
      </c>
      <c r="J72" s="480">
        <v>5589.5</v>
      </c>
      <c r="K72" s="479">
        <v>5425</v>
      </c>
      <c r="L72" s="479">
        <v>5281</v>
      </c>
      <c r="M72" s="479">
        <v>0.15093000000000001</v>
      </c>
    </row>
    <row r="73" spans="1:13">
      <c r="A73" s="254">
        <v>63</v>
      </c>
      <c r="B73" s="482" t="s">
        <v>65</v>
      </c>
      <c r="C73" s="479">
        <v>711.45</v>
      </c>
      <c r="D73" s="480">
        <v>710.44999999999993</v>
      </c>
      <c r="E73" s="480">
        <v>705.99999999999989</v>
      </c>
      <c r="F73" s="480">
        <v>700.55</v>
      </c>
      <c r="G73" s="480">
        <v>696.09999999999991</v>
      </c>
      <c r="H73" s="480">
        <v>715.89999999999986</v>
      </c>
      <c r="I73" s="480">
        <v>720.34999999999991</v>
      </c>
      <c r="J73" s="480">
        <v>725.79999999999984</v>
      </c>
      <c r="K73" s="479">
        <v>714.9</v>
      </c>
      <c r="L73" s="479">
        <v>705</v>
      </c>
      <c r="M73" s="479">
        <v>3.3607800000000001</v>
      </c>
    </row>
    <row r="74" spans="1:13">
      <c r="A74" s="254">
        <v>64</v>
      </c>
      <c r="B74" s="482" t="s">
        <v>312</v>
      </c>
      <c r="C74" s="479">
        <v>334.95</v>
      </c>
      <c r="D74" s="480">
        <v>335.58333333333331</v>
      </c>
      <c r="E74" s="480">
        <v>331.86666666666662</v>
      </c>
      <c r="F74" s="480">
        <v>328.7833333333333</v>
      </c>
      <c r="G74" s="480">
        <v>325.06666666666661</v>
      </c>
      <c r="H74" s="480">
        <v>338.66666666666663</v>
      </c>
      <c r="I74" s="480">
        <v>342.38333333333333</v>
      </c>
      <c r="J74" s="480">
        <v>345.46666666666664</v>
      </c>
      <c r="K74" s="479">
        <v>339.3</v>
      </c>
      <c r="L74" s="479">
        <v>332.5</v>
      </c>
      <c r="M74" s="479">
        <v>0.70140000000000002</v>
      </c>
    </row>
    <row r="75" spans="1:13">
      <c r="A75" s="254">
        <v>65</v>
      </c>
      <c r="B75" s="482" t="s">
        <v>64</v>
      </c>
      <c r="C75" s="479">
        <v>137.85</v>
      </c>
      <c r="D75" s="480">
        <v>136.28333333333333</v>
      </c>
      <c r="E75" s="480">
        <v>134.06666666666666</v>
      </c>
      <c r="F75" s="480">
        <v>130.28333333333333</v>
      </c>
      <c r="G75" s="480">
        <v>128.06666666666666</v>
      </c>
      <c r="H75" s="480">
        <v>140.06666666666666</v>
      </c>
      <c r="I75" s="480">
        <v>142.2833333333333</v>
      </c>
      <c r="J75" s="480">
        <v>146.06666666666666</v>
      </c>
      <c r="K75" s="479">
        <v>138.5</v>
      </c>
      <c r="L75" s="479">
        <v>132.5</v>
      </c>
      <c r="M75" s="479">
        <v>172.72091</v>
      </c>
    </row>
    <row r="76" spans="1:13" s="13" customFormat="1">
      <c r="A76" s="254">
        <v>66</v>
      </c>
      <c r="B76" s="482" t="s">
        <v>66</v>
      </c>
      <c r="C76" s="479">
        <v>639.70000000000005</v>
      </c>
      <c r="D76" s="480">
        <v>635.31666666666672</v>
      </c>
      <c r="E76" s="480">
        <v>627.63333333333344</v>
      </c>
      <c r="F76" s="480">
        <v>615.56666666666672</v>
      </c>
      <c r="G76" s="480">
        <v>607.88333333333344</v>
      </c>
      <c r="H76" s="480">
        <v>647.38333333333344</v>
      </c>
      <c r="I76" s="480">
        <v>655.06666666666661</v>
      </c>
      <c r="J76" s="480">
        <v>667.13333333333344</v>
      </c>
      <c r="K76" s="479">
        <v>643</v>
      </c>
      <c r="L76" s="479">
        <v>623.25</v>
      </c>
      <c r="M76" s="479">
        <v>22.879090000000001</v>
      </c>
    </row>
    <row r="77" spans="1:13" s="13" customFormat="1">
      <c r="A77" s="254">
        <v>67</v>
      </c>
      <c r="B77" s="482" t="s">
        <v>69</v>
      </c>
      <c r="C77" s="479">
        <v>56.75</v>
      </c>
      <c r="D77" s="480">
        <v>55.866666666666667</v>
      </c>
      <c r="E77" s="480">
        <v>53.933333333333337</v>
      </c>
      <c r="F77" s="480">
        <v>51.116666666666667</v>
      </c>
      <c r="G77" s="480">
        <v>49.183333333333337</v>
      </c>
      <c r="H77" s="480">
        <v>58.683333333333337</v>
      </c>
      <c r="I77" s="480">
        <v>60.61666666666666</v>
      </c>
      <c r="J77" s="480">
        <v>63.433333333333337</v>
      </c>
      <c r="K77" s="479">
        <v>57.8</v>
      </c>
      <c r="L77" s="479">
        <v>53.05</v>
      </c>
      <c r="M77" s="479">
        <v>1671.71542</v>
      </c>
    </row>
    <row r="78" spans="1:13" s="13" customFormat="1">
      <c r="A78" s="254">
        <v>68</v>
      </c>
      <c r="B78" s="482" t="s">
        <v>73</v>
      </c>
      <c r="C78" s="479">
        <v>424.8</v>
      </c>
      <c r="D78" s="480">
        <v>425.8</v>
      </c>
      <c r="E78" s="480">
        <v>420</v>
      </c>
      <c r="F78" s="480">
        <v>415.2</v>
      </c>
      <c r="G78" s="480">
        <v>409.4</v>
      </c>
      <c r="H78" s="480">
        <v>430.6</v>
      </c>
      <c r="I78" s="480">
        <v>436.40000000000009</v>
      </c>
      <c r="J78" s="480">
        <v>441.20000000000005</v>
      </c>
      <c r="K78" s="479">
        <v>431.6</v>
      </c>
      <c r="L78" s="479">
        <v>421</v>
      </c>
      <c r="M78" s="479">
        <v>68.89331</v>
      </c>
    </row>
    <row r="79" spans="1:13" s="13" customFormat="1">
      <c r="A79" s="254">
        <v>69</v>
      </c>
      <c r="B79" s="482" t="s">
        <v>739</v>
      </c>
      <c r="C79" s="479">
        <v>11952.1</v>
      </c>
      <c r="D79" s="480">
        <v>11964.050000000001</v>
      </c>
      <c r="E79" s="480">
        <v>11628.050000000003</v>
      </c>
      <c r="F79" s="480">
        <v>11304.000000000002</v>
      </c>
      <c r="G79" s="480">
        <v>10968.000000000004</v>
      </c>
      <c r="H79" s="480">
        <v>12288.100000000002</v>
      </c>
      <c r="I79" s="480">
        <v>12624.099999999999</v>
      </c>
      <c r="J79" s="480">
        <v>12948.150000000001</v>
      </c>
      <c r="K79" s="479">
        <v>12300.05</v>
      </c>
      <c r="L79" s="479">
        <v>11640</v>
      </c>
      <c r="M79" s="479">
        <v>3.875E-2</v>
      </c>
    </row>
    <row r="80" spans="1:13" s="13" customFormat="1">
      <c r="A80" s="254">
        <v>70</v>
      </c>
      <c r="B80" s="482" t="s">
        <v>68</v>
      </c>
      <c r="C80" s="479">
        <v>559.95000000000005</v>
      </c>
      <c r="D80" s="480">
        <v>559.63333333333333</v>
      </c>
      <c r="E80" s="480">
        <v>554.31666666666661</v>
      </c>
      <c r="F80" s="480">
        <v>548.68333333333328</v>
      </c>
      <c r="G80" s="480">
        <v>543.36666666666656</v>
      </c>
      <c r="H80" s="480">
        <v>565.26666666666665</v>
      </c>
      <c r="I80" s="480">
        <v>570.58333333333348</v>
      </c>
      <c r="J80" s="480">
        <v>576.2166666666667</v>
      </c>
      <c r="K80" s="479">
        <v>564.95000000000005</v>
      </c>
      <c r="L80" s="479">
        <v>554</v>
      </c>
      <c r="M80" s="479">
        <v>118.72729</v>
      </c>
    </row>
    <row r="81" spans="1:13" s="13" customFormat="1">
      <c r="A81" s="254">
        <v>71</v>
      </c>
      <c r="B81" s="482" t="s">
        <v>70</v>
      </c>
      <c r="C81" s="479">
        <v>381.3</v>
      </c>
      <c r="D81" s="480">
        <v>378.01666666666671</v>
      </c>
      <c r="E81" s="480">
        <v>373.43333333333339</v>
      </c>
      <c r="F81" s="480">
        <v>365.56666666666666</v>
      </c>
      <c r="G81" s="480">
        <v>360.98333333333335</v>
      </c>
      <c r="H81" s="480">
        <v>385.88333333333344</v>
      </c>
      <c r="I81" s="480">
        <v>390.46666666666681</v>
      </c>
      <c r="J81" s="480">
        <v>398.33333333333348</v>
      </c>
      <c r="K81" s="479">
        <v>382.6</v>
      </c>
      <c r="L81" s="479">
        <v>370.15</v>
      </c>
      <c r="M81" s="479">
        <v>62.523609999999998</v>
      </c>
    </row>
    <row r="82" spans="1:13" s="13" customFormat="1">
      <c r="A82" s="254">
        <v>72</v>
      </c>
      <c r="B82" s="482" t="s">
        <v>313</v>
      </c>
      <c r="C82" s="479">
        <v>933.5</v>
      </c>
      <c r="D82" s="480">
        <v>930.1</v>
      </c>
      <c r="E82" s="480">
        <v>923.40000000000009</v>
      </c>
      <c r="F82" s="480">
        <v>913.30000000000007</v>
      </c>
      <c r="G82" s="480">
        <v>906.60000000000014</v>
      </c>
      <c r="H82" s="480">
        <v>940.2</v>
      </c>
      <c r="I82" s="480">
        <v>946.90000000000009</v>
      </c>
      <c r="J82" s="480">
        <v>957</v>
      </c>
      <c r="K82" s="479">
        <v>936.8</v>
      </c>
      <c r="L82" s="479">
        <v>920</v>
      </c>
      <c r="M82" s="479">
        <v>0.79140999999999995</v>
      </c>
    </row>
    <row r="83" spans="1:13" s="13" customFormat="1">
      <c r="A83" s="254">
        <v>73</v>
      </c>
      <c r="B83" s="482" t="s">
        <v>314</v>
      </c>
      <c r="C83" s="479">
        <v>244.25</v>
      </c>
      <c r="D83" s="480">
        <v>244.26666666666665</v>
      </c>
      <c r="E83" s="480">
        <v>241.18333333333331</v>
      </c>
      <c r="F83" s="480">
        <v>238.11666666666665</v>
      </c>
      <c r="G83" s="480">
        <v>235.0333333333333</v>
      </c>
      <c r="H83" s="480">
        <v>247.33333333333331</v>
      </c>
      <c r="I83" s="480">
        <v>250.41666666666669</v>
      </c>
      <c r="J83" s="480">
        <v>253.48333333333332</v>
      </c>
      <c r="K83" s="479">
        <v>247.35</v>
      </c>
      <c r="L83" s="479">
        <v>241.2</v>
      </c>
      <c r="M83" s="479">
        <v>3.8464200000000002</v>
      </c>
    </row>
    <row r="84" spans="1:13" s="13" customFormat="1">
      <c r="A84" s="254">
        <v>74</v>
      </c>
      <c r="B84" s="482" t="s">
        <v>315</v>
      </c>
      <c r="C84" s="479">
        <v>103.05</v>
      </c>
      <c r="D84" s="480">
        <v>103.85000000000001</v>
      </c>
      <c r="E84" s="480">
        <v>101.70000000000002</v>
      </c>
      <c r="F84" s="480">
        <v>100.35000000000001</v>
      </c>
      <c r="G84" s="480">
        <v>98.200000000000017</v>
      </c>
      <c r="H84" s="480">
        <v>105.20000000000002</v>
      </c>
      <c r="I84" s="480">
        <v>107.35000000000002</v>
      </c>
      <c r="J84" s="480">
        <v>108.70000000000002</v>
      </c>
      <c r="K84" s="479">
        <v>106</v>
      </c>
      <c r="L84" s="479">
        <v>102.5</v>
      </c>
      <c r="M84" s="479">
        <v>5.3898799999999998</v>
      </c>
    </row>
    <row r="85" spans="1:13" s="13" customFormat="1">
      <c r="A85" s="254">
        <v>75</v>
      </c>
      <c r="B85" s="482" t="s">
        <v>316</v>
      </c>
      <c r="C85" s="479">
        <v>5336.55</v>
      </c>
      <c r="D85" s="480">
        <v>5335.5166666666664</v>
      </c>
      <c r="E85" s="480">
        <v>5271.0333333333328</v>
      </c>
      <c r="F85" s="480">
        <v>5205.5166666666664</v>
      </c>
      <c r="G85" s="480">
        <v>5141.0333333333328</v>
      </c>
      <c r="H85" s="480">
        <v>5401.0333333333328</v>
      </c>
      <c r="I85" s="480">
        <v>5465.5166666666664</v>
      </c>
      <c r="J85" s="480">
        <v>5531.0333333333328</v>
      </c>
      <c r="K85" s="479">
        <v>5400</v>
      </c>
      <c r="L85" s="479">
        <v>5270</v>
      </c>
      <c r="M85" s="479">
        <v>0.44979999999999998</v>
      </c>
    </row>
    <row r="86" spans="1:13" s="13" customFormat="1">
      <c r="A86" s="254">
        <v>76</v>
      </c>
      <c r="B86" s="482" t="s">
        <v>317</v>
      </c>
      <c r="C86" s="479">
        <v>836.65</v>
      </c>
      <c r="D86" s="480">
        <v>839.21666666666658</v>
      </c>
      <c r="E86" s="480">
        <v>827.48333333333312</v>
      </c>
      <c r="F86" s="480">
        <v>818.31666666666649</v>
      </c>
      <c r="G86" s="480">
        <v>806.58333333333303</v>
      </c>
      <c r="H86" s="480">
        <v>848.38333333333321</v>
      </c>
      <c r="I86" s="480">
        <v>860.11666666666656</v>
      </c>
      <c r="J86" s="480">
        <v>869.2833333333333</v>
      </c>
      <c r="K86" s="479">
        <v>850.95</v>
      </c>
      <c r="L86" s="479">
        <v>830.05</v>
      </c>
      <c r="M86" s="479">
        <v>0.82487999999999995</v>
      </c>
    </row>
    <row r="87" spans="1:13" s="13" customFormat="1">
      <c r="A87" s="254">
        <v>77</v>
      </c>
      <c r="B87" s="482" t="s">
        <v>230</v>
      </c>
      <c r="C87" s="479">
        <v>1167.95</v>
      </c>
      <c r="D87" s="480">
        <v>1172.1000000000001</v>
      </c>
      <c r="E87" s="480">
        <v>1159.8500000000004</v>
      </c>
      <c r="F87" s="480">
        <v>1151.7500000000002</v>
      </c>
      <c r="G87" s="480">
        <v>1139.5000000000005</v>
      </c>
      <c r="H87" s="480">
        <v>1180.2000000000003</v>
      </c>
      <c r="I87" s="480">
        <v>1192.4499999999998</v>
      </c>
      <c r="J87" s="480">
        <v>1200.5500000000002</v>
      </c>
      <c r="K87" s="479">
        <v>1184.3499999999999</v>
      </c>
      <c r="L87" s="479">
        <v>1164</v>
      </c>
      <c r="M87" s="479">
        <v>0.25656000000000001</v>
      </c>
    </row>
    <row r="88" spans="1:13" s="13" customFormat="1">
      <c r="A88" s="254">
        <v>78</v>
      </c>
      <c r="B88" s="482" t="s">
        <v>318</v>
      </c>
      <c r="C88" s="479">
        <v>67.099999999999994</v>
      </c>
      <c r="D88" s="480">
        <v>67.2</v>
      </c>
      <c r="E88" s="480">
        <v>66.5</v>
      </c>
      <c r="F88" s="480">
        <v>65.899999999999991</v>
      </c>
      <c r="G88" s="480">
        <v>65.199999999999989</v>
      </c>
      <c r="H88" s="480">
        <v>67.800000000000011</v>
      </c>
      <c r="I88" s="480">
        <v>68.500000000000028</v>
      </c>
      <c r="J88" s="480">
        <v>69.100000000000023</v>
      </c>
      <c r="K88" s="479">
        <v>67.900000000000006</v>
      </c>
      <c r="L88" s="479">
        <v>66.599999999999994</v>
      </c>
      <c r="M88" s="479">
        <v>6.4204800000000004</v>
      </c>
    </row>
    <row r="89" spans="1:13" s="13" customFormat="1">
      <c r="A89" s="254">
        <v>79</v>
      </c>
      <c r="B89" s="482" t="s">
        <v>71</v>
      </c>
      <c r="C89" s="479">
        <v>13343.55</v>
      </c>
      <c r="D89" s="480">
        <v>13334.233333333332</v>
      </c>
      <c r="E89" s="480">
        <v>13234.316666666664</v>
      </c>
      <c r="F89" s="480">
        <v>13125.083333333332</v>
      </c>
      <c r="G89" s="480">
        <v>13025.166666666664</v>
      </c>
      <c r="H89" s="480">
        <v>13443.466666666664</v>
      </c>
      <c r="I89" s="480">
        <v>13543.383333333331</v>
      </c>
      <c r="J89" s="480">
        <v>13652.616666666663</v>
      </c>
      <c r="K89" s="479">
        <v>13434.15</v>
      </c>
      <c r="L89" s="479">
        <v>13225</v>
      </c>
      <c r="M89" s="479">
        <v>0.17413000000000001</v>
      </c>
    </row>
    <row r="90" spans="1:13" s="13" customFormat="1">
      <c r="A90" s="254">
        <v>80</v>
      </c>
      <c r="B90" s="482" t="s">
        <v>319</v>
      </c>
      <c r="C90" s="479">
        <v>255.55</v>
      </c>
      <c r="D90" s="480">
        <v>254.9666666666667</v>
      </c>
      <c r="E90" s="480">
        <v>251.28333333333342</v>
      </c>
      <c r="F90" s="480">
        <v>247.01666666666671</v>
      </c>
      <c r="G90" s="480">
        <v>243.33333333333343</v>
      </c>
      <c r="H90" s="480">
        <v>259.23333333333341</v>
      </c>
      <c r="I90" s="480">
        <v>262.91666666666669</v>
      </c>
      <c r="J90" s="480">
        <v>267.18333333333339</v>
      </c>
      <c r="K90" s="479">
        <v>258.64999999999998</v>
      </c>
      <c r="L90" s="479">
        <v>250.7</v>
      </c>
      <c r="M90" s="479">
        <v>0.98782999999999999</v>
      </c>
    </row>
    <row r="91" spans="1:13" s="13" customFormat="1">
      <c r="A91" s="254">
        <v>81</v>
      </c>
      <c r="B91" s="482" t="s">
        <v>74</v>
      </c>
      <c r="C91" s="479">
        <v>3451.6</v>
      </c>
      <c r="D91" s="480">
        <v>3448.9166666666665</v>
      </c>
      <c r="E91" s="480">
        <v>3438.9333333333329</v>
      </c>
      <c r="F91" s="480">
        <v>3426.2666666666664</v>
      </c>
      <c r="G91" s="480">
        <v>3416.2833333333328</v>
      </c>
      <c r="H91" s="480">
        <v>3461.583333333333</v>
      </c>
      <c r="I91" s="480">
        <v>3471.5666666666666</v>
      </c>
      <c r="J91" s="480">
        <v>3484.2333333333331</v>
      </c>
      <c r="K91" s="479">
        <v>3458.9</v>
      </c>
      <c r="L91" s="479">
        <v>3436.25</v>
      </c>
      <c r="M91" s="479">
        <v>2.3411599999999999</v>
      </c>
    </row>
    <row r="92" spans="1:13" s="13" customFormat="1">
      <c r="A92" s="254">
        <v>82</v>
      </c>
      <c r="B92" s="482" t="s">
        <v>320</v>
      </c>
      <c r="C92" s="479">
        <v>526.75</v>
      </c>
      <c r="D92" s="480">
        <v>528.75</v>
      </c>
      <c r="E92" s="480">
        <v>522</v>
      </c>
      <c r="F92" s="480">
        <v>517.25</v>
      </c>
      <c r="G92" s="480">
        <v>510.5</v>
      </c>
      <c r="H92" s="480">
        <v>533.5</v>
      </c>
      <c r="I92" s="480">
        <v>540.25</v>
      </c>
      <c r="J92" s="480">
        <v>545</v>
      </c>
      <c r="K92" s="479">
        <v>535.5</v>
      </c>
      <c r="L92" s="479">
        <v>524</v>
      </c>
      <c r="M92" s="479">
        <v>2.4016700000000002</v>
      </c>
    </row>
    <row r="93" spans="1:13" s="13" customFormat="1">
      <c r="A93" s="254">
        <v>83</v>
      </c>
      <c r="B93" s="482" t="s">
        <v>321</v>
      </c>
      <c r="C93" s="479">
        <v>307.14999999999998</v>
      </c>
      <c r="D93" s="480">
        <v>304.41666666666663</v>
      </c>
      <c r="E93" s="480">
        <v>298.63333333333327</v>
      </c>
      <c r="F93" s="480">
        <v>290.11666666666662</v>
      </c>
      <c r="G93" s="480">
        <v>284.33333333333326</v>
      </c>
      <c r="H93" s="480">
        <v>312.93333333333328</v>
      </c>
      <c r="I93" s="480">
        <v>318.71666666666658</v>
      </c>
      <c r="J93" s="480">
        <v>327.23333333333329</v>
      </c>
      <c r="K93" s="479">
        <v>310.2</v>
      </c>
      <c r="L93" s="479">
        <v>295.89999999999998</v>
      </c>
      <c r="M93" s="479">
        <v>7.5013399999999999</v>
      </c>
    </row>
    <row r="94" spans="1:13" s="13" customFormat="1">
      <c r="A94" s="254">
        <v>84</v>
      </c>
      <c r="B94" s="482" t="s">
        <v>80</v>
      </c>
      <c r="C94" s="479">
        <v>633.1</v>
      </c>
      <c r="D94" s="480">
        <v>629.98333333333346</v>
      </c>
      <c r="E94" s="480">
        <v>624.26666666666688</v>
      </c>
      <c r="F94" s="480">
        <v>615.43333333333339</v>
      </c>
      <c r="G94" s="480">
        <v>609.71666666666681</v>
      </c>
      <c r="H94" s="480">
        <v>638.81666666666695</v>
      </c>
      <c r="I94" s="480">
        <v>644.53333333333342</v>
      </c>
      <c r="J94" s="480">
        <v>653.36666666666702</v>
      </c>
      <c r="K94" s="479">
        <v>635.70000000000005</v>
      </c>
      <c r="L94" s="479">
        <v>621.15</v>
      </c>
      <c r="M94" s="479">
        <v>1.82254</v>
      </c>
    </row>
    <row r="95" spans="1:13" s="13" customFormat="1">
      <c r="A95" s="254">
        <v>85</v>
      </c>
      <c r="B95" s="482" t="s">
        <v>322</v>
      </c>
      <c r="C95" s="479">
        <v>1889</v>
      </c>
      <c r="D95" s="480">
        <v>1889</v>
      </c>
      <c r="E95" s="480">
        <v>1878</v>
      </c>
      <c r="F95" s="480">
        <v>1867</v>
      </c>
      <c r="G95" s="480">
        <v>1856</v>
      </c>
      <c r="H95" s="480">
        <v>1900</v>
      </c>
      <c r="I95" s="480">
        <v>1911</v>
      </c>
      <c r="J95" s="480">
        <v>1922</v>
      </c>
      <c r="K95" s="479">
        <v>1900</v>
      </c>
      <c r="L95" s="479">
        <v>1878</v>
      </c>
      <c r="M95" s="479">
        <v>0.10426000000000001</v>
      </c>
    </row>
    <row r="96" spans="1:13" s="13" customFormat="1">
      <c r="A96" s="254">
        <v>86</v>
      </c>
      <c r="B96" s="482" t="s">
        <v>783</v>
      </c>
      <c r="C96" s="479">
        <v>263.64999999999998</v>
      </c>
      <c r="D96" s="480">
        <v>262.21666666666664</v>
      </c>
      <c r="E96" s="480">
        <v>254.93333333333328</v>
      </c>
      <c r="F96" s="480">
        <v>246.21666666666664</v>
      </c>
      <c r="G96" s="480">
        <v>238.93333333333328</v>
      </c>
      <c r="H96" s="480">
        <v>270.93333333333328</v>
      </c>
      <c r="I96" s="480">
        <v>278.2166666666667</v>
      </c>
      <c r="J96" s="480">
        <v>286.93333333333328</v>
      </c>
      <c r="K96" s="479">
        <v>269.5</v>
      </c>
      <c r="L96" s="479">
        <v>253.5</v>
      </c>
      <c r="M96" s="479">
        <v>4.5631000000000004</v>
      </c>
    </row>
    <row r="97" spans="1:13" s="13" customFormat="1">
      <c r="A97" s="254">
        <v>87</v>
      </c>
      <c r="B97" s="482" t="s">
        <v>75</v>
      </c>
      <c r="C97" s="479">
        <v>601.70000000000005</v>
      </c>
      <c r="D97" s="480">
        <v>591.65</v>
      </c>
      <c r="E97" s="480">
        <v>575.54999999999995</v>
      </c>
      <c r="F97" s="480">
        <v>549.4</v>
      </c>
      <c r="G97" s="480">
        <v>533.29999999999995</v>
      </c>
      <c r="H97" s="480">
        <v>617.79999999999995</v>
      </c>
      <c r="I97" s="480">
        <v>633.90000000000009</v>
      </c>
      <c r="J97" s="480">
        <v>660.05</v>
      </c>
      <c r="K97" s="479">
        <v>607.75</v>
      </c>
      <c r="L97" s="479">
        <v>565.5</v>
      </c>
      <c r="M97" s="479">
        <v>234.54642999999999</v>
      </c>
    </row>
    <row r="98" spans="1:13" s="13" customFormat="1">
      <c r="A98" s="254">
        <v>88</v>
      </c>
      <c r="B98" s="482" t="s">
        <v>323</v>
      </c>
      <c r="C98" s="479">
        <v>532.85</v>
      </c>
      <c r="D98" s="480">
        <v>533.66666666666663</v>
      </c>
      <c r="E98" s="480">
        <v>529.2833333333333</v>
      </c>
      <c r="F98" s="480">
        <v>525.7166666666667</v>
      </c>
      <c r="G98" s="480">
        <v>521.33333333333337</v>
      </c>
      <c r="H98" s="480">
        <v>537.23333333333323</v>
      </c>
      <c r="I98" s="480">
        <v>541.61666666666667</v>
      </c>
      <c r="J98" s="480">
        <v>545.18333333333317</v>
      </c>
      <c r="K98" s="479">
        <v>538.04999999999995</v>
      </c>
      <c r="L98" s="479">
        <v>530.1</v>
      </c>
      <c r="M98" s="479">
        <v>5.1557700000000004</v>
      </c>
    </row>
    <row r="99" spans="1:13" s="13" customFormat="1">
      <c r="A99" s="254">
        <v>89</v>
      </c>
      <c r="B99" s="482" t="s">
        <v>76</v>
      </c>
      <c r="C99" s="479">
        <v>145.6</v>
      </c>
      <c r="D99" s="480">
        <v>145.29999999999998</v>
      </c>
      <c r="E99" s="480">
        <v>142.69999999999996</v>
      </c>
      <c r="F99" s="480">
        <v>139.79999999999998</v>
      </c>
      <c r="G99" s="480">
        <v>137.19999999999996</v>
      </c>
      <c r="H99" s="480">
        <v>148.19999999999996</v>
      </c>
      <c r="I99" s="480">
        <v>150.79999999999998</v>
      </c>
      <c r="J99" s="480">
        <v>153.69999999999996</v>
      </c>
      <c r="K99" s="479">
        <v>147.9</v>
      </c>
      <c r="L99" s="479">
        <v>142.4</v>
      </c>
      <c r="M99" s="479">
        <v>224.04765</v>
      </c>
    </row>
    <row r="100" spans="1:13" s="13" customFormat="1">
      <c r="A100" s="254">
        <v>90</v>
      </c>
      <c r="B100" s="482" t="s">
        <v>324</v>
      </c>
      <c r="C100" s="479">
        <v>523.70000000000005</v>
      </c>
      <c r="D100" s="480">
        <v>522.86666666666667</v>
      </c>
      <c r="E100" s="480">
        <v>515.83333333333337</v>
      </c>
      <c r="F100" s="480">
        <v>507.9666666666667</v>
      </c>
      <c r="G100" s="480">
        <v>500.93333333333339</v>
      </c>
      <c r="H100" s="480">
        <v>530.73333333333335</v>
      </c>
      <c r="I100" s="480">
        <v>537.76666666666665</v>
      </c>
      <c r="J100" s="480">
        <v>545.63333333333333</v>
      </c>
      <c r="K100" s="479">
        <v>529.9</v>
      </c>
      <c r="L100" s="479">
        <v>515</v>
      </c>
      <c r="M100" s="479">
        <v>6.0072299999999998</v>
      </c>
    </row>
    <row r="101" spans="1:13">
      <c r="A101" s="254">
        <v>91</v>
      </c>
      <c r="B101" s="482" t="s">
        <v>325</v>
      </c>
      <c r="C101" s="479">
        <v>450.6</v>
      </c>
      <c r="D101" s="480">
        <v>446.5333333333333</v>
      </c>
      <c r="E101" s="480">
        <v>435.06666666666661</v>
      </c>
      <c r="F101" s="480">
        <v>419.5333333333333</v>
      </c>
      <c r="G101" s="480">
        <v>408.06666666666661</v>
      </c>
      <c r="H101" s="480">
        <v>462.06666666666661</v>
      </c>
      <c r="I101" s="480">
        <v>473.5333333333333</v>
      </c>
      <c r="J101" s="480">
        <v>489.06666666666661</v>
      </c>
      <c r="K101" s="479">
        <v>458</v>
      </c>
      <c r="L101" s="479">
        <v>431</v>
      </c>
      <c r="M101" s="479">
        <v>0.42435</v>
      </c>
    </row>
    <row r="102" spans="1:13">
      <c r="A102" s="254">
        <v>92</v>
      </c>
      <c r="B102" s="482" t="s">
        <v>326</v>
      </c>
      <c r="C102" s="479">
        <v>556.5</v>
      </c>
      <c r="D102" s="480">
        <v>572.65</v>
      </c>
      <c r="E102" s="480">
        <v>535.34999999999991</v>
      </c>
      <c r="F102" s="480">
        <v>514.19999999999993</v>
      </c>
      <c r="G102" s="480">
        <v>476.89999999999986</v>
      </c>
      <c r="H102" s="480">
        <v>593.79999999999995</v>
      </c>
      <c r="I102" s="480">
        <v>631.09999999999991</v>
      </c>
      <c r="J102" s="480">
        <v>652.25</v>
      </c>
      <c r="K102" s="479">
        <v>609.95000000000005</v>
      </c>
      <c r="L102" s="479">
        <v>551.5</v>
      </c>
      <c r="M102" s="479">
        <v>16.934920000000002</v>
      </c>
    </row>
    <row r="103" spans="1:13">
      <c r="A103" s="254">
        <v>93</v>
      </c>
      <c r="B103" s="482" t="s">
        <v>77</v>
      </c>
      <c r="C103" s="479">
        <v>123.9</v>
      </c>
      <c r="D103" s="480">
        <v>123.95</v>
      </c>
      <c r="E103" s="480">
        <v>122.80000000000001</v>
      </c>
      <c r="F103" s="480">
        <v>121.7</v>
      </c>
      <c r="G103" s="480">
        <v>120.55000000000001</v>
      </c>
      <c r="H103" s="480">
        <v>125.05000000000001</v>
      </c>
      <c r="I103" s="480">
        <v>126.20000000000002</v>
      </c>
      <c r="J103" s="480">
        <v>127.30000000000001</v>
      </c>
      <c r="K103" s="479">
        <v>125.1</v>
      </c>
      <c r="L103" s="479">
        <v>122.85</v>
      </c>
      <c r="M103" s="479">
        <v>9.0978700000000003</v>
      </c>
    </row>
    <row r="104" spans="1:13">
      <c r="A104" s="254">
        <v>94</v>
      </c>
      <c r="B104" s="482" t="s">
        <v>327</v>
      </c>
      <c r="C104" s="479">
        <v>1377.8</v>
      </c>
      <c r="D104" s="480">
        <v>1382.3666666666668</v>
      </c>
      <c r="E104" s="480">
        <v>1346.7333333333336</v>
      </c>
      <c r="F104" s="480">
        <v>1315.6666666666667</v>
      </c>
      <c r="G104" s="480">
        <v>1280.0333333333335</v>
      </c>
      <c r="H104" s="480">
        <v>1413.4333333333336</v>
      </c>
      <c r="I104" s="480">
        <v>1449.0666666666668</v>
      </c>
      <c r="J104" s="480">
        <v>1480.1333333333337</v>
      </c>
      <c r="K104" s="479">
        <v>1418</v>
      </c>
      <c r="L104" s="479">
        <v>1351.3</v>
      </c>
      <c r="M104" s="479">
        <v>9.8012800000000002</v>
      </c>
    </row>
    <row r="105" spans="1:13">
      <c r="A105" s="254">
        <v>95</v>
      </c>
      <c r="B105" s="482" t="s">
        <v>328</v>
      </c>
      <c r="C105" s="479">
        <v>16.8</v>
      </c>
      <c r="D105" s="480">
        <v>16.916666666666668</v>
      </c>
      <c r="E105" s="480">
        <v>16.633333333333336</v>
      </c>
      <c r="F105" s="480">
        <v>16.466666666666669</v>
      </c>
      <c r="G105" s="480">
        <v>16.183333333333337</v>
      </c>
      <c r="H105" s="480">
        <v>17.083333333333336</v>
      </c>
      <c r="I105" s="480">
        <v>17.366666666666667</v>
      </c>
      <c r="J105" s="480">
        <v>17.533333333333335</v>
      </c>
      <c r="K105" s="479">
        <v>17.2</v>
      </c>
      <c r="L105" s="479">
        <v>16.75</v>
      </c>
      <c r="M105" s="479">
        <v>59.587829999999997</v>
      </c>
    </row>
    <row r="106" spans="1:13">
      <c r="A106" s="254">
        <v>96</v>
      </c>
      <c r="B106" s="482" t="s">
        <v>329</v>
      </c>
      <c r="C106" s="479">
        <v>792</v>
      </c>
      <c r="D106" s="480">
        <v>789.23333333333323</v>
      </c>
      <c r="E106" s="480">
        <v>780.76666666666642</v>
      </c>
      <c r="F106" s="480">
        <v>769.53333333333319</v>
      </c>
      <c r="G106" s="480">
        <v>761.06666666666638</v>
      </c>
      <c r="H106" s="480">
        <v>800.46666666666647</v>
      </c>
      <c r="I106" s="480">
        <v>808.93333333333339</v>
      </c>
      <c r="J106" s="480">
        <v>820.16666666666652</v>
      </c>
      <c r="K106" s="479">
        <v>797.7</v>
      </c>
      <c r="L106" s="479">
        <v>778</v>
      </c>
      <c r="M106" s="479">
        <v>3.2357999999999998</v>
      </c>
    </row>
    <row r="107" spans="1:13">
      <c r="A107" s="254">
        <v>97</v>
      </c>
      <c r="B107" s="482" t="s">
        <v>330</v>
      </c>
      <c r="C107" s="479">
        <v>361.1</v>
      </c>
      <c r="D107" s="480">
        <v>364.7</v>
      </c>
      <c r="E107" s="480">
        <v>354.4</v>
      </c>
      <c r="F107" s="480">
        <v>347.7</v>
      </c>
      <c r="G107" s="480">
        <v>337.4</v>
      </c>
      <c r="H107" s="480">
        <v>371.4</v>
      </c>
      <c r="I107" s="480">
        <v>381.70000000000005</v>
      </c>
      <c r="J107" s="480">
        <v>388.4</v>
      </c>
      <c r="K107" s="479">
        <v>375</v>
      </c>
      <c r="L107" s="479">
        <v>358</v>
      </c>
      <c r="M107" s="479">
        <v>2.8060999999999998</v>
      </c>
    </row>
    <row r="108" spans="1:13">
      <c r="A108" s="254">
        <v>98</v>
      </c>
      <c r="B108" s="482" t="s">
        <v>79</v>
      </c>
      <c r="C108" s="479">
        <v>472.25</v>
      </c>
      <c r="D108" s="480">
        <v>476</v>
      </c>
      <c r="E108" s="480">
        <v>465.25</v>
      </c>
      <c r="F108" s="480">
        <v>458.25</v>
      </c>
      <c r="G108" s="480">
        <v>447.5</v>
      </c>
      <c r="H108" s="480">
        <v>483</v>
      </c>
      <c r="I108" s="480">
        <v>493.75</v>
      </c>
      <c r="J108" s="480">
        <v>500.75</v>
      </c>
      <c r="K108" s="479">
        <v>486.75</v>
      </c>
      <c r="L108" s="479">
        <v>469</v>
      </c>
      <c r="M108" s="479">
        <v>2.9386299999999999</v>
      </c>
    </row>
    <row r="109" spans="1:13">
      <c r="A109" s="254">
        <v>99</v>
      </c>
      <c r="B109" s="482" t="s">
        <v>331</v>
      </c>
      <c r="C109" s="479">
        <v>4050.25</v>
      </c>
      <c r="D109" s="480">
        <v>3998.5833333333335</v>
      </c>
      <c r="E109" s="480">
        <v>3852.7666666666673</v>
      </c>
      <c r="F109" s="480">
        <v>3655.2833333333338</v>
      </c>
      <c r="G109" s="480">
        <v>3509.4666666666676</v>
      </c>
      <c r="H109" s="480">
        <v>4196.0666666666675</v>
      </c>
      <c r="I109" s="480">
        <v>4341.8833333333332</v>
      </c>
      <c r="J109" s="480">
        <v>4539.3666666666668</v>
      </c>
      <c r="K109" s="479">
        <v>4144.3999999999996</v>
      </c>
      <c r="L109" s="479">
        <v>3801.1</v>
      </c>
      <c r="M109" s="479">
        <v>0.50158999999999998</v>
      </c>
    </row>
    <row r="110" spans="1:13">
      <c r="A110" s="254">
        <v>100</v>
      </c>
      <c r="B110" s="482" t="s">
        <v>332</v>
      </c>
      <c r="C110" s="479">
        <v>139.94999999999999</v>
      </c>
      <c r="D110" s="480">
        <v>141</v>
      </c>
      <c r="E110" s="480">
        <v>138.25</v>
      </c>
      <c r="F110" s="480">
        <v>136.55000000000001</v>
      </c>
      <c r="G110" s="480">
        <v>133.80000000000001</v>
      </c>
      <c r="H110" s="480">
        <v>142.69999999999999</v>
      </c>
      <c r="I110" s="480">
        <v>145.44999999999999</v>
      </c>
      <c r="J110" s="480">
        <v>147.14999999999998</v>
      </c>
      <c r="K110" s="479">
        <v>143.75</v>
      </c>
      <c r="L110" s="479">
        <v>139.30000000000001</v>
      </c>
      <c r="M110" s="479">
        <v>0.67573000000000005</v>
      </c>
    </row>
    <row r="111" spans="1:13">
      <c r="A111" s="254">
        <v>101</v>
      </c>
      <c r="B111" s="482" t="s">
        <v>333</v>
      </c>
      <c r="C111" s="479">
        <v>216.45</v>
      </c>
      <c r="D111" s="480">
        <v>216.31666666666669</v>
      </c>
      <c r="E111" s="480">
        <v>214.13333333333338</v>
      </c>
      <c r="F111" s="480">
        <v>211.81666666666669</v>
      </c>
      <c r="G111" s="480">
        <v>209.63333333333338</v>
      </c>
      <c r="H111" s="480">
        <v>218.63333333333338</v>
      </c>
      <c r="I111" s="480">
        <v>220.81666666666672</v>
      </c>
      <c r="J111" s="480">
        <v>223.13333333333338</v>
      </c>
      <c r="K111" s="479">
        <v>218.5</v>
      </c>
      <c r="L111" s="479">
        <v>214</v>
      </c>
      <c r="M111" s="479">
        <v>4.32</v>
      </c>
    </row>
    <row r="112" spans="1:13">
      <c r="A112" s="254">
        <v>102</v>
      </c>
      <c r="B112" s="482" t="s">
        <v>334</v>
      </c>
      <c r="C112" s="479">
        <v>111.6</v>
      </c>
      <c r="D112" s="480">
        <v>112.05</v>
      </c>
      <c r="E112" s="480">
        <v>109.6</v>
      </c>
      <c r="F112" s="480">
        <v>107.6</v>
      </c>
      <c r="G112" s="480">
        <v>105.14999999999999</v>
      </c>
      <c r="H112" s="480">
        <v>114.05</v>
      </c>
      <c r="I112" s="480">
        <v>116.50000000000001</v>
      </c>
      <c r="J112" s="480">
        <v>118.5</v>
      </c>
      <c r="K112" s="479">
        <v>114.5</v>
      </c>
      <c r="L112" s="479">
        <v>110.05</v>
      </c>
      <c r="M112" s="479">
        <v>13.886950000000001</v>
      </c>
    </row>
    <row r="113" spans="1:13">
      <c r="A113" s="254">
        <v>103</v>
      </c>
      <c r="B113" s="482" t="s">
        <v>335</v>
      </c>
      <c r="C113" s="479">
        <v>573.20000000000005</v>
      </c>
      <c r="D113" s="480">
        <v>573.91666666666663</v>
      </c>
      <c r="E113" s="480">
        <v>568.13333333333321</v>
      </c>
      <c r="F113" s="480">
        <v>563.06666666666661</v>
      </c>
      <c r="G113" s="480">
        <v>557.28333333333319</v>
      </c>
      <c r="H113" s="480">
        <v>578.98333333333323</v>
      </c>
      <c r="I113" s="480">
        <v>584.76666666666677</v>
      </c>
      <c r="J113" s="480">
        <v>589.83333333333326</v>
      </c>
      <c r="K113" s="479">
        <v>579.70000000000005</v>
      </c>
      <c r="L113" s="479">
        <v>568.85</v>
      </c>
      <c r="M113" s="479">
        <v>0.37123</v>
      </c>
    </row>
    <row r="114" spans="1:13">
      <c r="A114" s="254">
        <v>104</v>
      </c>
      <c r="B114" s="482" t="s">
        <v>81</v>
      </c>
      <c r="C114" s="479">
        <v>558.6</v>
      </c>
      <c r="D114" s="480">
        <v>554.51666666666665</v>
      </c>
      <c r="E114" s="480">
        <v>549.13333333333333</v>
      </c>
      <c r="F114" s="480">
        <v>539.66666666666663</v>
      </c>
      <c r="G114" s="480">
        <v>534.2833333333333</v>
      </c>
      <c r="H114" s="480">
        <v>563.98333333333335</v>
      </c>
      <c r="I114" s="480">
        <v>569.36666666666656</v>
      </c>
      <c r="J114" s="480">
        <v>578.83333333333337</v>
      </c>
      <c r="K114" s="479">
        <v>559.9</v>
      </c>
      <c r="L114" s="479">
        <v>545.04999999999995</v>
      </c>
      <c r="M114" s="479">
        <v>19.975650000000002</v>
      </c>
    </row>
    <row r="115" spans="1:13">
      <c r="A115" s="254">
        <v>105</v>
      </c>
      <c r="B115" s="482" t="s">
        <v>82</v>
      </c>
      <c r="C115" s="479">
        <v>888.65</v>
      </c>
      <c r="D115" s="480">
        <v>885.55000000000007</v>
      </c>
      <c r="E115" s="480">
        <v>872.10000000000014</v>
      </c>
      <c r="F115" s="480">
        <v>855.55000000000007</v>
      </c>
      <c r="G115" s="480">
        <v>842.10000000000014</v>
      </c>
      <c r="H115" s="480">
        <v>902.10000000000014</v>
      </c>
      <c r="I115" s="480">
        <v>915.55000000000018</v>
      </c>
      <c r="J115" s="480">
        <v>932.10000000000014</v>
      </c>
      <c r="K115" s="479">
        <v>899</v>
      </c>
      <c r="L115" s="479">
        <v>869</v>
      </c>
      <c r="M115" s="479">
        <v>104.91085</v>
      </c>
    </row>
    <row r="116" spans="1:13">
      <c r="A116" s="254">
        <v>106</v>
      </c>
      <c r="B116" s="482" t="s">
        <v>231</v>
      </c>
      <c r="C116" s="479">
        <v>169.8</v>
      </c>
      <c r="D116" s="480">
        <v>168.9</v>
      </c>
      <c r="E116" s="480">
        <v>166.9</v>
      </c>
      <c r="F116" s="480">
        <v>164</v>
      </c>
      <c r="G116" s="480">
        <v>162</v>
      </c>
      <c r="H116" s="480">
        <v>171.8</v>
      </c>
      <c r="I116" s="480">
        <v>173.8</v>
      </c>
      <c r="J116" s="480">
        <v>176.70000000000002</v>
      </c>
      <c r="K116" s="479">
        <v>170.9</v>
      </c>
      <c r="L116" s="479">
        <v>166</v>
      </c>
      <c r="M116" s="479">
        <v>33.305399999999999</v>
      </c>
    </row>
    <row r="117" spans="1:13">
      <c r="A117" s="254">
        <v>107</v>
      </c>
      <c r="B117" s="482" t="s">
        <v>83</v>
      </c>
      <c r="C117" s="479">
        <v>133.15</v>
      </c>
      <c r="D117" s="480">
        <v>133.38333333333333</v>
      </c>
      <c r="E117" s="480">
        <v>132.26666666666665</v>
      </c>
      <c r="F117" s="480">
        <v>131.38333333333333</v>
      </c>
      <c r="G117" s="480">
        <v>130.26666666666665</v>
      </c>
      <c r="H117" s="480">
        <v>134.26666666666665</v>
      </c>
      <c r="I117" s="480">
        <v>135.38333333333333</v>
      </c>
      <c r="J117" s="480">
        <v>136.26666666666665</v>
      </c>
      <c r="K117" s="479">
        <v>134.5</v>
      </c>
      <c r="L117" s="479">
        <v>132.5</v>
      </c>
      <c r="M117" s="479">
        <v>48.773409999999998</v>
      </c>
    </row>
    <row r="118" spans="1:13">
      <c r="A118" s="254">
        <v>108</v>
      </c>
      <c r="B118" s="482" t="s">
        <v>336</v>
      </c>
      <c r="C118" s="479">
        <v>372.7</v>
      </c>
      <c r="D118" s="480">
        <v>373.38333333333327</v>
      </c>
      <c r="E118" s="480">
        <v>367.36666666666656</v>
      </c>
      <c r="F118" s="480">
        <v>362.0333333333333</v>
      </c>
      <c r="G118" s="480">
        <v>356.01666666666659</v>
      </c>
      <c r="H118" s="480">
        <v>378.71666666666653</v>
      </c>
      <c r="I118" s="480">
        <v>384.73333333333329</v>
      </c>
      <c r="J118" s="480">
        <v>390.06666666666649</v>
      </c>
      <c r="K118" s="479">
        <v>379.4</v>
      </c>
      <c r="L118" s="479">
        <v>368.05</v>
      </c>
      <c r="M118" s="479">
        <v>3.7800199999999999</v>
      </c>
    </row>
    <row r="119" spans="1:13">
      <c r="A119" s="254">
        <v>109</v>
      </c>
      <c r="B119" s="482" t="s">
        <v>822</v>
      </c>
      <c r="C119" s="479">
        <v>2892.75</v>
      </c>
      <c r="D119" s="480">
        <v>2877.8000000000006</v>
      </c>
      <c r="E119" s="480">
        <v>2850.2500000000014</v>
      </c>
      <c r="F119" s="480">
        <v>2807.7500000000009</v>
      </c>
      <c r="G119" s="480">
        <v>2780.2000000000016</v>
      </c>
      <c r="H119" s="480">
        <v>2920.3000000000011</v>
      </c>
      <c r="I119" s="480">
        <v>2947.8500000000004</v>
      </c>
      <c r="J119" s="480">
        <v>2990.3500000000008</v>
      </c>
      <c r="K119" s="479">
        <v>2905.35</v>
      </c>
      <c r="L119" s="479">
        <v>2835.3</v>
      </c>
      <c r="M119" s="479">
        <v>2.5657999999999999</v>
      </c>
    </row>
    <row r="120" spans="1:13">
      <c r="A120" s="254">
        <v>110</v>
      </c>
      <c r="B120" s="482" t="s">
        <v>84</v>
      </c>
      <c r="C120" s="479">
        <v>1493.6</v>
      </c>
      <c r="D120" s="480">
        <v>1494.5333333333335</v>
      </c>
      <c r="E120" s="480">
        <v>1484.4666666666672</v>
      </c>
      <c r="F120" s="480">
        <v>1475.3333333333337</v>
      </c>
      <c r="G120" s="480">
        <v>1465.2666666666673</v>
      </c>
      <c r="H120" s="480">
        <v>1503.666666666667</v>
      </c>
      <c r="I120" s="480">
        <v>1513.7333333333331</v>
      </c>
      <c r="J120" s="480">
        <v>1522.8666666666668</v>
      </c>
      <c r="K120" s="479">
        <v>1504.6</v>
      </c>
      <c r="L120" s="479">
        <v>1485.4</v>
      </c>
      <c r="M120" s="479">
        <v>3.2114099999999999</v>
      </c>
    </row>
    <row r="121" spans="1:13">
      <c r="A121" s="254">
        <v>111</v>
      </c>
      <c r="B121" s="482" t="s">
        <v>85</v>
      </c>
      <c r="C121" s="479">
        <v>568.25</v>
      </c>
      <c r="D121" s="480">
        <v>570.2833333333333</v>
      </c>
      <c r="E121" s="480">
        <v>562.96666666666658</v>
      </c>
      <c r="F121" s="480">
        <v>557.68333333333328</v>
      </c>
      <c r="G121" s="480">
        <v>550.36666666666656</v>
      </c>
      <c r="H121" s="480">
        <v>575.56666666666661</v>
      </c>
      <c r="I121" s="480">
        <v>582.88333333333321</v>
      </c>
      <c r="J121" s="480">
        <v>588.16666666666663</v>
      </c>
      <c r="K121" s="479">
        <v>577.6</v>
      </c>
      <c r="L121" s="479">
        <v>565</v>
      </c>
      <c r="M121" s="479">
        <v>9.7954600000000003</v>
      </c>
    </row>
    <row r="122" spans="1:13">
      <c r="A122" s="254">
        <v>112</v>
      </c>
      <c r="B122" s="482" t="s">
        <v>232</v>
      </c>
      <c r="C122" s="479">
        <v>730.95</v>
      </c>
      <c r="D122" s="480">
        <v>731.4666666666667</v>
      </c>
      <c r="E122" s="480">
        <v>724.43333333333339</v>
      </c>
      <c r="F122" s="480">
        <v>717.91666666666674</v>
      </c>
      <c r="G122" s="480">
        <v>710.88333333333344</v>
      </c>
      <c r="H122" s="480">
        <v>737.98333333333335</v>
      </c>
      <c r="I122" s="480">
        <v>745.01666666666665</v>
      </c>
      <c r="J122" s="480">
        <v>751.5333333333333</v>
      </c>
      <c r="K122" s="479">
        <v>738.5</v>
      </c>
      <c r="L122" s="479">
        <v>724.95</v>
      </c>
      <c r="M122" s="479">
        <v>4.9047099999999997</v>
      </c>
    </row>
    <row r="123" spans="1:13">
      <c r="A123" s="254">
        <v>113</v>
      </c>
      <c r="B123" s="482" t="s">
        <v>337</v>
      </c>
      <c r="C123" s="479">
        <v>600.70000000000005</v>
      </c>
      <c r="D123" s="480">
        <v>602.4</v>
      </c>
      <c r="E123" s="480">
        <v>584.79999999999995</v>
      </c>
      <c r="F123" s="480">
        <v>568.9</v>
      </c>
      <c r="G123" s="480">
        <v>551.29999999999995</v>
      </c>
      <c r="H123" s="480">
        <v>618.29999999999995</v>
      </c>
      <c r="I123" s="480">
        <v>635.90000000000009</v>
      </c>
      <c r="J123" s="480">
        <v>651.79999999999995</v>
      </c>
      <c r="K123" s="479">
        <v>620</v>
      </c>
      <c r="L123" s="479">
        <v>586.5</v>
      </c>
      <c r="M123" s="479">
        <v>0.69399999999999995</v>
      </c>
    </row>
    <row r="124" spans="1:13">
      <c r="A124" s="254">
        <v>114</v>
      </c>
      <c r="B124" s="482" t="s">
        <v>233</v>
      </c>
      <c r="C124" s="479">
        <v>375.4</v>
      </c>
      <c r="D124" s="480">
        <v>376.7833333333333</v>
      </c>
      <c r="E124" s="480">
        <v>369.61666666666662</v>
      </c>
      <c r="F124" s="480">
        <v>363.83333333333331</v>
      </c>
      <c r="G124" s="480">
        <v>356.66666666666663</v>
      </c>
      <c r="H124" s="480">
        <v>382.56666666666661</v>
      </c>
      <c r="I124" s="480">
        <v>389.73333333333335</v>
      </c>
      <c r="J124" s="480">
        <v>395.51666666666659</v>
      </c>
      <c r="K124" s="479">
        <v>383.95</v>
      </c>
      <c r="L124" s="479">
        <v>371</v>
      </c>
      <c r="M124" s="479">
        <v>7.4699400000000002</v>
      </c>
    </row>
    <row r="125" spans="1:13">
      <c r="A125" s="254">
        <v>115</v>
      </c>
      <c r="B125" s="482" t="s">
        <v>86</v>
      </c>
      <c r="C125" s="479">
        <v>852.25</v>
      </c>
      <c r="D125" s="480">
        <v>848.01666666666677</v>
      </c>
      <c r="E125" s="480">
        <v>838.03333333333353</v>
      </c>
      <c r="F125" s="480">
        <v>823.81666666666672</v>
      </c>
      <c r="G125" s="480">
        <v>813.83333333333348</v>
      </c>
      <c r="H125" s="480">
        <v>862.23333333333358</v>
      </c>
      <c r="I125" s="480">
        <v>872.21666666666692</v>
      </c>
      <c r="J125" s="480">
        <v>886.43333333333362</v>
      </c>
      <c r="K125" s="479">
        <v>858</v>
      </c>
      <c r="L125" s="479">
        <v>833.8</v>
      </c>
      <c r="M125" s="479">
        <v>8.6938300000000002</v>
      </c>
    </row>
    <row r="126" spans="1:13">
      <c r="A126" s="254">
        <v>116</v>
      </c>
      <c r="B126" s="482" t="s">
        <v>338</v>
      </c>
      <c r="C126" s="479">
        <v>763.65</v>
      </c>
      <c r="D126" s="480">
        <v>772.29999999999984</v>
      </c>
      <c r="E126" s="480">
        <v>747.64999999999964</v>
      </c>
      <c r="F126" s="480">
        <v>731.64999999999975</v>
      </c>
      <c r="G126" s="480">
        <v>706.99999999999955</v>
      </c>
      <c r="H126" s="480">
        <v>788.29999999999973</v>
      </c>
      <c r="I126" s="480">
        <v>812.95</v>
      </c>
      <c r="J126" s="480">
        <v>828.94999999999982</v>
      </c>
      <c r="K126" s="479">
        <v>796.95</v>
      </c>
      <c r="L126" s="479">
        <v>756.3</v>
      </c>
      <c r="M126" s="479">
        <v>4.2597699999999996</v>
      </c>
    </row>
    <row r="127" spans="1:13">
      <c r="A127" s="254">
        <v>117</v>
      </c>
      <c r="B127" s="482" t="s">
        <v>339</v>
      </c>
      <c r="C127" s="479">
        <v>81.2</v>
      </c>
      <c r="D127" s="480">
        <v>81.899999999999991</v>
      </c>
      <c r="E127" s="480">
        <v>80.299999999999983</v>
      </c>
      <c r="F127" s="480">
        <v>79.399999999999991</v>
      </c>
      <c r="G127" s="480">
        <v>77.799999999999983</v>
      </c>
      <c r="H127" s="480">
        <v>82.799999999999983</v>
      </c>
      <c r="I127" s="480">
        <v>84.399999999999977</v>
      </c>
      <c r="J127" s="480">
        <v>85.299999999999983</v>
      </c>
      <c r="K127" s="479">
        <v>83.5</v>
      </c>
      <c r="L127" s="479">
        <v>81</v>
      </c>
      <c r="M127" s="479">
        <v>1.6534899999999999</v>
      </c>
    </row>
    <row r="128" spans="1:13">
      <c r="A128" s="254">
        <v>118</v>
      </c>
      <c r="B128" s="482" t="s">
        <v>340</v>
      </c>
      <c r="C128" s="479">
        <v>89.6</v>
      </c>
      <c r="D128" s="480">
        <v>90.333333333333329</v>
      </c>
      <c r="E128" s="480">
        <v>88.36666666666666</v>
      </c>
      <c r="F128" s="480">
        <v>87.133333333333326</v>
      </c>
      <c r="G128" s="480">
        <v>85.166666666666657</v>
      </c>
      <c r="H128" s="480">
        <v>91.566666666666663</v>
      </c>
      <c r="I128" s="480">
        <v>93.533333333333331</v>
      </c>
      <c r="J128" s="480">
        <v>94.766666666666666</v>
      </c>
      <c r="K128" s="479">
        <v>92.3</v>
      </c>
      <c r="L128" s="479">
        <v>89.1</v>
      </c>
      <c r="M128" s="479">
        <v>25.404699999999998</v>
      </c>
    </row>
    <row r="129" spans="1:13">
      <c r="A129" s="254">
        <v>119</v>
      </c>
      <c r="B129" s="482" t="s">
        <v>341</v>
      </c>
      <c r="C129" s="479">
        <v>702.5</v>
      </c>
      <c r="D129" s="480">
        <v>708.0333333333333</v>
      </c>
      <c r="E129" s="480">
        <v>690.31666666666661</v>
      </c>
      <c r="F129" s="480">
        <v>678.13333333333333</v>
      </c>
      <c r="G129" s="480">
        <v>660.41666666666663</v>
      </c>
      <c r="H129" s="480">
        <v>720.21666666666658</v>
      </c>
      <c r="I129" s="480">
        <v>737.93333333333328</v>
      </c>
      <c r="J129" s="480">
        <v>750.11666666666656</v>
      </c>
      <c r="K129" s="479">
        <v>725.75</v>
      </c>
      <c r="L129" s="479">
        <v>695.85</v>
      </c>
      <c r="M129" s="479">
        <v>5.5466100000000003</v>
      </c>
    </row>
    <row r="130" spans="1:13">
      <c r="A130" s="254">
        <v>120</v>
      </c>
      <c r="B130" s="482" t="s">
        <v>92</v>
      </c>
      <c r="C130" s="479">
        <v>248.45</v>
      </c>
      <c r="D130" s="480">
        <v>249.58333333333334</v>
      </c>
      <c r="E130" s="480">
        <v>245.66666666666669</v>
      </c>
      <c r="F130" s="480">
        <v>242.88333333333335</v>
      </c>
      <c r="G130" s="480">
        <v>238.9666666666667</v>
      </c>
      <c r="H130" s="480">
        <v>252.36666666666667</v>
      </c>
      <c r="I130" s="480">
        <v>256.28333333333336</v>
      </c>
      <c r="J130" s="480">
        <v>259.06666666666666</v>
      </c>
      <c r="K130" s="479">
        <v>253.5</v>
      </c>
      <c r="L130" s="479">
        <v>246.8</v>
      </c>
      <c r="M130" s="479">
        <v>48.660519999999998</v>
      </c>
    </row>
    <row r="131" spans="1:13">
      <c r="A131" s="254">
        <v>121</v>
      </c>
      <c r="B131" s="482" t="s">
        <v>87</v>
      </c>
      <c r="C131" s="479">
        <v>540.95000000000005</v>
      </c>
      <c r="D131" s="480">
        <v>540.15</v>
      </c>
      <c r="E131" s="480">
        <v>537.84999999999991</v>
      </c>
      <c r="F131" s="480">
        <v>534.74999999999989</v>
      </c>
      <c r="G131" s="480">
        <v>532.44999999999982</v>
      </c>
      <c r="H131" s="480">
        <v>543.25</v>
      </c>
      <c r="I131" s="480">
        <v>545.54999999999995</v>
      </c>
      <c r="J131" s="480">
        <v>548.65000000000009</v>
      </c>
      <c r="K131" s="479">
        <v>542.45000000000005</v>
      </c>
      <c r="L131" s="479">
        <v>537.04999999999995</v>
      </c>
      <c r="M131" s="479">
        <v>11.36917</v>
      </c>
    </row>
    <row r="132" spans="1:13">
      <c r="A132" s="254">
        <v>122</v>
      </c>
      <c r="B132" s="482" t="s">
        <v>234</v>
      </c>
      <c r="C132" s="479">
        <v>1538.5</v>
      </c>
      <c r="D132" s="480">
        <v>1553.1166666666668</v>
      </c>
      <c r="E132" s="480">
        <v>1516.2333333333336</v>
      </c>
      <c r="F132" s="480">
        <v>1493.9666666666667</v>
      </c>
      <c r="G132" s="480">
        <v>1457.0833333333335</v>
      </c>
      <c r="H132" s="480">
        <v>1575.3833333333337</v>
      </c>
      <c r="I132" s="480">
        <v>1612.2666666666669</v>
      </c>
      <c r="J132" s="480">
        <v>1634.5333333333338</v>
      </c>
      <c r="K132" s="479">
        <v>1590</v>
      </c>
      <c r="L132" s="479">
        <v>1530.85</v>
      </c>
      <c r="M132" s="479">
        <v>1.0340199999999999</v>
      </c>
    </row>
    <row r="133" spans="1:13">
      <c r="A133" s="254">
        <v>123</v>
      </c>
      <c r="B133" s="482" t="s">
        <v>342</v>
      </c>
      <c r="C133" s="479">
        <v>1904</v>
      </c>
      <c r="D133" s="480">
        <v>1891.3</v>
      </c>
      <c r="E133" s="480">
        <v>1857.6999999999998</v>
      </c>
      <c r="F133" s="480">
        <v>1811.3999999999999</v>
      </c>
      <c r="G133" s="480">
        <v>1777.7999999999997</v>
      </c>
      <c r="H133" s="480">
        <v>1937.6</v>
      </c>
      <c r="I133" s="480">
        <v>1971.1999999999998</v>
      </c>
      <c r="J133" s="480">
        <v>2017.5</v>
      </c>
      <c r="K133" s="479">
        <v>1924.9</v>
      </c>
      <c r="L133" s="479">
        <v>1845</v>
      </c>
      <c r="M133" s="479">
        <v>12.576779999999999</v>
      </c>
    </row>
    <row r="134" spans="1:13">
      <c r="A134" s="254">
        <v>124</v>
      </c>
      <c r="B134" s="482" t="s">
        <v>343</v>
      </c>
      <c r="C134" s="479">
        <v>148.80000000000001</v>
      </c>
      <c r="D134" s="480">
        <v>149.93333333333334</v>
      </c>
      <c r="E134" s="480">
        <v>147.06666666666666</v>
      </c>
      <c r="F134" s="480">
        <v>145.33333333333331</v>
      </c>
      <c r="G134" s="480">
        <v>142.46666666666664</v>
      </c>
      <c r="H134" s="480">
        <v>151.66666666666669</v>
      </c>
      <c r="I134" s="480">
        <v>154.53333333333336</v>
      </c>
      <c r="J134" s="480">
        <v>156.26666666666671</v>
      </c>
      <c r="K134" s="479">
        <v>152.80000000000001</v>
      </c>
      <c r="L134" s="479">
        <v>148.19999999999999</v>
      </c>
      <c r="M134" s="479">
        <v>12.597289999999999</v>
      </c>
    </row>
    <row r="135" spans="1:13">
      <c r="A135" s="254">
        <v>125</v>
      </c>
      <c r="B135" s="482" t="s">
        <v>832</v>
      </c>
      <c r="C135" s="479">
        <v>169.35</v>
      </c>
      <c r="D135" s="480">
        <v>170.1</v>
      </c>
      <c r="E135" s="480">
        <v>164.7</v>
      </c>
      <c r="F135" s="480">
        <v>160.04999999999998</v>
      </c>
      <c r="G135" s="480">
        <v>154.64999999999998</v>
      </c>
      <c r="H135" s="480">
        <v>174.75</v>
      </c>
      <c r="I135" s="480">
        <v>180.15000000000003</v>
      </c>
      <c r="J135" s="480">
        <v>184.8</v>
      </c>
      <c r="K135" s="479">
        <v>175.5</v>
      </c>
      <c r="L135" s="479">
        <v>165.45</v>
      </c>
      <c r="M135" s="479">
        <v>8.2365200000000005</v>
      </c>
    </row>
    <row r="136" spans="1:13">
      <c r="A136" s="254">
        <v>126</v>
      </c>
      <c r="B136" s="482" t="s">
        <v>740</v>
      </c>
      <c r="C136" s="479">
        <v>801.8</v>
      </c>
      <c r="D136" s="480">
        <v>804.38333333333321</v>
      </c>
      <c r="E136" s="480">
        <v>791.61666666666645</v>
      </c>
      <c r="F136" s="480">
        <v>781.43333333333328</v>
      </c>
      <c r="G136" s="480">
        <v>768.66666666666652</v>
      </c>
      <c r="H136" s="480">
        <v>814.56666666666638</v>
      </c>
      <c r="I136" s="480">
        <v>827.33333333333326</v>
      </c>
      <c r="J136" s="480">
        <v>837.51666666666631</v>
      </c>
      <c r="K136" s="479">
        <v>817.15</v>
      </c>
      <c r="L136" s="479">
        <v>794.2</v>
      </c>
      <c r="M136" s="479">
        <v>0.78666999999999998</v>
      </c>
    </row>
    <row r="137" spans="1:13">
      <c r="A137" s="254">
        <v>127</v>
      </c>
      <c r="B137" s="482" t="s">
        <v>345</v>
      </c>
      <c r="C137" s="479">
        <v>532.20000000000005</v>
      </c>
      <c r="D137" s="480">
        <v>531.30000000000007</v>
      </c>
      <c r="E137" s="480">
        <v>524.65000000000009</v>
      </c>
      <c r="F137" s="480">
        <v>517.1</v>
      </c>
      <c r="G137" s="480">
        <v>510.45000000000005</v>
      </c>
      <c r="H137" s="480">
        <v>538.85000000000014</v>
      </c>
      <c r="I137" s="480">
        <v>545.5</v>
      </c>
      <c r="J137" s="480">
        <v>553.05000000000018</v>
      </c>
      <c r="K137" s="479">
        <v>537.95000000000005</v>
      </c>
      <c r="L137" s="479">
        <v>523.75</v>
      </c>
      <c r="M137" s="479">
        <v>1.5348999999999999</v>
      </c>
    </row>
    <row r="138" spans="1:13">
      <c r="A138" s="254">
        <v>128</v>
      </c>
      <c r="B138" s="482" t="s">
        <v>89</v>
      </c>
      <c r="C138" s="479">
        <v>11.65</v>
      </c>
      <c r="D138" s="480">
        <v>11.883333333333335</v>
      </c>
      <c r="E138" s="480">
        <v>11.216666666666669</v>
      </c>
      <c r="F138" s="480">
        <v>10.783333333333333</v>
      </c>
      <c r="G138" s="480">
        <v>10.116666666666667</v>
      </c>
      <c r="H138" s="480">
        <v>12.31666666666667</v>
      </c>
      <c r="I138" s="480">
        <v>12.983333333333338</v>
      </c>
      <c r="J138" s="480">
        <v>13.416666666666671</v>
      </c>
      <c r="K138" s="479">
        <v>12.55</v>
      </c>
      <c r="L138" s="479">
        <v>11.45</v>
      </c>
      <c r="M138" s="479">
        <v>315.72095000000002</v>
      </c>
    </row>
    <row r="139" spans="1:13">
      <c r="A139" s="254">
        <v>129</v>
      </c>
      <c r="B139" s="482" t="s">
        <v>346</v>
      </c>
      <c r="C139" s="479">
        <v>162.5</v>
      </c>
      <c r="D139" s="480">
        <v>161.54999999999998</v>
      </c>
      <c r="E139" s="480">
        <v>157.09999999999997</v>
      </c>
      <c r="F139" s="480">
        <v>151.69999999999999</v>
      </c>
      <c r="G139" s="480">
        <v>147.24999999999997</v>
      </c>
      <c r="H139" s="480">
        <v>166.94999999999996</v>
      </c>
      <c r="I139" s="480">
        <v>171.39999999999995</v>
      </c>
      <c r="J139" s="480">
        <v>176.79999999999995</v>
      </c>
      <c r="K139" s="479">
        <v>166</v>
      </c>
      <c r="L139" s="479">
        <v>156.15</v>
      </c>
      <c r="M139" s="479">
        <v>18.019169999999999</v>
      </c>
    </row>
    <row r="140" spans="1:13">
      <c r="A140" s="254">
        <v>130</v>
      </c>
      <c r="B140" s="482" t="s">
        <v>90</v>
      </c>
      <c r="C140" s="479">
        <v>4035.45</v>
      </c>
      <c r="D140" s="480">
        <v>4025</v>
      </c>
      <c r="E140" s="480">
        <v>3985.45</v>
      </c>
      <c r="F140" s="480">
        <v>3935.45</v>
      </c>
      <c r="G140" s="480">
        <v>3895.8999999999996</v>
      </c>
      <c r="H140" s="480">
        <v>4075</v>
      </c>
      <c r="I140" s="480">
        <v>4114.55</v>
      </c>
      <c r="J140" s="480">
        <v>4164.55</v>
      </c>
      <c r="K140" s="479">
        <v>4064.55</v>
      </c>
      <c r="L140" s="479">
        <v>3975</v>
      </c>
      <c r="M140" s="479">
        <v>6.7126000000000001</v>
      </c>
    </row>
    <row r="141" spans="1:13">
      <c r="A141" s="254">
        <v>131</v>
      </c>
      <c r="B141" s="482" t="s">
        <v>347</v>
      </c>
      <c r="C141" s="479">
        <v>4118.2</v>
      </c>
      <c r="D141" s="480">
        <v>4129.0999999999995</v>
      </c>
      <c r="E141" s="480">
        <v>4051.0999999999985</v>
      </c>
      <c r="F141" s="480">
        <v>3983.9999999999991</v>
      </c>
      <c r="G141" s="480">
        <v>3905.9999999999982</v>
      </c>
      <c r="H141" s="480">
        <v>4196.1999999999989</v>
      </c>
      <c r="I141" s="480">
        <v>4274.2000000000007</v>
      </c>
      <c r="J141" s="480">
        <v>4341.2999999999993</v>
      </c>
      <c r="K141" s="479">
        <v>4207.1000000000004</v>
      </c>
      <c r="L141" s="479">
        <v>4062</v>
      </c>
      <c r="M141" s="479">
        <v>1.41151</v>
      </c>
    </row>
    <row r="142" spans="1:13">
      <c r="A142" s="254">
        <v>132</v>
      </c>
      <c r="B142" s="482" t="s">
        <v>348</v>
      </c>
      <c r="C142" s="479">
        <v>2836.05</v>
      </c>
      <c r="D142" s="480">
        <v>2849.35</v>
      </c>
      <c r="E142" s="480">
        <v>2811.7</v>
      </c>
      <c r="F142" s="480">
        <v>2787.35</v>
      </c>
      <c r="G142" s="480">
        <v>2749.7</v>
      </c>
      <c r="H142" s="480">
        <v>2873.7</v>
      </c>
      <c r="I142" s="480">
        <v>2911.3500000000004</v>
      </c>
      <c r="J142" s="480">
        <v>2935.7</v>
      </c>
      <c r="K142" s="479">
        <v>2887</v>
      </c>
      <c r="L142" s="479">
        <v>2825</v>
      </c>
      <c r="M142" s="479">
        <v>4.8464</v>
      </c>
    </row>
    <row r="143" spans="1:13">
      <c r="A143" s="254">
        <v>133</v>
      </c>
      <c r="B143" s="482" t="s">
        <v>93</v>
      </c>
      <c r="C143" s="479">
        <v>5160.95</v>
      </c>
      <c r="D143" s="480">
        <v>5144.3166666666666</v>
      </c>
      <c r="E143" s="480">
        <v>5086.6333333333332</v>
      </c>
      <c r="F143" s="480">
        <v>5012.3166666666666</v>
      </c>
      <c r="G143" s="480">
        <v>4954.6333333333332</v>
      </c>
      <c r="H143" s="480">
        <v>5218.6333333333332</v>
      </c>
      <c r="I143" s="480">
        <v>5276.3166666666657</v>
      </c>
      <c r="J143" s="480">
        <v>5350.6333333333332</v>
      </c>
      <c r="K143" s="479">
        <v>5202</v>
      </c>
      <c r="L143" s="479">
        <v>5070</v>
      </c>
      <c r="M143" s="479">
        <v>10.11199</v>
      </c>
    </row>
    <row r="144" spans="1:13">
      <c r="A144" s="254">
        <v>134</v>
      </c>
      <c r="B144" s="482" t="s">
        <v>349</v>
      </c>
      <c r="C144" s="479">
        <v>421.65</v>
      </c>
      <c r="D144" s="480">
        <v>412.76666666666665</v>
      </c>
      <c r="E144" s="480">
        <v>398.93333333333328</v>
      </c>
      <c r="F144" s="480">
        <v>376.21666666666664</v>
      </c>
      <c r="G144" s="480">
        <v>362.38333333333327</v>
      </c>
      <c r="H144" s="480">
        <v>435.48333333333329</v>
      </c>
      <c r="I144" s="480">
        <v>449.31666666666666</v>
      </c>
      <c r="J144" s="480">
        <v>472.0333333333333</v>
      </c>
      <c r="K144" s="479">
        <v>426.6</v>
      </c>
      <c r="L144" s="479">
        <v>390.05</v>
      </c>
      <c r="M144" s="479">
        <v>48.917949999999998</v>
      </c>
    </row>
    <row r="145" spans="1:13">
      <c r="A145" s="254">
        <v>135</v>
      </c>
      <c r="B145" s="482" t="s">
        <v>350</v>
      </c>
      <c r="C145" s="479">
        <v>88.7</v>
      </c>
      <c r="D145" s="480">
        <v>88.516666666666666</v>
      </c>
      <c r="E145" s="480">
        <v>87.683333333333337</v>
      </c>
      <c r="F145" s="480">
        <v>86.666666666666671</v>
      </c>
      <c r="G145" s="480">
        <v>85.833333333333343</v>
      </c>
      <c r="H145" s="480">
        <v>89.533333333333331</v>
      </c>
      <c r="I145" s="480">
        <v>90.366666666666674</v>
      </c>
      <c r="J145" s="480">
        <v>91.383333333333326</v>
      </c>
      <c r="K145" s="479">
        <v>89.35</v>
      </c>
      <c r="L145" s="479">
        <v>87.5</v>
      </c>
      <c r="M145" s="479">
        <v>2.05199</v>
      </c>
    </row>
    <row r="146" spans="1:13">
      <c r="A146" s="254">
        <v>136</v>
      </c>
      <c r="B146" s="482" t="s">
        <v>833</v>
      </c>
      <c r="C146" s="479">
        <v>227.4</v>
      </c>
      <c r="D146" s="480">
        <v>226.19999999999996</v>
      </c>
      <c r="E146" s="480">
        <v>222.89999999999992</v>
      </c>
      <c r="F146" s="480">
        <v>218.39999999999995</v>
      </c>
      <c r="G146" s="480">
        <v>215.09999999999991</v>
      </c>
      <c r="H146" s="480">
        <v>230.69999999999993</v>
      </c>
      <c r="I146" s="480">
        <v>233.99999999999994</v>
      </c>
      <c r="J146" s="480">
        <v>238.49999999999994</v>
      </c>
      <c r="K146" s="479">
        <v>229.5</v>
      </c>
      <c r="L146" s="479">
        <v>221.7</v>
      </c>
      <c r="M146" s="479">
        <v>4.4468899999999998</v>
      </c>
    </row>
    <row r="147" spans="1:13">
      <c r="A147" s="254">
        <v>137</v>
      </c>
      <c r="B147" s="482" t="s">
        <v>742</v>
      </c>
      <c r="C147" s="479">
        <v>1806.85</v>
      </c>
      <c r="D147" s="480">
        <v>1815.6833333333334</v>
      </c>
      <c r="E147" s="480">
        <v>1776.1666666666667</v>
      </c>
      <c r="F147" s="480">
        <v>1745.4833333333333</v>
      </c>
      <c r="G147" s="480">
        <v>1705.9666666666667</v>
      </c>
      <c r="H147" s="480">
        <v>1846.3666666666668</v>
      </c>
      <c r="I147" s="480">
        <v>1885.8833333333332</v>
      </c>
      <c r="J147" s="480">
        <v>1916.5666666666668</v>
      </c>
      <c r="K147" s="479">
        <v>1855.2</v>
      </c>
      <c r="L147" s="479">
        <v>1785</v>
      </c>
      <c r="M147" s="479">
        <v>0.14308999999999999</v>
      </c>
    </row>
    <row r="148" spans="1:13">
      <c r="A148" s="254">
        <v>138</v>
      </c>
      <c r="B148" s="482" t="s">
        <v>235</v>
      </c>
      <c r="C148" s="479">
        <v>57.05</v>
      </c>
      <c r="D148" s="480">
        <v>57.316666666666663</v>
      </c>
      <c r="E148" s="480">
        <v>56.633333333333326</v>
      </c>
      <c r="F148" s="480">
        <v>56.216666666666661</v>
      </c>
      <c r="G148" s="480">
        <v>55.533333333333324</v>
      </c>
      <c r="H148" s="480">
        <v>57.733333333333327</v>
      </c>
      <c r="I148" s="480">
        <v>58.416666666666664</v>
      </c>
      <c r="J148" s="480">
        <v>58.833333333333329</v>
      </c>
      <c r="K148" s="479">
        <v>58</v>
      </c>
      <c r="L148" s="479">
        <v>56.9</v>
      </c>
      <c r="M148" s="479">
        <v>12.602919999999999</v>
      </c>
    </row>
    <row r="149" spans="1:13">
      <c r="A149" s="254">
        <v>139</v>
      </c>
      <c r="B149" s="482" t="s">
        <v>94</v>
      </c>
      <c r="C149" s="479">
        <v>2372.4</v>
      </c>
      <c r="D149" s="480">
        <v>2372.0500000000002</v>
      </c>
      <c r="E149" s="480">
        <v>2356.9000000000005</v>
      </c>
      <c r="F149" s="480">
        <v>2341.4000000000005</v>
      </c>
      <c r="G149" s="480">
        <v>2326.2500000000009</v>
      </c>
      <c r="H149" s="480">
        <v>2387.5500000000002</v>
      </c>
      <c r="I149" s="480">
        <v>2402.6999999999998</v>
      </c>
      <c r="J149" s="480">
        <v>2418.1999999999998</v>
      </c>
      <c r="K149" s="479">
        <v>2387.1999999999998</v>
      </c>
      <c r="L149" s="479">
        <v>2356.5500000000002</v>
      </c>
      <c r="M149" s="479">
        <v>3.8262</v>
      </c>
    </row>
    <row r="150" spans="1:13">
      <c r="A150" s="254">
        <v>140</v>
      </c>
      <c r="B150" s="482" t="s">
        <v>351</v>
      </c>
      <c r="C150" s="479">
        <v>217.45</v>
      </c>
      <c r="D150" s="480">
        <v>218.93333333333331</v>
      </c>
      <c r="E150" s="480">
        <v>214.66666666666663</v>
      </c>
      <c r="F150" s="480">
        <v>211.88333333333333</v>
      </c>
      <c r="G150" s="480">
        <v>207.61666666666665</v>
      </c>
      <c r="H150" s="480">
        <v>221.71666666666661</v>
      </c>
      <c r="I150" s="480">
        <v>225.98333333333332</v>
      </c>
      <c r="J150" s="480">
        <v>228.76666666666659</v>
      </c>
      <c r="K150" s="479">
        <v>223.2</v>
      </c>
      <c r="L150" s="479">
        <v>216.15</v>
      </c>
      <c r="M150" s="479">
        <v>0.90081</v>
      </c>
    </row>
    <row r="151" spans="1:13">
      <c r="A151" s="254">
        <v>141</v>
      </c>
      <c r="B151" s="482" t="s">
        <v>236</v>
      </c>
      <c r="C151" s="479">
        <v>488.6</v>
      </c>
      <c r="D151" s="480">
        <v>489.40000000000003</v>
      </c>
      <c r="E151" s="480">
        <v>481.30000000000007</v>
      </c>
      <c r="F151" s="480">
        <v>474.00000000000006</v>
      </c>
      <c r="G151" s="480">
        <v>465.90000000000009</v>
      </c>
      <c r="H151" s="480">
        <v>496.70000000000005</v>
      </c>
      <c r="I151" s="480">
        <v>504.80000000000007</v>
      </c>
      <c r="J151" s="480">
        <v>512.1</v>
      </c>
      <c r="K151" s="479">
        <v>497.5</v>
      </c>
      <c r="L151" s="479">
        <v>482.1</v>
      </c>
      <c r="M151" s="479">
        <v>2.2542499999999999</v>
      </c>
    </row>
    <row r="152" spans="1:13">
      <c r="A152" s="254">
        <v>142</v>
      </c>
      <c r="B152" s="482" t="s">
        <v>237</v>
      </c>
      <c r="C152" s="479">
        <v>1304.0999999999999</v>
      </c>
      <c r="D152" s="480">
        <v>1307.6166666666666</v>
      </c>
      <c r="E152" s="480">
        <v>1289.2333333333331</v>
      </c>
      <c r="F152" s="480">
        <v>1274.3666666666666</v>
      </c>
      <c r="G152" s="480">
        <v>1255.9833333333331</v>
      </c>
      <c r="H152" s="480">
        <v>1322.4833333333331</v>
      </c>
      <c r="I152" s="480">
        <v>1340.8666666666668</v>
      </c>
      <c r="J152" s="480">
        <v>1355.7333333333331</v>
      </c>
      <c r="K152" s="479">
        <v>1326</v>
      </c>
      <c r="L152" s="479">
        <v>1292.75</v>
      </c>
      <c r="M152" s="479">
        <v>1.9027799999999999</v>
      </c>
    </row>
    <row r="153" spans="1:13">
      <c r="A153" s="254">
        <v>143</v>
      </c>
      <c r="B153" s="482" t="s">
        <v>238</v>
      </c>
      <c r="C153" s="479">
        <v>74.099999999999994</v>
      </c>
      <c r="D153" s="480">
        <v>74.283333333333331</v>
      </c>
      <c r="E153" s="480">
        <v>73.666666666666657</v>
      </c>
      <c r="F153" s="480">
        <v>73.23333333333332</v>
      </c>
      <c r="G153" s="480">
        <v>72.616666666666646</v>
      </c>
      <c r="H153" s="480">
        <v>74.716666666666669</v>
      </c>
      <c r="I153" s="480">
        <v>75.333333333333343</v>
      </c>
      <c r="J153" s="480">
        <v>75.76666666666668</v>
      </c>
      <c r="K153" s="479">
        <v>74.900000000000006</v>
      </c>
      <c r="L153" s="479">
        <v>73.849999999999994</v>
      </c>
      <c r="M153" s="479">
        <v>8.52407</v>
      </c>
    </row>
    <row r="154" spans="1:13">
      <c r="A154" s="254">
        <v>144</v>
      </c>
      <c r="B154" s="482" t="s">
        <v>95</v>
      </c>
      <c r="C154" s="479">
        <v>84.55</v>
      </c>
      <c r="D154" s="480">
        <v>83.783333333333331</v>
      </c>
      <c r="E154" s="480">
        <v>82.36666666666666</v>
      </c>
      <c r="F154" s="480">
        <v>80.183333333333323</v>
      </c>
      <c r="G154" s="480">
        <v>78.766666666666652</v>
      </c>
      <c r="H154" s="480">
        <v>85.966666666666669</v>
      </c>
      <c r="I154" s="480">
        <v>87.383333333333354</v>
      </c>
      <c r="J154" s="480">
        <v>89.566666666666677</v>
      </c>
      <c r="K154" s="479">
        <v>85.2</v>
      </c>
      <c r="L154" s="479">
        <v>81.599999999999994</v>
      </c>
      <c r="M154" s="479">
        <v>19.533819999999999</v>
      </c>
    </row>
    <row r="155" spans="1:13">
      <c r="A155" s="254">
        <v>145</v>
      </c>
      <c r="B155" s="482" t="s">
        <v>352</v>
      </c>
      <c r="C155" s="479">
        <v>597.4</v>
      </c>
      <c r="D155" s="480">
        <v>595.16666666666663</v>
      </c>
      <c r="E155" s="480">
        <v>588.63333333333321</v>
      </c>
      <c r="F155" s="480">
        <v>579.86666666666656</v>
      </c>
      <c r="G155" s="480">
        <v>573.33333333333314</v>
      </c>
      <c r="H155" s="480">
        <v>603.93333333333328</v>
      </c>
      <c r="I155" s="480">
        <v>610.46666666666681</v>
      </c>
      <c r="J155" s="480">
        <v>619.23333333333335</v>
      </c>
      <c r="K155" s="479">
        <v>601.70000000000005</v>
      </c>
      <c r="L155" s="479">
        <v>586.4</v>
      </c>
      <c r="M155" s="479">
        <v>0.44900000000000001</v>
      </c>
    </row>
    <row r="156" spans="1:13">
      <c r="A156" s="254">
        <v>146</v>
      </c>
      <c r="B156" s="482" t="s">
        <v>96</v>
      </c>
      <c r="C156" s="479">
        <v>1123</v>
      </c>
      <c r="D156" s="480">
        <v>1123.0166666666667</v>
      </c>
      <c r="E156" s="480">
        <v>1111.5833333333333</v>
      </c>
      <c r="F156" s="480">
        <v>1100.1666666666665</v>
      </c>
      <c r="G156" s="480">
        <v>1088.7333333333331</v>
      </c>
      <c r="H156" s="480">
        <v>1134.4333333333334</v>
      </c>
      <c r="I156" s="480">
        <v>1145.8666666666668</v>
      </c>
      <c r="J156" s="480">
        <v>1157.2833333333335</v>
      </c>
      <c r="K156" s="479">
        <v>1134.45</v>
      </c>
      <c r="L156" s="479">
        <v>1111.5999999999999</v>
      </c>
      <c r="M156" s="479">
        <v>8.1963899999999992</v>
      </c>
    </row>
    <row r="157" spans="1:13">
      <c r="A157" s="254">
        <v>147</v>
      </c>
      <c r="B157" s="482" t="s">
        <v>97</v>
      </c>
      <c r="C157" s="479">
        <v>182.8</v>
      </c>
      <c r="D157" s="480">
        <v>182.46666666666667</v>
      </c>
      <c r="E157" s="480">
        <v>181.33333333333334</v>
      </c>
      <c r="F157" s="480">
        <v>179.86666666666667</v>
      </c>
      <c r="G157" s="480">
        <v>178.73333333333335</v>
      </c>
      <c r="H157" s="480">
        <v>183.93333333333334</v>
      </c>
      <c r="I157" s="480">
        <v>185.06666666666666</v>
      </c>
      <c r="J157" s="480">
        <v>186.53333333333333</v>
      </c>
      <c r="K157" s="479">
        <v>183.6</v>
      </c>
      <c r="L157" s="479">
        <v>181</v>
      </c>
      <c r="M157" s="479">
        <v>19.788630000000001</v>
      </c>
    </row>
    <row r="158" spans="1:13">
      <c r="A158" s="254">
        <v>148</v>
      </c>
      <c r="B158" s="482" t="s">
        <v>354</v>
      </c>
      <c r="C158" s="479">
        <v>319.14999999999998</v>
      </c>
      <c r="D158" s="480">
        <v>318.60000000000002</v>
      </c>
      <c r="E158" s="480">
        <v>313.65000000000003</v>
      </c>
      <c r="F158" s="480">
        <v>308.15000000000003</v>
      </c>
      <c r="G158" s="480">
        <v>303.20000000000005</v>
      </c>
      <c r="H158" s="480">
        <v>324.10000000000002</v>
      </c>
      <c r="I158" s="480">
        <v>329.05000000000007</v>
      </c>
      <c r="J158" s="480">
        <v>334.55</v>
      </c>
      <c r="K158" s="479">
        <v>323.55</v>
      </c>
      <c r="L158" s="479">
        <v>313.10000000000002</v>
      </c>
      <c r="M158" s="479">
        <v>4.7080000000000002</v>
      </c>
    </row>
    <row r="159" spans="1:13">
      <c r="A159" s="254">
        <v>149</v>
      </c>
      <c r="B159" s="482" t="s">
        <v>98</v>
      </c>
      <c r="C159" s="479">
        <v>80.05</v>
      </c>
      <c r="D159" s="480">
        <v>80.016666666666666</v>
      </c>
      <c r="E159" s="480">
        <v>79.033333333333331</v>
      </c>
      <c r="F159" s="480">
        <v>78.016666666666666</v>
      </c>
      <c r="G159" s="480">
        <v>77.033333333333331</v>
      </c>
      <c r="H159" s="480">
        <v>81.033333333333331</v>
      </c>
      <c r="I159" s="480">
        <v>82.016666666666652</v>
      </c>
      <c r="J159" s="480">
        <v>83.033333333333331</v>
      </c>
      <c r="K159" s="479">
        <v>81</v>
      </c>
      <c r="L159" s="479">
        <v>79</v>
      </c>
      <c r="M159" s="479">
        <v>155.30336</v>
      </c>
    </row>
    <row r="160" spans="1:13">
      <c r="A160" s="254">
        <v>150</v>
      </c>
      <c r="B160" s="482" t="s">
        <v>355</v>
      </c>
      <c r="C160" s="479">
        <v>2886.95</v>
      </c>
      <c r="D160" s="480">
        <v>2901.9500000000003</v>
      </c>
      <c r="E160" s="480">
        <v>2829.9000000000005</v>
      </c>
      <c r="F160" s="480">
        <v>2772.8500000000004</v>
      </c>
      <c r="G160" s="480">
        <v>2700.8000000000006</v>
      </c>
      <c r="H160" s="480">
        <v>2959.0000000000005</v>
      </c>
      <c r="I160" s="480">
        <v>3031.0500000000006</v>
      </c>
      <c r="J160" s="480">
        <v>3088.1000000000004</v>
      </c>
      <c r="K160" s="479">
        <v>2974</v>
      </c>
      <c r="L160" s="479">
        <v>2844.9</v>
      </c>
      <c r="M160" s="479">
        <v>0.87295</v>
      </c>
    </row>
    <row r="161" spans="1:13">
      <c r="A161" s="254">
        <v>151</v>
      </c>
      <c r="B161" s="482" t="s">
        <v>356</v>
      </c>
      <c r="C161" s="479">
        <v>360.95</v>
      </c>
      <c r="D161" s="480">
        <v>362.25</v>
      </c>
      <c r="E161" s="480">
        <v>355.65</v>
      </c>
      <c r="F161" s="480">
        <v>350.34999999999997</v>
      </c>
      <c r="G161" s="480">
        <v>343.74999999999994</v>
      </c>
      <c r="H161" s="480">
        <v>367.55</v>
      </c>
      <c r="I161" s="480">
        <v>374.15000000000003</v>
      </c>
      <c r="J161" s="480">
        <v>379.45000000000005</v>
      </c>
      <c r="K161" s="479">
        <v>368.85</v>
      </c>
      <c r="L161" s="479">
        <v>356.95</v>
      </c>
      <c r="M161" s="479">
        <v>1.8249899999999999</v>
      </c>
    </row>
    <row r="162" spans="1:13">
      <c r="A162" s="254">
        <v>152</v>
      </c>
      <c r="B162" s="482" t="s">
        <v>357</v>
      </c>
      <c r="C162" s="479">
        <v>158.9</v>
      </c>
      <c r="D162" s="480">
        <v>157.6</v>
      </c>
      <c r="E162" s="480">
        <v>155.5</v>
      </c>
      <c r="F162" s="480">
        <v>152.1</v>
      </c>
      <c r="G162" s="480">
        <v>150</v>
      </c>
      <c r="H162" s="480">
        <v>161</v>
      </c>
      <c r="I162" s="480">
        <v>163.09999999999997</v>
      </c>
      <c r="J162" s="480">
        <v>166.5</v>
      </c>
      <c r="K162" s="479">
        <v>159.69999999999999</v>
      </c>
      <c r="L162" s="479">
        <v>154.19999999999999</v>
      </c>
      <c r="M162" s="479">
        <v>6.9423000000000004</v>
      </c>
    </row>
    <row r="163" spans="1:13">
      <c r="A163" s="254">
        <v>153</v>
      </c>
      <c r="B163" s="482" t="s">
        <v>358</v>
      </c>
      <c r="C163" s="479">
        <v>127.6</v>
      </c>
      <c r="D163" s="480">
        <v>126.96666666666665</v>
      </c>
      <c r="E163" s="480">
        <v>123.1333333333333</v>
      </c>
      <c r="F163" s="480">
        <v>118.66666666666664</v>
      </c>
      <c r="G163" s="480">
        <v>114.83333333333329</v>
      </c>
      <c r="H163" s="480">
        <v>131.43333333333331</v>
      </c>
      <c r="I163" s="480">
        <v>135.26666666666665</v>
      </c>
      <c r="J163" s="480">
        <v>139.73333333333332</v>
      </c>
      <c r="K163" s="479">
        <v>130.80000000000001</v>
      </c>
      <c r="L163" s="479">
        <v>122.5</v>
      </c>
      <c r="M163" s="479">
        <v>69.484849999999994</v>
      </c>
    </row>
    <row r="164" spans="1:13">
      <c r="A164" s="254">
        <v>154</v>
      </c>
      <c r="B164" s="482" t="s">
        <v>359</v>
      </c>
      <c r="C164" s="479">
        <v>221</v>
      </c>
      <c r="D164" s="480">
        <v>220.19999999999996</v>
      </c>
      <c r="E164" s="480">
        <v>215.99999999999991</v>
      </c>
      <c r="F164" s="480">
        <v>210.99999999999994</v>
      </c>
      <c r="G164" s="480">
        <v>206.7999999999999</v>
      </c>
      <c r="H164" s="480">
        <v>225.19999999999993</v>
      </c>
      <c r="I164" s="480">
        <v>229.39999999999998</v>
      </c>
      <c r="J164" s="480">
        <v>234.39999999999995</v>
      </c>
      <c r="K164" s="479">
        <v>224.4</v>
      </c>
      <c r="L164" s="479">
        <v>215.2</v>
      </c>
      <c r="M164" s="479">
        <v>74.847629999999995</v>
      </c>
    </row>
    <row r="165" spans="1:13">
      <c r="A165" s="254">
        <v>155</v>
      </c>
      <c r="B165" s="482" t="s">
        <v>239</v>
      </c>
      <c r="C165" s="479">
        <v>6.8</v>
      </c>
      <c r="D165" s="480">
        <v>6.8</v>
      </c>
      <c r="E165" s="480">
        <v>6.6999999999999993</v>
      </c>
      <c r="F165" s="480">
        <v>6.6</v>
      </c>
      <c r="G165" s="480">
        <v>6.4999999999999991</v>
      </c>
      <c r="H165" s="480">
        <v>6.8999999999999995</v>
      </c>
      <c r="I165" s="480">
        <v>6.9999999999999991</v>
      </c>
      <c r="J165" s="480">
        <v>7.1</v>
      </c>
      <c r="K165" s="479">
        <v>6.9</v>
      </c>
      <c r="L165" s="479">
        <v>6.7</v>
      </c>
      <c r="M165" s="479">
        <v>37.272129999999997</v>
      </c>
    </row>
    <row r="166" spans="1:13">
      <c r="A166" s="254">
        <v>156</v>
      </c>
      <c r="B166" s="482" t="s">
        <v>240</v>
      </c>
      <c r="C166" s="479">
        <v>47.75</v>
      </c>
      <c r="D166" s="480">
        <v>48.1</v>
      </c>
      <c r="E166" s="480">
        <v>47.400000000000006</v>
      </c>
      <c r="F166" s="480">
        <v>47.050000000000004</v>
      </c>
      <c r="G166" s="480">
        <v>46.350000000000009</v>
      </c>
      <c r="H166" s="480">
        <v>48.45</v>
      </c>
      <c r="I166" s="480">
        <v>49.150000000000006</v>
      </c>
      <c r="J166" s="480">
        <v>49.5</v>
      </c>
      <c r="K166" s="479">
        <v>48.8</v>
      </c>
      <c r="L166" s="479">
        <v>47.75</v>
      </c>
      <c r="M166" s="479">
        <v>33.604210000000002</v>
      </c>
    </row>
    <row r="167" spans="1:13">
      <c r="A167" s="254">
        <v>157</v>
      </c>
      <c r="B167" s="482" t="s">
        <v>99</v>
      </c>
      <c r="C167" s="479">
        <v>145.05000000000001</v>
      </c>
      <c r="D167" s="480">
        <v>145.63333333333333</v>
      </c>
      <c r="E167" s="480">
        <v>142.41666666666666</v>
      </c>
      <c r="F167" s="480">
        <v>139.78333333333333</v>
      </c>
      <c r="G167" s="480">
        <v>136.56666666666666</v>
      </c>
      <c r="H167" s="480">
        <v>148.26666666666665</v>
      </c>
      <c r="I167" s="480">
        <v>151.48333333333335</v>
      </c>
      <c r="J167" s="480">
        <v>154.11666666666665</v>
      </c>
      <c r="K167" s="479">
        <v>148.85</v>
      </c>
      <c r="L167" s="479">
        <v>143</v>
      </c>
      <c r="M167" s="479">
        <v>219.2338</v>
      </c>
    </row>
    <row r="168" spans="1:13">
      <c r="A168" s="254">
        <v>158</v>
      </c>
      <c r="B168" s="482" t="s">
        <v>360</v>
      </c>
      <c r="C168" s="479">
        <v>270.64999999999998</v>
      </c>
      <c r="D168" s="480">
        <v>266.33333333333331</v>
      </c>
      <c r="E168" s="480">
        <v>260.61666666666662</v>
      </c>
      <c r="F168" s="480">
        <v>250.58333333333331</v>
      </c>
      <c r="G168" s="480">
        <v>244.86666666666662</v>
      </c>
      <c r="H168" s="480">
        <v>276.36666666666662</v>
      </c>
      <c r="I168" s="480">
        <v>282.08333333333331</v>
      </c>
      <c r="J168" s="480">
        <v>292.11666666666662</v>
      </c>
      <c r="K168" s="479">
        <v>272.05</v>
      </c>
      <c r="L168" s="479">
        <v>256.3</v>
      </c>
      <c r="M168" s="479">
        <v>1.43014</v>
      </c>
    </row>
    <row r="169" spans="1:13">
      <c r="A169" s="254">
        <v>159</v>
      </c>
      <c r="B169" s="482" t="s">
        <v>361</v>
      </c>
      <c r="C169" s="479">
        <v>235.7</v>
      </c>
      <c r="D169" s="480">
        <v>236.66666666666666</v>
      </c>
      <c r="E169" s="480">
        <v>233.88333333333333</v>
      </c>
      <c r="F169" s="480">
        <v>232.06666666666666</v>
      </c>
      <c r="G169" s="480">
        <v>229.28333333333333</v>
      </c>
      <c r="H169" s="480">
        <v>238.48333333333332</v>
      </c>
      <c r="I169" s="480">
        <v>241.26666666666668</v>
      </c>
      <c r="J169" s="480">
        <v>243.08333333333331</v>
      </c>
      <c r="K169" s="479">
        <v>239.45</v>
      </c>
      <c r="L169" s="479">
        <v>234.85</v>
      </c>
      <c r="M169" s="479">
        <v>1.14636</v>
      </c>
    </row>
    <row r="170" spans="1:13">
      <c r="A170" s="254">
        <v>160</v>
      </c>
      <c r="B170" s="482" t="s">
        <v>744</v>
      </c>
      <c r="C170" s="479">
        <v>4106.5</v>
      </c>
      <c r="D170" s="480">
        <v>4130.8666666666668</v>
      </c>
      <c r="E170" s="480">
        <v>4076.7333333333336</v>
      </c>
      <c r="F170" s="480">
        <v>4046.9666666666672</v>
      </c>
      <c r="G170" s="480">
        <v>3992.8333333333339</v>
      </c>
      <c r="H170" s="480">
        <v>4160.6333333333332</v>
      </c>
      <c r="I170" s="480">
        <v>4214.7666666666664</v>
      </c>
      <c r="J170" s="480">
        <v>4244.5333333333328</v>
      </c>
      <c r="K170" s="479">
        <v>4185</v>
      </c>
      <c r="L170" s="479">
        <v>4101.1000000000004</v>
      </c>
      <c r="M170" s="479">
        <v>0.17816000000000001</v>
      </c>
    </row>
    <row r="171" spans="1:13">
      <c r="A171" s="254">
        <v>161</v>
      </c>
      <c r="B171" s="482" t="s">
        <v>102</v>
      </c>
      <c r="C171" s="479">
        <v>23.75</v>
      </c>
      <c r="D171" s="480">
        <v>23.533333333333331</v>
      </c>
      <c r="E171" s="480">
        <v>23.216666666666661</v>
      </c>
      <c r="F171" s="480">
        <v>22.68333333333333</v>
      </c>
      <c r="G171" s="480">
        <v>22.36666666666666</v>
      </c>
      <c r="H171" s="480">
        <v>24.066666666666663</v>
      </c>
      <c r="I171" s="480">
        <v>24.383333333333333</v>
      </c>
      <c r="J171" s="480">
        <v>24.916666666666664</v>
      </c>
      <c r="K171" s="479">
        <v>23.85</v>
      </c>
      <c r="L171" s="479">
        <v>23</v>
      </c>
      <c r="M171" s="479">
        <v>97.080269999999999</v>
      </c>
    </row>
    <row r="172" spans="1:13">
      <c r="A172" s="254">
        <v>162</v>
      </c>
      <c r="B172" s="482" t="s">
        <v>362</v>
      </c>
      <c r="C172" s="479">
        <v>2887.35</v>
      </c>
      <c r="D172" s="480">
        <v>2897.4500000000003</v>
      </c>
      <c r="E172" s="480">
        <v>2800.9000000000005</v>
      </c>
      <c r="F172" s="480">
        <v>2714.4500000000003</v>
      </c>
      <c r="G172" s="480">
        <v>2617.9000000000005</v>
      </c>
      <c r="H172" s="480">
        <v>2983.9000000000005</v>
      </c>
      <c r="I172" s="480">
        <v>3080.4500000000007</v>
      </c>
      <c r="J172" s="480">
        <v>3166.9000000000005</v>
      </c>
      <c r="K172" s="479">
        <v>2994</v>
      </c>
      <c r="L172" s="479">
        <v>2811</v>
      </c>
      <c r="M172" s="479">
        <v>1.0379700000000001</v>
      </c>
    </row>
    <row r="173" spans="1:13">
      <c r="A173" s="254">
        <v>163</v>
      </c>
      <c r="B173" s="482" t="s">
        <v>745</v>
      </c>
      <c r="C173" s="479">
        <v>174.55</v>
      </c>
      <c r="D173" s="480">
        <v>174.16666666666666</v>
      </c>
      <c r="E173" s="480">
        <v>171.5333333333333</v>
      </c>
      <c r="F173" s="480">
        <v>168.51666666666665</v>
      </c>
      <c r="G173" s="480">
        <v>165.8833333333333</v>
      </c>
      <c r="H173" s="480">
        <v>177.18333333333331</v>
      </c>
      <c r="I173" s="480">
        <v>179.81666666666669</v>
      </c>
      <c r="J173" s="480">
        <v>182.83333333333331</v>
      </c>
      <c r="K173" s="479">
        <v>176.8</v>
      </c>
      <c r="L173" s="479">
        <v>171.15</v>
      </c>
      <c r="M173" s="479">
        <v>2.0984600000000002</v>
      </c>
    </row>
    <row r="174" spans="1:13">
      <c r="A174" s="254">
        <v>164</v>
      </c>
      <c r="B174" s="482" t="s">
        <v>363</v>
      </c>
      <c r="C174" s="479">
        <v>2619.9499999999998</v>
      </c>
      <c r="D174" s="480">
        <v>2621.1166666666668</v>
      </c>
      <c r="E174" s="480">
        <v>2568.8333333333335</v>
      </c>
      <c r="F174" s="480">
        <v>2517.7166666666667</v>
      </c>
      <c r="G174" s="480">
        <v>2465.4333333333334</v>
      </c>
      <c r="H174" s="480">
        <v>2672.2333333333336</v>
      </c>
      <c r="I174" s="480">
        <v>2724.5166666666664</v>
      </c>
      <c r="J174" s="480">
        <v>2775.6333333333337</v>
      </c>
      <c r="K174" s="479">
        <v>2673.4</v>
      </c>
      <c r="L174" s="479">
        <v>2570</v>
      </c>
      <c r="M174" s="479">
        <v>0.10088</v>
      </c>
    </row>
    <row r="175" spans="1:13">
      <c r="A175" s="254">
        <v>165</v>
      </c>
      <c r="B175" s="482" t="s">
        <v>241</v>
      </c>
      <c r="C175" s="479">
        <v>205.8</v>
      </c>
      <c r="D175" s="480">
        <v>207.04999999999998</v>
      </c>
      <c r="E175" s="480">
        <v>203.74999999999997</v>
      </c>
      <c r="F175" s="480">
        <v>201.7</v>
      </c>
      <c r="G175" s="480">
        <v>198.39999999999998</v>
      </c>
      <c r="H175" s="480">
        <v>209.09999999999997</v>
      </c>
      <c r="I175" s="480">
        <v>212.39999999999998</v>
      </c>
      <c r="J175" s="480">
        <v>214.44999999999996</v>
      </c>
      <c r="K175" s="479">
        <v>210.35</v>
      </c>
      <c r="L175" s="479">
        <v>205</v>
      </c>
      <c r="M175" s="479">
        <v>2.1560800000000002</v>
      </c>
    </row>
    <row r="176" spans="1:13">
      <c r="A176" s="254">
        <v>166</v>
      </c>
      <c r="B176" s="482" t="s">
        <v>364</v>
      </c>
      <c r="C176" s="479">
        <v>5448.9</v>
      </c>
      <c r="D176" s="480">
        <v>5470.2166666666672</v>
      </c>
      <c r="E176" s="480">
        <v>5423.6833333333343</v>
      </c>
      <c r="F176" s="480">
        <v>5398.4666666666672</v>
      </c>
      <c r="G176" s="480">
        <v>5351.9333333333343</v>
      </c>
      <c r="H176" s="480">
        <v>5495.4333333333343</v>
      </c>
      <c r="I176" s="480">
        <v>5541.9666666666672</v>
      </c>
      <c r="J176" s="480">
        <v>5567.1833333333343</v>
      </c>
      <c r="K176" s="479">
        <v>5516.75</v>
      </c>
      <c r="L176" s="479">
        <v>5445</v>
      </c>
      <c r="M176" s="479">
        <v>5.7290000000000001E-2</v>
      </c>
    </row>
    <row r="177" spans="1:13">
      <c r="A177" s="254">
        <v>167</v>
      </c>
      <c r="B177" s="482" t="s">
        <v>365</v>
      </c>
      <c r="C177" s="479">
        <v>1472.65</v>
      </c>
      <c r="D177" s="480">
        <v>1468.2166666666665</v>
      </c>
      <c r="E177" s="480">
        <v>1456.4333333333329</v>
      </c>
      <c r="F177" s="480">
        <v>1440.2166666666665</v>
      </c>
      <c r="G177" s="480">
        <v>1428.4333333333329</v>
      </c>
      <c r="H177" s="480">
        <v>1484.4333333333329</v>
      </c>
      <c r="I177" s="480">
        <v>1496.2166666666662</v>
      </c>
      <c r="J177" s="480">
        <v>1512.4333333333329</v>
      </c>
      <c r="K177" s="479">
        <v>1480</v>
      </c>
      <c r="L177" s="479">
        <v>1452</v>
      </c>
      <c r="M177" s="479">
        <v>0.24565000000000001</v>
      </c>
    </row>
    <row r="178" spans="1:13">
      <c r="A178" s="254">
        <v>168</v>
      </c>
      <c r="B178" s="482" t="s">
        <v>100</v>
      </c>
      <c r="C178" s="479">
        <v>572.9</v>
      </c>
      <c r="D178" s="480">
        <v>568.93333333333328</v>
      </c>
      <c r="E178" s="480">
        <v>560.06666666666661</v>
      </c>
      <c r="F178" s="480">
        <v>547.23333333333335</v>
      </c>
      <c r="G178" s="480">
        <v>538.36666666666667</v>
      </c>
      <c r="H178" s="480">
        <v>581.76666666666654</v>
      </c>
      <c r="I178" s="480">
        <v>590.6333333333331</v>
      </c>
      <c r="J178" s="480">
        <v>603.46666666666647</v>
      </c>
      <c r="K178" s="479">
        <v>577.79999999999995</v>
      </c>
      <c r="L178" s="479">
        <v>556.1</v>
      </c>
      <c r="M178" s="479">
        <v>46.798499999999997</v>
      </c>
    </row>
    <row r="179" spans="1:13">
      <c r="A179" s="254">
        <v>169</v>
      </c>
      <c r="B179" s="482" t="s">
        <v>366</v>
      </c>
      <c r="C179" s="479">
        <v>864.4</v>
      </c>
      <c r="D179" s="480">
        <v>865.69999999999993</v>
      </c>
      <c r="E179" s="480">
        <v>855.74999999999989</v>
      </c>
      <c r="F179" s="480">
        <v>847.09999999999991</v>
      </c>
      <c r="G179" s="480">
        <v>837.14999999999986</v>
      </c>
      <c r="H179" s="480">
        <v>874.34999999999991</v>
      </c>
      <c r="I179" s="480">
        <v>884.3</v>
      </c>
      <c r="J179" s="480">
        <v>892.94999999999993</v>
      </c>
      <c r="K179" s="479">
        <v>875.65</v>
      </c>
      <c r="L179" s="479">
        <v>857.05</v>
      </c>
      <c r="M179" s="479">
        <v>0.23102</v>
      </c>
    </row>
    <row r="180" spans="1:13">
      <c r="A180" s="254">
        <v>170</v>
      </c>
      <c r="B180" s="482" t="s">
        <v>242</v>
      </c>
      <c r="C180" s="479">
        <v>517.29999999999995</v>
      </c>
      <c r="D180" s="480">
        <v>515.4</v>
      </c>
      <c r="E180" s="480">
        <v>506.79999999999995</v>
      </c>
      <c r="F180" s="480">
        <v>496.29999999999995</v>
      </c>
      <c r="G180" s="480">
        <v>487.69999999999993</v>
      </c>
      <c r="H180" s="480">
        <v>525.9</v>
      </c>
      <c r="I180" s="480">
        <v>534.50000000000011</v>
      </c>
      <c r="J180" s="480">
        <v>545</v>
      </c>
      <c r="K180" s="479">
        <v>524</v>
      </c>
      <c r="L180" s="479">
        <v>504.9</v>
      </c>
      <c r="M180" s="479">
        <v>2.4546299999999999</v>
      </c>
    </row>
    <row r="181" spans="1:13">
      <c r="A181" s="254">
        <v>171</v>
      </c>
      <c r="B181" s="482" t="s">
        <v>103</v>
      </c>
      <c r="C181" s="479">
        <v>708.1</v>
      </c>
      <c r="D181" s="480">
        <v>705.11666666666667</v>
      </c>
      <c r="E181" s="480">
        <v>701.23333333333335</v>
      </c>
      <c r="F181" s="480">
        <v>694.36666666666667</v>
      </c>
      <c r="G181" s="480">
        <v>690.48333333333335</v>
      </c>
      <c r="H181" s="480">
        <v>711.98333333333335</v>
      </c>
      <c r="I181" s="480">
        <v>715.86666666666679</v>
      </c>
      <c r="J181" s="480">
        <v>722.73333333333335</v>
      </c>
      <c r="K181" s="479">
        <v>709</v>
      </c>
      <c r="L181" s="479">
        <v>698.25</v>
      </c>
      <c r="M181" s="479">
        <v>5.0426500000000001</v>
      </c>
    </row>
    <row r="182" spans="1:13">
      <c r="A182" s="254">
        <v>172</v>
      </c>
      <c r="B182" s="482" t="s">
        <v>243</v>
      </c>
      <c r="C182" s="479">
        <v>508.35</v>
      </c>
      <c r="D182" s="480">
        <v>507.4666666666667</v>
      </c>
      <c r="E182" s="480">
        <v>503.38333333333338</v>
      </c>
      <c r="F182" s="480">
        <v>498.41666666666669</v>
      </c>
      <c r="G182" s="480">
        <v>494.33333333333337</v>
      </c>
      <c r="H182" s="480">
        <v>512.43333333333339</v>
      </c>
      <c r="I182" s="480">
        <v>516.51666666666665</v>
      </c>
      <c r="J182" s="480">
        <v>521.48333333333335</v>
      </c>
      <c r="K182" s="479">
        <v>511.55</v>
      </c>
      <c r="L182" s="479">
        <v>502.5</v>
      </c>
      <c r="M182" s="479">
        <v>0.57921999999999996</v>
      </c>
    </row>
    <row r="183" spans="1:13">
      <c r="A183" s="254">
        <v>173</v>
      </c>
      <c r="B183" s="482" t="s">
        <v>244</v>
      </c>
      <c r="C183" s="479">
        <v>1223.4000000000001</v>
      </c>
      <c r="D183" s="480">
        <v>1247.1833333333334</v>
      </c>
      <c r="E183" s="480">
        <v>1186.3666666666668</v>
      </c>
      <c r="F183" s="480">
        <v>1149.3333333333335</v>
      </c>
      <c r="G183" s="480">
        <v>1088.5166666666669</v>
      </c>
      <c r="H183" s="480">
        <v>1284.2166666666667</v>
      </c>
      <c r="I183" s="480">
        <v>1345.0333333333333</v>
      </c>
      <c r="J183" s="480">
        <v>1382.0666666666666</v>
      </c>
      <c r="K183" s="479">
        <v>1308</v>
      </c>
      <c r="L183" s="479">
        <v>1210.1500000000001</v>
      </c>
      <c r="M183" s="479">
        <v>11.05279</v>
      </c>
    </row>
    <row r="184" spans="1:13">
      <c r="A184" s="254">
        <v>174</v>
      </c>
      <c r="B184" s="482" t="s">
        <v>367</v>
      </c>
      <c r="C184" s="479">
        <v>352.45</v>
      </c>
      <c r="D184" s="480">
        <v>345.61666666666662</v>
      </c>
      <c r="E184" s="480">
        <v>336.83333333333326</v>
      </c>
      <c r="F184" s="480">
        <v>321.21666666666664</v>
      </c>
      <c r="G184" s="480">
        <v>312.43333333333328</v>
      </c>
      <c r="H184" s="480">
        <v>361.23333333333323</v>
      </c>
      <c r="I184" s="480">
        <v>370.01666666666665</v>
      </c>
      <c r="J184" s="480">
        <v>385.63333333333321</v>
      </c>
      <c r="K184" s="479">
        <v>354.4</v>
      </c>
      <c r="L184" s="479">
        <v>330</v>
      </c>
      <c r="M184" s="479">
        <v>95.217659999999995</v>
      </c>
    </row>
    <row r="185" spans="1:13">
      <c r="A185" s="254">
        <v>175</v>
      </c>
      <c r="B185" s="482" t="s">
        <v>245</v>
      </c>
      <c r="C185" s="479">
        <v>738.55</v>
      </c>
      <c r="D185" s="480">
        <v>742.4</v>
      </c>
      <c r="E185" s="480">
        <v>728.84999999999991</v>
      </c>
      <c r="F185" s="480">
        <v>719.15</v>
      </c>
      <c r="G185" s="480">
        <v>705.59999999999991</v>
      </c>
      <c r="H185" s="480">
        <v>752.09999999999991</v>
      </c>
      <c r="I185" s="480">
        <v>765.64999999999986</v>
      </c>
      <c r="J185" s="480">
        <v>775.34999999999991</v>
      </c>
      <c r="K185" s="479">
        <v>755.95</v>
      </c>
      <c r="L185" s="479">
        <v>732.7</v>
      </c>
      <c r="M185" s="479">
        <v>16.197209999999998</v>
      </c>
    </row>
    <row r="186" spans="1:13">
      <c r="A186" s="254">
        <v>176</v>
      </c>
      <c r="B186" s="482" t="s">
        <v>104</v>
      </c>
      <c r="C186" s="479">
        <v>1420.9</v>
      </c>
      <c r="D186" s="480">
        <v>1426.95</v>
      </c>
      <c r="E186" s="480">
        <v>1398.95</v>
      </c>
      <c r="F186" s="480">
        <v>1377</v>
      </c>
      <c r="G186" s="480">
        <v>1349</v>
      </c>
      <c r="H186" s="480">
        <v>1448.9</v>
      </c>
      <c r="I186" s="480">
        <v>1476.9</v>
      </c>
      <c r="J186" s="480">
        <v>1498.8500000000001</v>
      </c>
      <c r="K186" s="479">
        <v>1454.95</v>
      </c>
      <c r="L186" s="479">
        <v>1405</v>
      </c>
      <c r="M186" s="479">
        <v>21.572759999999999</v>
      </c>
    </row>
    <row r="187" spans="1:13">
      <c r="A187" s="254">
        <v>177</v>
      </c>
      <c r="B187" s="482" t="s">
        <v>368</v>
      </c>
      <c r="C187" s="479">
        <v>401</v>
      </c>
      <c r="D187" s="480">
        <v>387.88333333333338</v>
      </c>
      <c r="E187" s="480">
        <v>364.11666666666679</v>
      </c>
      <c r="F187" s="480">
        <v>327.23333333333341</v>
      </c>
      <c r="G187" s="480">
        <v>303.46666666666681</v>
      </c>
      <c r="H187" s="480">
        <v>424.76666666666677</v>
      </c>
      <c r="I187" s="480">
        <v>448.5333333333333</v>
      </c>
      <c r="J187" s="480">
        <v>485.41666666666674</v>
      </c>
      <c r="K187" s="479">
        <v>411.65</v>
      </c>
      <c r="L187" s="479">
        <v>351</v>
      </c>
      <c r="M187" s="479">
        <v>65.906509999999997</v>
      </c>
    </row>
    <row r="188" spans="1:13">
      <c r="A188" s="254">
        <v>178</v>
      </c>
      <c r="B188" s="482" t="s">
        <v>369</v>
      </c>
      <c r="C188" s="479">
        <v>138.25</v>
      </c>
      <c r="D188" s="480">
        <v>141.03333333333333</v>
      </c>
      <c r="E188" s="480">
        <v>134.06666666666666</v>
      </c>
      <c r="F188" s="480">
        <v>129.88333333333333</v>
      </c>
      <c r="G188" s="480">
        <v>122.91666666666666</v>
      </c>
      <c r="H188" s="480">
        <v>145.21666666666667</v>
      </c>
      <c r="I188" s="480">
        <v>152.18333333333331</v>
      </c>
      <c r="J188" s="480">
        <v>156.36666666666667</v>
      </c>
      <c r="K188" s="479">
        <v>148</v>
      </c>
      <c r="L188" s="479">
        <v>136.85</v>
      </c>
      <c r="M188" s="479">
        <v>34.417189999999998</v>
      </c>
    </row>
    <row r="189" spans="1:13">
      <c r="A189" s="254">
        <v>179</v>
      </c>
      <c r="B189" s="482" t="s">
        <v>370</v>
      </c>
      <c r="C189" s="479">
        <v>1045.3499999999999</v>
      </c>
      <c r="D189" s="480">
        <v>1037.4166666666667</v>
      </c>
      <c r="E189" s="480">
        <v>1009.9333333333334</v>
      </c>
      <c r="F189" s="480">
        <v>974.51666666666665</v>
      </c>
      <c r="G189" s="480">
        <v>947.0333333333333</v>
      </c>
      <c r="H189" s="480">
        <v>1072.8333333333335</v>
      </c>
      <c r="I189" s="480">
        <v>1100.3166666666666</v>
      </c>
      <c r="J189" s="480">
        <v>1135.7333333333336</v>
      </c>
      <c r="K189" s="479">
        <v>1064.9000000000001</v>
      </c>
      <c r="L189" s="479">
        <v>1002</v>
      </c>
      <c r="M189" s="479">
        <v>4.2847499999999998</v>
      </c>
    </row>
    <row r="190" spans="1:13">
      <c r="A190" s="254">
        <v>180</v>
      </c>
      <c r="B190" s="482" t="s">
        <v>371</v>
      </c>
      <c r="C190" s="479">
        <v>418.95</v>
      </c>
      <c r="D190" s="480">
        <v>420.11666666666662</v>
      </c>
      <c r="E190" s="480">
        <v>411.93333333333322</v>
      </c>
      <c r="F190" s="480">
        <v>404.91666666666663</v>
      </c>
      <c r="G190" s="480">
        <v>396.73333333333323</v>
      </c>
      <c r="H190" s="480">
        <v>427.13333333333321</v>
      </c>
      <c r="I190" s="480">
        <v>435.31666666666661</v>
      </c>
      <c r="J190" s="480">
        <v>442.3333333333332</v>
      </c>
      <c r="K190" s="479">
        <v>428.3</v>
      </c>
      <c r="L190" s="479">
        <v>413.1</v>
      </c>
      <c r="M190" s="479">
        <v>3.6362199999999998</v>
      </c>
    </row>
    <row r="191" spans="1:13">
      <c r="A191" s="254">
        <v>181</v>
      </c>
      <c r="B191" s="482" t="s">
        <v>743</v>
      </c>
      <c r="C191" s="479">
        <v>164.7</v>
      </c>
      <c r="D191" s="480">
        <v>162.93333333333331</v>
      </c>
      <c r="E191" s="480">
        <v>159.86666666666662</v>
      </c>
      <c r="F191" s="480">
        <v>155.0333333333333</v>
      </c>
      <c r="G191" s="480">
        <v>151.96666666666661</v>
      </c>
      <c r="H191" s="480">
        <v>167.76666666666662</v>
      </c>
      <c r="I191" s="480">
        <v>170.83333333333329</v>
      </c>
      <c r="J191" s="480">
        <v>175.66666666666663</v>
      </c>
      <c r="K191" s="479">
        <v>166</v>
      </c>
      <c r="L191" s="479">
        <v>158.1</v>
      </c>
      <c r="M191" s="479">
        <v>6.0174200000000004</v>
      </c>
    </row>
    <row r="192" spans="1:13">
      <c r="A192" s="254">
        <v>182</v>
      </c>
      <c r="B192" s="482" t="s">
        <v>773</v>
      </c>
      <c r="C192" s="479">
        <v>794.9</v>
      </c>
      <c r="D192" s="480">
        <v>796.16666666666663</v>
      </c>
      <c r="E192" s="480">
        <v>784.33333333333326</v>
      </c>
      <c r="F192" s="480">
        <v>773.76666666666665</v>
      </c>
      <c r="G192" s="480">
        <v>761.93333333333328</v>
      </c>
      <c r="H192" s="480">
        <v>806.73333333333323</v>
      </c>
      <c r="I192" s="480">
        <v>818.56666666666649</v>
      </c>
      <c r="J192" s="480">
        <v>829.13333333333321</v>
      </c>
      <c r="K192" s="479">
        <v>808</v>
      </c>
      <c r="L192" s="479">
        <v>785.6</v>
      </c>
      <c r="M192" s="479">
        <v>0.84036999999999995</v>
      </c>
    </row>
    <row r="193" spans="1:13">
      <c r="A193" s="254">
        <v>183</v>
      </c>
      <c r="B193" s="482" t="s">
        <v>372</v>
      </c>
      <c r="C193" s="479">
        <v>531.70000000000005</v>
      </c>
      <c r="D193" s="480">
        <v>532.31666666666672</v>
      </c>
      <c r="E193" s="480">
        <v>525.38333333333344</v>
      </c>
      <c r="F193" s="480">
        <v>519.06666666666672</v>
      </c>
      <c r="G193" s="480">
        <v>512.13333333333344</v>
      </c>
      <c r="H193" s="480">
        <v>538.63333333333344</v>
      </c>
      <c r="I193" s="480">
        <v>545.56666666666661</v>
      </c>
      <c r="J193" s="480">
        <v>551.88333333333344</v>
      </c>
      <c r="K193" s="479">
        <v>539.25</v>
      </c>
      <c r="L193" s="479">
        <v>526</v>
      </c>
      <c r="M193" s="479">
        <v>4.1227200000000002</v>
      </c>
    </row>
    <row r="194" spans="1:13">
      <c r="A194" s="254">
        <v>184</v>
      </c>
      <c r="B194" s="482" t="s">
        <v>373</v>
      </c>
      <c r="C194" s="479">
        <v>60.55</v>
      </c>
      <c r="D194" s="480">
        <v>60.9</v>
      </c>
      <c r="E194" s="480">
        <v>59.8</v>
      </c>
      <c r="F194" s="480">
        <v>59.05</v>
      </c>
      <c r="G194" s="480">
        <v>57.949999999999996</v>
      </c>
      <c r="H194" s="480">
        <v>61.65</v>
      </c>
      <c r="I194" s="480">
        <v>62.750000000000007</v>
      </c>
      <c r="J194" s="480">
        <v>63.5</v>
      </c>
      <c r="K194" s="479">
        <v>62</v>
      </c>
      <c r="L194" s="479">
        <v>60.15</v>
      </c>
      <c r="M194" s="479">
        <v>16.34112</v>
      </c>
    </row>
    <row r="195" spans="1:13">
      <c r="A195" s="254">
        <v>185</v>
      </c>
      <c r="B195" s="482" t="s">
        <v>374</v>
      </c>
      <c r="C195" s="479">
        <v>364.2</v>
      </c>
      <c r="D195" s="480">
        <v>363.18333333333339</v>
      </c>
      <c r="E195" s="480">
        <v>357.61666666666679</v>
      </c>
      <c r="F195" s="480">
        <v>351.03333333333342</v>
      </c>
      <c r="G195" s="480">
        <v>345.46666666666681</v>
      </c>
      <c r="H195" s="480">
        <v>369.76666666666677</v>
      </c>
      <c r="I195" s="480">
        <v>375.33333333333337</v>
      </c>
      <c r="J195" s="480">
        <v>381.91666666666674</v>
      </c>
      <c r="K195" s="479">
        <v>368.75</v>
      </c>
      <c r="L195" s="479">
        <v>356.6</v>
      </c>
      <c r="M195" s="479">
        <v>7.5059399999999998</v>
      </c>
    </row>
    <row r="196" spans="1:13">
      <c r="A196" s="254">
        <v>186</v>
      </c>
      <c r="B196" s="482" t="s">
        <v>375</v>
      </c>
      <c r="C196" s="479">
        <v>92.5</v>
      </c>
      <c r="D196" s="480">
        <v>93.466666666666654</v>
      </c>
      <c r="E196" s="480">
        <v>91.383333333333312</v>
      </c>
      <c r="F196" s="480">
        <v>90.266666666666652</v>
      </c>
      <c r="G196" s="480">
        <v>88.183333333333309</v>
      </c>
      <c r="H196" s="480">
        <v>94.583333333333314</v>
      </c>
      <c r="I196" s="480">
        <v>96.666666666666657</v>
      </c>
      <c r="J196" s="480">
        <v>97.783333333333317</v>
      </c>
      <c r="K196" s="479">
        <v>95.55</v>
      </c>
      <c r="L196" s="479">
        <v>92.35</v>
      </c>
      <c r="M196" s="479">
        <v>6.4367400000000004</v>
      </c>
    </row>
    <row r="197" spans="1:13">
      <c r="A197" s="254">
        <v>187</v>
      </c>
      <c r="B197" s="482" t="s">
        <v>376</v>
      </c>
      <c r="C197" s="479">
        <v>96.55</v>
      </c>
      <c r="D197" s="480">
        <v>95.983333333333334</v>
      </c>
      <c r="E197" s="480">
        <v>94.366666666666674</v>
      </c>
      <c r="F197" s="480">
        <v>92.183333333333337</v>
      </c>
      <c r="G197" s="480">
        <v>90.566666666666677</v>
      </c>
      <c r="H197" s="480">
        <v>98.166666666666671</v>
      </c>
      <c r="I197" s="480">
        <v>99.783333333333317</v>
      </c>
      <c r="J197" s="480">
        <v>101.96666666666667</v>
      </c>
      <c r="K197" s="479">
        <v>97.6</v>
      </c>
      <c r="L197" s="479">
        <v>93.8</v>
      </c>
      <c r="M197" s="479">
        <v>19.009640000000001</v>
      </c>
    </row>
    <row r="198" spans="1:13">
      <c r="A198" s="254">
        <v>188</v>
      </c>
      <c r="B198" s="482" t="s">
        <v>246</v>
      </c>
      <c r="C198" s="479">
        <v>271.10000000000002</v>
      </c>
      <c r="D198" s="480">
        <v>270.59999999999997</v>
      </c>
      <c r="E198" s="480">
        <v>267.49999999999994</v>
      </c>
      <c r="F198" s="480">
        <v>263.89999999999998</v>
      </c>
      <c r="G198" s="480">
        <v>260.79999999999995</v>
      </c>
      <c r="H198" s="480">
        <v>274.19999999999993</v>
      </c>
      <c r="I198" s="480">
        <v>277.29999999999995</v>
      </c>
      <c r="J198" s="480">
        <v>280.89999999999992</v>
      </c>
      <c r="K198" s="479">
        <v>273.7</v>
      </c>
      <c r="L198" s="479">
        <v>267</v>
      </c>
      <c r="M198" s="479">
        <v>4.9284400000000002</v>
      </c>
    </row>
    <row r="199" spans="1:13">
      <c r="A199" s="254">
        <v>189</v>
      </c>
      <c r="B199" s="482" t="s">
        <v>377</v>
      </c>
      <c r="C199" s="479">
        <v>697.45</v>
      </c>
      <c r="D199" s="480">
        <v>697.51666666666677</v>
      </c>
      <c r="E199" s="480">
        <v>692.18333333333351</v>
      </c>
      <c r="F199" s="480">
        <v>686.91666666666674</v>
      </c>
      <c r="G199" s="480">
        <v>681.58333333333348</v>
      </c>
      <c r="H199" s="480">
        <v>702.78333333333353</v>
      </c>
      <c r="I199" s="480">
        <v>708.11666666666679</v>
      </c>
      <c r="J199" s="480">
        <v>713.38333333333355</v>
      </c>
      <c r="K199" s="479">
        <v>702.85</v>
      </c>
      <c r="L199" s="479">
        <v>692.25</v>
      </c>
      <c r="M199" s="479">
        <v>8.0149999999999999E-2</v>
      </c>
    </row>
    <row r="200" spans="1:13">
      <c r="A200" s="254">
        <v>190</v>
      </c>
      <c r="B200" s="482" t="s">
        <v>247</v>
      </c>
      <c r="C200" s="479">
        <v>2197.6</v>
      </c>
      <c r="D200" s="480">
        <v>2217.1</v>
      </c>
      <c r="E200" s="480">
        <v>2165.5</v>
      </c>
      <c r="F200" s="480">
        <v>2133.4</v>
      </c>
      <c r="G200" s="480">
        <v>2081.8000000000002</v>
      </c>
      <c r="H200" s="480">
        <v>2249.1999999999998</v>
      </c>
      <c r="I200" s="480">
        <v>2300.7999999999993</v>
      </c>
      <c r="J200" s="480">
        <v>2332.8999999999996</v>
      </c>
      <c r="K200" s="479">
        <v>2268.6999999999998</v>
      </c>
      <c r="L200" s="479">
        <v>2185</v>
      </c>
      <c r="M200" s="479">
        <v>3.0634299999999999</v>
      </c>
    </row>
    <row r="201" spans="1:13">
      <c r="A201" s="254">
        <v>191</v>
      </c>
      <c r="B201" s="482" t="s">
        <v>107</v>
      </c>
      <c r="C201" s="479">
        <v>909.4</v>
      </c>
      <c r="D201" s="480">
        <v>906.93333333333328</v>
      </c>
      <c r="E201" s="480">
        <v>903.06666666666661</v>
      </c>
      <c r="F201" s="480">
        <v>896.73333333333335</v>
      </c>
      <c r="G201" s="480">
        <v>892.86666666666667</v>
      </c>
      <c r="H201" s="480">
        <v>913.26666666666654</v>
      </c>
      <c r="I201" s="480">
        <v>917.1333333333331</v>
      </c>
      <c r="J201" s="480">
        <v>923.46666666666647</v>
      </c>
      <c r="K201" s="479">
        <v>910.8</v>
      </c>
      <c r="L201" s="479">
        <v>900.6</v>
      </c>
      <c r="M201" s="479">
        <v>26.968350000000001</v>
      </c>
    </row>
    <row r="202" spans="1:13">
      <c r="A202" s="254">
        <v>192</v>
      </c>
      <c r="B202" s="482" t="s">
        <v>248</v>
      </c>
      <c r="C202" s="479">
        <v>2729.95</v>
      </c>
      <c r="D202" s="480">
        <v>2731.6666666666665</v>
      </c>
      <c r="E202" s="480">
        <v>2713.333333333333</v>
      </c>
      <c r="F202" s="480">
        <v>2696.7166666666667</v>
      </c>
      <c r="G202" s="480">
        <v>2678.3833333333332</v>
      </c>
      <c r="H202" s="480">
        <v>2748.2833333333328</v>
      </c>
      <c r="I202" s="480">
        <v>2766.6166666666659</v>
      </c>
      <c r="J202" s="480">
        <v>2783.2333333333327</v>
      </c>
      <c r="K202" s="479">
        <v>2750</v>
      </c>
      <c r="L202" s="479">
        <v>2715.05</v>
      </c>
      <c r="M202" s="479">
        <v>1.95994</v>
      </c>
    </row>
    <row r="203" spans="1:13">
      <c r="A203" s="254">
        <v>193</v>
      </c>
      <c r="B203" s="482" t="s">
        <v>109</v>
      </c>
      <c r="C203" s="479">
        <v>1402.6</v>
      </c>
      <c r="D203" s="480">
        <v>1397.9666666666665</v>
      </c>
      <c r="E203" s="480">
        <v>1386.333333333333</v>
      </c>
      <c r="F203" s="480">
        <v>1370.0666666666666</v>
      </c>
      <c r="G203" s="480">
        <v>1358.4333333333332</v>
      </c>
      <c r="H203" s="480">
        <v>1414.2333333333329</v>
      </c>
      <c r="I203" s="480">
        <v>1425.8666666666666</v>
      </c>
      <c r="J203" s="480">
        <v>1442.1333333333328</v>
      </c>
      <c r="K203" s="479">
        <v>1409.6</v>
      </c>
      <c r="L203" s="479">
        <v>1381.7</v>
      </c>
      <c r="M203" s="479">
        <v>72.108059999999995</v>
      </c>
    </row>
    <row r="204" spans="1:13">
      <c r="A204" s="254">
        <v>194</v>
      </c>
      <c r="B204" s="482" t="s">
        <v>249</v>
      </c>
      <c r="C204" s="479">
        <v>674.4</v>
      </c>
      <c r="D204" s="480">
        <v>672.4</v>
      </c>
      <c r="E204" s="480">
        <v>669</v>
      </c>
      <c r="F204" s="480">
        <v>663.6</v>
      </c>
      <c r="G204" s="480">
        <v>660.2</v>
      </c>
      <c r="H204" s="480">
        <v>677.8</v>
      </c>
      <c r="I204" s="480">
        <v>681.19999999999982</v>
      </c>
      <c r="J204" s="480">
        <v>686.59999999999991</v>
      </c>
      <c r="K204" s="479">
        <v>675.8</v>
      </c>
      <c r="L204" s="479">
        <v>667</v>
      </c>
      <c r="M204" s="479">
        <v>22.490629999999999</v>
      </c>
    </row>
    <row r="205" spans="1:13">
      <c r="A205" s="254">
        <v>195</v>
      </c>
      <c r="B205" s="482" t="s">
        <v>382</v>
      </c>
      <c r="C205" s="479">
        <v>32.9</v>
      </c>
      <c r="D205" s="480">
        <v>32.466666666666661</v>
      </c>
      <c r="E205" s="480">
        <v>31.73333333333332</v>
      </c>
      <c r="F205" s="480">
        <v>30.566666666666659</v>
      </c>
      <c r="G205" s="480">
        <v>29.833333333333318</v>
      </c>
      <c r="H205" s="480">
        <v>33.633333333333326</v>
      </c>
      <c r="I205" s="480">
        <v>34.36666666666666</v>
      </c>
      <c r="J205" s="480">
        <v>35.533333333333324</v>
      </c>
      <c r="K205" s="479">
        <v>33.200000000000003</v>
      </c>
      <c r="L205" s="479">
        <v>31.3</v>
      </c>
      <c r="M205" s="479">
        <v>131.82481000000001</v>
      </c>
    </row>
    <row r="206" spans="1:13">
      <c r="A206" s="254">
        <v>196</v>
      </c>
      <c r="B206" s="482" t="s">
        <v>378</v>
      </c>
      <c r="C206" s="479">
        <v>23</v>
      </c>
      <c r="D206" s="480">
        <v>23.150000000000002</v>
      </c>
      <c r="E206" s="480">
        <v>22.800000000000004</v>
      </c>
      <c r="F206" s="480">
        <v>22.6</v>
      </c>
      <c r="G206" s="480">
        <v>22.250000000000004</v>
      </c>
      <c r="H206" s="480">
        <v>23.350000000000005</v>
      </c>
      <c r="I206" s="480">
        <v>23.700000000000006</v>
      </c>
      <c r="J206" s="480">
        <v>23.900000000000006</v>
      </c>
      <c r="K206" s="479">
        <v>23.5</v>
      </c>
      <c r="L206" s="479">
        <v>22.95</v>
      </c>
      <c r="M206" s="479">
        <v>24.998609999999999</v>
      </c>
    </row>
    <row r="207" spans="1:13">
      <c r="A207" s="254">
        <v>197</v>
      </c>
      <c r="B207" s="482" t="s">
        <v>379</v>
      </c>
      <c r="C207" s="479">
        <v>830.5</v>
      </c>
      <c r="D207" s="480">
        <v>835.7833333333333</v>
      </c>
      <c r="E207" s="480">
        <v>821.71666666666658</v>
      </c>
      <c r="F207" s="480">
        <v>812.93333333333328</v>
      </c>
      <c r="G207" s="480">
        <v>798.86666666666656</v>
      </c>
      <c r="H207" s="480">
        <v>844.56666666666661</v>
      </c>
      <c r="I207" s="480">
        <v>858.63333333333321</v>
      </c>
      <c r="J207" s="480">
        <v>867.41666666666663</v>
      </c>
      <c r="K207" s="479">
        <v>849.85</v>
      </c>
      <c r="L207" s="479">
        <v>827</v>
      </c>
      <c r="M207" s="479">
        <v>0.29681000000000002</v>
      </c>
    </row>
    <row r="208" spans="1:13">
      <c r="A208" s="254">
        <v>198</v>
      </c>
      <c r="B208" s="482" t="s">
        <v>105</v>
      </c>
      <c r="C208" s="479">
        <v>997.2</v>
      </c>
      <c r="D208" s="480">
        <v>994.63333333333333</v>
      </c>
      <c r="E208" s="480">
        <v>982.66666666666663</v>
      </c>
      <c r="F208" s="480">
        <v>968.13333333333333</v>
      </c>
      <c r="G208" s="480">
        <v>956.16666666666663</v>
      </c>
      <c r="H208" s="480">
        <v>1009.1666666666666</v>
      </c>
      <c r="I208" s="480">
        <v>1021.1333333333333</v>
      </c>
      <c r="J208" s="480">
        <v>1035.6666666666665</v>
      </c>
      <c r="K208" s="479">
        <v>1006.6</v>
      </c>
      <c r="L208" s="479">
        <v>980.1</v>
      </c>
      <c r="M208" s="479">
        <v>9.1832700000000003</v>
      </c>
    </row>
    <row r="209" spans="1:13">
      <c r="A209" s="254">
        <v>199</v>
      </c>
      <c r="B209" s="482" t="s">
        <v>380</v>
      </c>
      <c r="C209" s="479">
        <v>243.05</v>
      </c>
      <c r="D209" s="480">
        <v>241.78333333333333</v>
      </c>
      <c r="E209" s="480">
        <v>240.16666666666666</v>
      </c>
      <c r="F209" s="480">
        <v>237.28333333333333</v>
      </c>
      <c r="G209" s="480">
        <v>235.66666666666666</v>
      </c>
      <c r="H209" s="480">
        <v>244.66666666666666</v>
      </c>
      <c r="I209" s="480">
        <v>246.28333333333333</v>
      </c>
      <c r="J209" s="480">
        <v>249.16666666666666</v>
      </c>
      <c r="K209" s="479">
        <v>243.4</v>
      </c>
      <c r="L209" s="479">
        <v>238.9</v>
      </c>
      <c r="M209" s="479">
        <v>1.3302</v>
      </c>
    </row>
    <row r="210" spans="1:13">
      <c r="A210" s="254">
        <v>200</v>
      </c>
      <c r="B210" s="482" t="s">
        <v>381</v>
      </c>
      <c r="C210" s="479">
        <v>357.85</v>
      </c>
      <c r="D210" s="480">
        <v>359.55</v>
      </c>
      <c r="E210" s="480">
        <v>353.85</v>
      </c>
      <c r="F210" s="480">
        <v>349.85</v>
      </c>
      <c r="G210" s="480">
        <v>344.15000000000003</v>
      </c>
      <c r="H210" s="480">
        <v>363.55</v>
      </c>
      <c r="I210" s="480">
        <v>369.24999999999994</v>
      </c>
      <c r="J210" s="480">
        <v>373.25</v>
      </c>
      <c r="K210" s="479">
        <v>365.25</v>
      </c>
      <c r="L210" s="479">
        <v>355.55</v>
      </c>
      <c r="M210" s="479">
        <v>1.1935899999999999</v>
      </c>
    </row>
    <row r="211" spans="1:13">
      <c r="A211" s="254">
        <v>201</v>
      </c>
      <c r="B211" s="482" t="s">
        <v>110</v>
      </c>
      <c r="C211" s="479">
        <v>2788.2</v>
      </c>
      <c r="D211" s="480">
        <v>2785.4</v>
      </c>
      <c r="E211" s="480">
        <v>2770.8</v>
      </c>
      <c r="F211" s="480">
        <v>2753.4</v>
      </c>
      <c r="G211" s="480">
        <v>2738.8</v>
      </c>
      <c r="H211" s="480">
        <v>2802.8</v>
      </c>
      <c r="I211" s="480">
        <v>2817.3999999999996</v>
      </c>
      <c r="J211" s="480">
        <v>2834.8</v>
      </c>
      <c r="K211" s="479">
        <v>2800</v>
      </c>
      <c r="L211" s="479">
        <v>2768</v>
      </c>
      <c r="M211" s="479">
        <v>3.6515200000000001</v>
      </c>
    </row>
    <row r="212" spans="1:13">
      <c r="A212" s="254">
        <v>202</v>
      </c>
      <c r="B212" s="482" t="s">
        <v>383</v>
      </c>
      <c r="C212" s="479">
        <v>46.15</v>
      </c>
      <c r="D212" s="480">
        <v>46.083333333333336</v>
      </c>
      <c r="E212" s="480">
        <v>45.466666666666669</v>
      </c>
      <c r="F212" s="480">
        <v>44.783333333333331</v>
      </c>
      <c r="G212" s="480">
        <v>44.166666666666664</v>
      </c>
      <c r="H212" s="480">
        <v>46.766666666666673</v>
      </c>
      <c r="I212" s="480">
        <v>47.383333333333333</v>
      </c>
      <c r="J212" s="480">
        <v>48.066666666666677</v>
      </c>
      <c r="K212" s="479">
        <v>46.7</v>
      </c>
      <c r="L212" s="479">
        <v>45.4</v>
      </c>
      <c r="M212" s="479">
        <v>51.157440000000001</v>
      </c>
    </row>
    <row r="213" spans="1:13">
      <c r="A213" s="254">
        <v>203</v>
      </c>
      <c r="B213" s="482" t="s">
        <v>112</v>
      </c>
      <c r="C213" s="479">
        <v>367.1</v>
      </c>
      <c r="D213" s="480">
        <v>368.36666666666662</v>
      </c>
      <c r="E213" s="480">
        <v>363.03333333333325</v>
      </c>
      <c r="F213" s="480">
        <v>358.96666666666664</v>
      </c>
      <c r="G213" s="480">
        <v>353.63333333333327</v>
      </c>
      <c r="H213" s="480">
        <v>372.43333333333322</v>
      </c>
      <c r="I213" s="480">
        <v>377.76666666666659</v>
      </c>
      <c r="J213" s="480">
        <v>381.8333333333332</v>
      </c>
      <c r="K213" s="479">
        <v>373.7</v>
      </c>
      <c r="L213" s="479">
        <v>364.3</v>
      </c>
      <c r="M213" s="479">
        <v>151.92338000000001</v>
      </c>
    </row>
    <row r="214" spans="1:13">
      <c r="A214" s="254">
        <v>204</v>
      </c>
      <c r="B214" s="482" t="s">
        <v>384</v>
      </c>
      <c r="C214" s="479">
        <v>968.45</v>
      </c>
      <c r="D214" s="480">
        <v>970.7833333333333</v>
      </c>
      <c r="E214" s="480">
        <v>961.76666666666665</v>
      </c>
      <c r="F214" s="480">
        <v>955.08333333333337</v>
      </c>
      <c r="G214" s="480">
        <v>946.06666666666672</v>
      </c>
      <c r="H214" s="480">
        <v>977.46666666666658</v>
      </c>
      <c r="I214" s="480">
        <v>986.48333333333323</v>
      </c>
      <c r="J214" s="480">
        <v>993.16666666666652</v>
      </c>
      <c r="K214" s="479">
        <v>979.8</v>
      </c>
      <c r="L214" s="479">
        <v>964.1</v>
      </c>
      <c r="M214" s="479">
        <v>2.1591800000000001</v>
      </c>
    </row>
    <row r="215" spans="1:13">
      <c r="A215" s="254">
        <v>205</v>
      </c>
      <c r="B215" s="482" t="s">
        <v>385</v>
      </c>
      <c r="C215" s="479">
        <v>151.30000000000001</v>
      </c>
      <c r="D215" s="480">
        <v>152.54999999999998</v>
      </c>
      <c r="E215" s="480">
        <v>149.34999999999997</v>
      </c>
      <c r="F215" s="480">
        <v>147.39999999999998</v>
      </c>
      <c r="G215" s="480">
        <v>144.19999999999996</v>
      </c>
      <c r="H215" s="480">
        <v>154.49999999999997</v>
      </c>
      <c r="I215" s="480">
        <v>157.69999999999996</v>
      </c>
      <c r="J215" s="480">
        <v>159.64999999999998</v>
      </c>
      <c r="K215" s="479">
        <v>155.75</v>
      </c>
      <c r="L215" s="479">
        <v>150.6</v>
      </c>
      <c r="M215" s="479">
        <v>28.33276</v>
      </c>
    </row>
    <row r="216" spans="1:13">
      <c r="A216" s="254">
        <v>206</v>
      </c>
      <c r="B216" s="482" t="s">
        <v>113</v>
      </c>
      <c r="C216" s="479">
        <v>244.8</v>
      </c>
      <c r="D216" s="480">
        <v>243.43333333333331</v>
      </c>
      <c r="E216" s="480">
        <v>240.36666666666662</v>
      </c>
      <c r="F216" s="480">
        <v>235.93333333333331</v>
      </c>
      <c r="G216" s="480">
        <v>232.86666666666662</v>
      </c>
      <c r="H216" s="480">
        <v>247.86666666666662</v>
      </c>
      <c r="I216" s="480">
        <v>250.93333333333328</v>
      </c>
      <c r="J216" s="480">
        <v>255.36666666666662</v>
      </c>
      <c r="K216" s="479">
        <v>246.5</v>
      </c>
      <c r="L216" s="479">
        <v>239</v>
      </c>
      <c r="M216" s="479">
        <v>73.773409999999998</v>
      </c>
    </row>
    <row r="217" spans="1:13">
      <c r="A217" s="254">
        <v>207</v>
      </c>
      <c r="B217" s="482" t="s">
        <v>114</v>
      </c>
      <c r="C217" s="479">
        <v>2394.65</v>
      </c>
      <c r="D217" s="480">
        <v>2399.1</v>
      </c>
      <c r="E217" s="480">
        <v>2364.1999999999998</v>
      </c>
      <c r="F217" s="480">
        <v>2333.75</v>
      </c>
      <c r="G217" s="480">
        <v>2298.85</v>
      </c>
      <c r="H217" s="480">
        <v>2429.5499999999997</v>
      </c>
      <c r="I217" s="480">
        <v>2464.4500000000003</v>
      </c>
      <c r="J217" s="480">
        <v>2494.8999999999996</v>
      </c>
      <c r="K217" s="479">
        <v>2434</v>
      </c>
      <c r="L217" s="479">
        <v>2368.65</v>
      </c>
      <c r="M217" s="479">
        <v>12.568569999999999</v>
      </c>
    </row>
    <row r="218" spans="1:13">
      <c r="A218" s="254">
        <v>208</v>
      </c>
      <c r="B218" s="482" t="s">
        <v>250</v>
      </c>
      <c r="C218" s="479">
        <v>288.05</v>
      </c>
      <c r="D218" s="480">
        <v>290.03333333333336</v>
      </c>
      <c r="E218" s="480">
        <v>285.01666666666671</v>
      </c>
      <c r="F218" s="480">
        <v>281.98333333333335</v>
      </c>
      <c r="G218" s="480">
        <v>276.9666666666667</v>
      </c>
      <c r="H218" s="480">
        <v>293.06666666666672</v>
      </c>
      <c r="I218" s="480">
        <v>298.08333333333337</v>
      </c>
      <c r="J218" s="480">
        <v>301.11666666666673</v>
      </c>
      <c r="K218" s="479">
        <v>295.05</v>
      </c>
      <c r="L218" s="479">
        <v>287</v>
      </c>
      <c r="M218" s="479">
        <v>19.88974</v>
      </c>
    </row>
    <row r="219" spans="1:13">
      <c r="A219" s="254">
        <v>209</v>
      </c>
      <c r="B219" s="482" t="s">
        <v>386</v>
      </c>
      <c r="C219" s="479">
        <v>42094.3</v>
      </c>
      <c r="D219" s="480">
        <v>42367.933333333334</v>
      </c>
      <c r="E219" s="480">
        <v>41711.316666666666</v>
      </c>
      <c r="F219" s="480">
        <v>41328.333333333328</v>
      </c>
      <c r="G219" s="480">
        <v>40671.71666666666</v>
      </c>
      <c r="H219" s="480">
        <v>42750.916666666672</v>
      </c>
      <c r="I219" s="480">
        <v>43407.53333333334</v>
      </c>
      <c r="J219" s="480">
        <v>43790.516666666677</v>
      </c>
      <c r="K219" s="479">
        <v>43024.55</v>
      </c>
      <c r="L219" s="479">
        <v>41984.95</v>
      </c>
      <c r="M219" s="479">
        <v>1.8429999999999998E-2</v>
      </c>
    </row>
    <row r="220" spans="1:13">
      <c r="A220" s="254">
        <v>210</v>
      </c>
      <c r="B220" s="482" t="s">
        <v>251</v>
      </c>
      <c r="C220" s="479">
        <v>43</v>
      </c>
      <c r="D220" s="480">
        <v>43.15</v>
      </c>
      <c r="E220" s="480">
        <v>42.55</v>
      </c>
      <c r="F220" s="480">
        <v>42.1</v>
      </c>
      <c r="G220" s="480">
        <v>41.5</v>
      </c>
      <c r="H220" s="480">
        <v>43.599999999999994</v>
      </c>
      <c r="I220" s="480">
        <v>44.2</v>
      </c>
      <c r="J220" s="480">
        <v>44.649999999999991</v>
      </c>
      <c r="K220" s="479">
        <v>43.75</v>
      </c>
      <c r="L220" s="479">
        <v>42.7</v>
      </c>
      <c r="M220" s="479">
        <v>10.928750000000001</v>
      </c>
    </row>
    <row r="221" spans="1:13">
      <c r="A221" s="254">
        <v>211</v>
      </c>
      <c r="B221" s="482" t="s">
        <v>108</v>
      </c>
      <c r="C221" s="479">
        <v>2377.6</v>
      </c>
      <c r="D221" s="480">
        <v>2378.2000000000003</v>
      </c>
      <c r="E221" s="480">
        <v>2353.4000000000005</v>
      </c>
      <c r="F221" s="480">
        <v>2329.2000000000003</v>
      </c>
      <c r="G221" s="480">
        <v>2304.4000000000005</v>
      </c>
      <c r="H221" s="480">
        <v>2402.4000000000005</v>
      </c>
      <c r="I221" s="480">
        <v>2427.2000000000007</v>
      </c>
      <c r="J221" s="480">
        <v>2451.4000000000005</v>
      </c>
      <c r="K221" s="479">
        <v>2403</v>
      </c>
      <c r="L221" s="479">
        <v>2354</v>
      </c>
      <c r="M221" s="479">
        <v>34.584629999999997</v>
      </c>
    </row>
    <row r="222" spans="1:13">
      <c r="A222" s="254">
        <v>212</v>
      </c>
      <c r="B222" s="482" t="s">
        <v>834</v>
      </c>
      <c r="C222" s="479">
        <v>283.55</v>
      </c>
      <c r="D222" s="480">
        <v>284.85000000000002</v>
      </c>
      <c r="E222" s="480">
        <v>280.80000000000007</v>
      </c>
      <c r="F222" s="480">
        <v>278.05000000000007</v>
      </c>
      <c r="G222" s="480">
        <v>274.00000000000011</v>
      </c>
      <c r="H222" s="480">
        <v>287.60000000000002</v>
      </c>
      <c r="I222" s="480">
        <v>291.64999999999998</v>
      </c>
      <c r="J222" s="480">
        <v>294.39999999999998</v>
      </c>
      <c r="K222" s="479">
        <v>288.89999999999998</v>
      </c>
      <c r="L222" s="479">
        <v>282.10000000000002</v>
      </c>
      <c r="M222" s="479">
        <v>0.91990000000000005</v>
      </c>
    </row>
    <row r="223" spans="1:13">
      <c r="A223" s="254">
        <v>213</v>
      </c>
      <c r="B223" s="482" t="s">
        <v>116</v>
      </c>
      <c r="C223" s="479">
        <v>602.79999999999995</v>
      </c>
      <c r="D223" s="480">
        <v>597.43333333333328</v>
      </c>
      <c r="E223" s="480">
        <v>590.06666666666661</v>
      </c>
      <c r="F223" s="480">
        <v>577.33333333333337</v>
      </c>
      <c r="G223" s="480">
        <v>569.9666666666667</v>
      </c>
      <c r="H223" s="480">
        <v>610.16666666666652</v>
      </c>
      <c r="I223" s="480">
        <v>617.53333333333308</v>
      </c>
      <c r="J223" s="480">
        <v>630.26666666666642</v>
      </c>
      <c r="K223" s="479">
        <v>604.79999999999995</v>
      </c>
      <c r="L223" s="479">
        <v>584.70000000000005</v>
      </c>
      <c r="M223" s="479">
        <v>172.53943000000001</v>
      </c>
    </row>
    <row r="224" spans="1:13">
      <c r="A224" s="254">
        <v>214</v>
      </c>
      <c r="B224" s="482" t="s">
        <v>252</v>
      </c>
      <c r="C224" s="479">
        <v>1451.7</v>
      </c>
      <c r="D224" s="480">
        <v>1454.8666666666668</v>
      </c>
      <c r="E224" s="480">
        <v>1437.7333333333336</v>
      </c>
      <c r="F224" s="480">
        <v>1423.7666666666669</v>
      </c>
      <c r="G224" s="480">
        <v>1406.6333333333337</v>
      </c>
      <c r="H224" s="480">
        <v>1468.8333333333335</v>
      </c>
      <c r="I224" s="480">
        <v>1485.9666666666667</v>
      </c>
      <c r="J224" s="480">
        <v>1499.9333333333334</v>
      </c>
      <c r="K224" s="479">
        <v>1472</v>
      </c>
      <c r="L224" s="479">
        <v>1440.9</v>
      </c>
      <c r="M224" s="479">
        <v>2.7319200000000001</v>
      </c>
    </row>
    <row r="225" spans="1:13">
      <c r="A225" s="254">
        <v>215</v>
      </c>
      <c r="B225" s="482" t="s">
        <v>117</v>
      </c>
      <c r="C225" s="479">
        <v>559.4</v>
      </c>
      <c r="D225" s="480">
        <v>561.86666666666667</v>
      </c>
      <c r="E225" s="480">
        <v>549.0333333333333</v>
      </c>
      <c r="F225" s="480">
        <v>538.66666666666663</v>
      </c>
      <c r="G225" s="480">
        <v>525.83333333333326</v>
      </c>
      <c r="H225" s="480">
        <v>572.23333333333335</v>
      </c>
      <c r="I225" s="480">
        <v>585.06666666666661</v>
      </c>
      <c r="J225" s="480">
        <v>595.43333333333339</v>
      </c>
      <c r="K225" s="479">
        <v>574.70000000000005</v>
      </c>
      <c r="L225" s="479">
        <v>551.5</v>
      </c>
      <c r="M225" s="479">
        <v>58.963929999999998</v>
      </c>
    </row>
    <row r="226" spans="1:13">
      <c r="A226" s="254">
        <v>216</v>
      </c>
      <c r="B226" s="482" t="s">
        <v>387</v>
      </c>
      <c r="C226" s="479">
        <v>468.15</v>
      </c>
      <c r="D226" s="480">
        <v>465.48333333333335</v>
      </c>
      <c r="E226" s="480">
        <v>454.9666666666667</v>
      </c>
      <c r="F226" s="480">
        <v>441.78333333333336</v>
      </c>
      <c r="G226" s="480">
        <v>431.26666666666671</v>
      </c>
      <c r="H226" s="480">
        <v>478.66666666666669</v>
      </c>
      <c r="I226" s="480">
        <v>489.18333333333334</v>
      </c>
      <c r="J226" s="480">
        <v>502.36666666666667</v>
      </c>
      <c r="K226" s="479">
        <v>476</v>
      </c>
      <c r="L226" s="479">
        <v>452.3</v>
      </c>
      <c r="M226" s="479">
        <v>11.008459999999999</v>
      </c>
    </row>
    <row r="227" spans="1:13">
      <c r="A227" s="254">
        <v>217</v>
      </c>
      <c r="B227" s="482" t="s">
        <v>388</v>
      </c>
      <c r="C227" s="479">
        <v>3281.6</v>
      </c>
      <c r="D227" s="480">
        <v>3290.5833333333335</v>
      </c>
      <c r="E227" s="480">
        <v>3248.166666666667</v>
      </c>
      <c r="F227" s="480">
        <v>3214.7333333333336</v>
      </c>
      <c r="G227" s="480">
        <v>3172.3166666666671</v>
      </c>
      <c r="H227" s="480">
        <v>3324.0166666666669</v>
      </c>
      <c r="I227" s="480">
        <v>3366.4333333333338</v>
      </c>
      <c r="J227" s="480">
        <v>3399.8666666666668</v>
      </c>
      <c r="K227" s="479">
        <v>3333</v>
      </c>
      <c r="L227" s="479">
        <v>3257.15</v>
      </c>
      <c r="M227" s="479">
        <v>3.0089999999999999E-2</v>
      </c>
    </row>
    <row r="228" spans="1:13">
      <c r="A228" s="254">
        <v>218</v>
      </c>
      <c r="B228" s="482" t="s">
        <v>253</v>
      </c>
      <c r="C228" s="479">
        <v>37.950000000000003</v>
      </c>
      <c r="D228" s="480">
        <v>38.06666666666667</v>
      </c>
      <c r="E228" s="480">
        <v>36.63333333333334</v>
      </c>
      <c r="F228" s="480">
        <v>35.31666666666667</v>
      </c>
      <c r="G228" s="480">
        <v>33.88333333333334</v>
      </c>
      <c r="H228" s="480">
        <v>39.38333333333334</v>
      </c>
      <c r="I228" s="480">
        <v>40.816666666666663</v>
      </c>
      <c r="J228" s="480">
        <v>42.13333333333334</v>
      </c>
      <c r="K228" s="479">
        <v>39.5</v>
      </c>
      <c r="L228" s="479">
        <v>36.75</v>
      </c>
      <c r="M228" s="479">
        <v>761.89680999999996</v>
      </c>
    </row>
    <row r="229" spans="1:13">
      <c r="A229" s="254">
        <v>219</v>
      </c>
      <c r="B229" s="482" t="s">
        <v>119</v>
      </c>
      <c r="C229" s="479">
        <v>56.2</v>
      </c>
      <c r="D229" s="480">
        <v>56.266666666666673</v>
      </c>
      <c r="E229" s="480">
        <v>55.633333333333347</v>
      </c>
      <c r="F229" s="480">
        <v>55.066666666666677</v>
      </c>
      <c r="G229" s="480">
        <v>54.433333333333351</v>
      </c>
      <c r="H229" s="480">
        <v>56.833333333333343</v>
      </c>
      <c r="I229" s="480">
        <v>57.466666666666669</v>
      </c>
      <c r="J229" s="480">
        <v>58.033333333333339</v>
      </c>
      <c r="K229" s="479">
        <v>56.9</v>
      </c>
      <c r="L229" s="479">
        <v>55.7</v>
      </c>
      <c r="M229" s="479">
        <v>294.80874</v>
      </c>
    </row>
    <row r="230" spans="1:13">
      <c r="A230" s="254">
        <v>220</v>
      </c>
      <c r="B230" s="482" t="s">
        <v>389</v>
      </c>
      <c r="C230" s="479">
        <v>52.4</v>
      </c>
      <c r="D230" s="480">
        <v>53.433333333333337</v>
      </c>
      <c r="E230" s="480">
        <v>51.116666666666674</v>
      </c>
      <c r="F230" s="480">
        <v>49.833333333333336</v>
      </c>
      <c r="G230" s="480">
        <v>47.516666666666673</v>
      </c>
      <c r="H230" s="480">
        <v>54.716666666666676</v>
      </c>
      <c r="I230" s="480">
        <v>57.033333333333339</v>
      </c>
      <c r="J230" s="480">
        <v>58.316666666666677</v>
      </c>
      <c r="K230" s="479">
        <v>55.75</v>
      </c>
      <c r="L230" s="479">
        <v>52.15</v>
      </c>
      <c r="M230" s="479">
        <v>95.932289999999995</v>
      </c>
    </row>
    <row r="231" spans="1:13">
      <c r="A231" s="254">
        <v>221</v>
      </c>
      <c r="B231" s="482" t="s">
        <v>390</v>
      </c>
      <c r="C231" s="479">
        <v>959.15</v>
      </c>
      <c r="D231" s="480">
        <v>965.08333333333337</v>
      </c>
      <c r="E231" s="480">
        <v>949.2166666666667</v>
      </c>
      <c r="F231" s="480">
        <v>939.2833333333333</v>
      </c>
      <c r="G231" s="480">
        <v>923.41666666666663</v>
      </c>
      <c r="H231" s="480">
        <v>975.01666666666677</v>
      </c>
      <c r="I231" s="480">
        <v>990.88333333333333</v>
      </c>
      <c r="J231" s="480">
        <v>1000.8166666666668</v>
      </c>
      <c r="K231" s="479">
        <v>980.95</v>
      </c>
      <c r="L231" s="479">
        <v>955.15</v>
      </c>
      <c r="M231" s="479">
        <v>0.23669000000000001</v>
      </c>
    </row>
    <row r="232" spans="1:13">
      <c r="A232" s="254">
        <v>222</v>
      </c>
      <c r="B232" s="482" t="s">
        <v>391</v>
      </c>
      <c r="C232" s="479">
        <v>251.9</v>
      </c>
      <c r="D232" s="480">
        <v>250.06666666666663</v>
      </c>
      <c r="E232" s="480">
        <v>241.23333333333329</v>
      </c>
      <c r="F232" s="480">
        <v>230.56666666666666</v>
      </c>
      <c r="G232" s="480">
        <v>221.73333333333332</v>
      </c>
      <c r="H232" s="480">
        <v>260.73333333333323</v>
      </c>
      <c r="I232" s="480">
        <v>269.56666666666661</v>
      </c>
      <c r="J232" s="480">
        <v>280.23333333333323</v>
      </c>
      <c r="K232" s="479">
        <v>258.89999999999998</v>
      </c>
      <c r="L232" s="479">
        <v>239.4</v>
      </c>
      <c r="M232" s="479">
        <v>2.5380400000000001</v>
      </c>
    </row>
    <row r="233" spans="1:13">
      <c r="A233" s="254">
        <v>223</v>
      </c>
      <c r="B233" s="482" t="s">
        <v>746</v>
      </c>
      <c r="C233" s="479">
        <v>1181.1500000000001</v>
      </c>
      <c r="D233" s="480">
        <v>1196.8</v>
      </c>
      <c r="E233" s="480">
        <v>1094.5999999999999</v>
      </c>
      <c r="F233" s="480">
        <v>1008.05</v>
      </c>
      <c r="G233" s="480">
        <v>905.84999999999991</v>
      </c>
      <c r="H233" s="480">
        <v>1283.3499999999999</v>
      </c>
      <c r="I233" s="480">
        <v>1385.5500000000002</v>
      </c>
      <c r="J233" s="480">
        <v>1472.1</v>
      </c>
      <c r="K233" s="479">
        <v>1299</v>
      </c>
      <c r="L233" s="479">
        <v>1110.25</v>
      </c>
      <c r="M233" s="479">
        <v>0.99051</v>
      </c>
    </row>
    <row r="234" spans="1:13">
      <c r="A234" s="254">
        <v>224</v>
      </c>
      <c r="B234" s="482" t="s">
        <v>750</v>
      </c>
      <c r="C234" s="479">
        <v>602.54999999999995</v>
      </c>
      <c r="D234" s="480">
        <v>600.23333333333323</v>
      </c>
      <c r="E234" s="480">
        <v>593.56666666666649</v>
      </c>
      <c r="F234" s="480">
        <v>584.58333333333326</v>
      </c>
      <c r="G234" s="480">
        <v>577.91666666666652</v>
      </c>
      <c r="H234" s="480">
        <v>609.21666666666647</v>
      </c>
      <c r="I234" s="480">
        <v>615.88333333333321</v>
      </c>
      <c r="J234" s="480">
        <v>624.86666666666645</v>
      </c>
      <c r="K234" s="479">
        <v>606.9</v>
      </c>
      <c r="L234" s="479">
        <v>591.25</v>
      </c>
      <c r="M234" s="479">
        <v>4.45627</v>
      </c>
    </row>
    <row r="235" spans="1:13">
      <c r="A235" s="254">
        <v>225</v>
      </c>
      <c r="B235" s="482" t="s">
        <v>392</v>
      </c>
      <c r="C235" s="479">
        <v>103.1</v>
      </c>
      <c r="D235" s="480">
        <v>103.76666666666667</v>
      </c>
      <c r="E235" s="480">
        <v>101.63333333333333</v>
      </c>
      <c r="F235" s="480">
        <v>100.16666666666666</v>
      </c>
      <c r="G235" s="480">
        <v>98.033333333333317</v>
      </c>
      <c r="H235" s="480">
        <v>105.23333333333333</v>
      </c>
      <c r="I235" s="480">
        <v>107.36666666666669</v>
      </c>
      <c r="J235" s="480">
        <v>108.83333333333334</v>
      </c>
      <c r="K235" s="479">
        <v>105.9</v>
      </c>
      <c r="L235" s="479">
        <v>102.3</v>
      </c>
      <c r="M235" s="479">
        <v>6.4617800000000001</v>
      </c>
    </row>
    <row r="236" spans="1:13">
      <c r="A236" s="254">
        <v>226</v>
      </c>
      <c r="B236" s="482" t="s">
        <v>393</v>
      </c>
      <c r="C236" s="479">
        <v>87.7</v>
      </c>
      <c r="D236" s="480">
        <v>87.90000000000002</v>
      </c>
      <c r="E236" s="480">
        <v>87.400000000000034</v>
      </c>
      <c r="F236" s="480">
        <v>87.100000000000009</v>
      </c>
      <c r="G236" s="480">
        <v>86.600000000000023</v>
      </c>
      <c r="H236" s="480">
        <v>88.200000000000045</v>
      </c>
      <c r="I236" s="480">
        <v>88.700000000000017</v>
      </c>
      <c r="J236" s="480">
        <v>89.000000000000057</v>
      </c>
      <c r="K236" s="479">
        <v>88.4</v>
      </c>
      <c r="L236" s="479">
        <v>87.6</v>
      </c>
      <c r="M236" s="479">
        <v>7.7372800000000002</v>
      </c>
    </row>
    <row r="237" spans="1:13">
      <c r="A237" s="254">
        <v>227</v>
      </c>
      <c r="B237" s="482" t="s">
        <v>126</v>
      </c>
      <c r="C237" s="479">
        <v>201.4</v>
      </c>
      <c r="D237" s="480">
        <v>200.96666666666667</v>
      </c>
      <c r="E237" s="480">
        <v>199.93333333333334</v>
      </c>
      <c r="F237" s="480">
        <v>198.46666666666667</v>
      </c>
      <c r="G237" s="480">
        <v>197.43333333333334</v>
      </c>
      <c r="H237" s="480">
        <v>202.43333333333334</v>
      </c>
      <c r="I237" s="480">
        <v>203.4666666666667</v>
      </c>
      <c r="J237" s="480">
        <v>204.93333333333334</v>
      </c>
      <c r="K237" s="479">
        <v>202</v>
      </c>
      <c r="L237" s="479">
        <v>199.5</v>
      </c>
      <c r="M237" s="479">
        <v>138.62655000000001</v>
      </c>
    </row>
    <row r="238" spans="1:13">
      <c r="A238" s="254">
        <v>228</v>
      </c>
      <c r="B238" s="482" t="s">
        <v>395</v>
      </c>
      <c r="C238" s="479">
        <v>110.95</v>
      </c>
      <c r="D238" s="480">
        <v>110.55</v>
      </c>
      <c r="E238" s="480">
        <v>107.5</v>
      </c>
      <c r="F238" s="480">
        <v>104.05</v>
      </c>
      <c r="G238" s="480">
        <v>101</v>
      </c>
      <c r="H238" s="480">
        <v>114</v>
      </c>
      <c r="I238" s="480">
        <v>117.04999999999998</v>
      </c>
      <c r="J238" s="480">
        <v>120.5</v>
      </c>
      <c r="K238" s="479">
        <v>113.6</v>
      </c>
      <c r="L238" s="479">
        <v>107.1</v>
      </c>
      <c r="M238" s="479">
        <v>5.2355099999999997</v>
      </c>
    </row>
    <row r="239" spans="1:13">
      <c r="A239" s="254">
        <v>229</v>
      </c>
      <c r="B239" s="482" t="s">
        <v>396</v>
      </c>
      <c r="C239" s="479">
        <v>165.7</v>
      </c>
      <c r="D239" s="480">
        <v>166.15</v>
      </c>
      <c r="E239" s="480">
        <v>164.60000000000002</v>
      </c>
      <c r="F239" s="480">
        <v>163.50000000000003</v>
      </c>
      <c r="G239" s="480">
        <v>161.95000000000005</v>
      </c>
      <c r="H239" s="480">
        <v>167.25</v>
      </c>
      <c r="I239" s="480">
        <v>168.8</v>
      </c>
      <c r="J239" s="480">
        <v>169.89999999999998</v>
      </c>
      <c r="K239" s="479">
        <v>167.7</v>
      </c>
      <c r="L239" s="479">
        <v>165.05</v>
      </c>
      <c r="M239" s="479">
        <v>6.9381000000000004</v>
      </c>
    </row>
    <row r="240" spans="1:13">
      <c r="A240" s="254">
        <v>230</v>
      </c>
      <c r="B240" s="482" t="s">
        <v>115</v>
      </c>
      <c r="C240" s="479">
        <v>179.55</v>
      </c>
      <c r="D240" s="480">
        <v>179.38333333333335</v>
      </c>
      <c r="E240" s="480">
        <v>177.4666666666667</v>
      </c>
      <c r="F240" s="480">
        <v>175.38333333333335</v>
      </c>
      <c r="G240" s="480">
        <v>173.4666666666667</v>
      </c>
      <c r="H240" s="480">
        <v>181.4666666666667</v>
      </c>
      <c r="I240" s="480">
        <v>183.38333333333338</v>
      </c>
      <c r="J240" s="480">
        <v>185.4666666666667</v>
      </c>
      <c r="K240" s="479">
        <v>181.3</v>
      </c>
      <c r="L240" s="479">
        <v>177.3</v>
      </c>
      <c r="M240" s="479">
        <v>63.039700000000003</v>
      </c>
    </row>
    <row r="241" spans="1:13">
      <c r="A241" s="254">
        <v>231</v>
      </c>
      <c r="B241" s="482" t="s">
        <v>397</v>
      </c>
      <c r="C241" s="479">
        <v>77.45</v>
      </c>
      <c r="D241" s="480">
        <v>77.7</v>
      </c>
      <c r="E241" s="480">
        <v>75.75</v>
      </c>
      <c r="F241" s="480">
        <v>74.05</v>
      </c>
      <c r="G241" s="480">
        <v>72.099999999999994</v>
      </c>
      <c r="H241" s="480">
        <v>79.400000000000006</v>
      </c>
      <c r="I241" s="480">
        <v>81.350000000000023</v>
      </c>
      <c r="J241" s="480">
        <v>83.050000000000011</v>
      </c>
      <c r="K241" s="479">
        <v>79.650000000000006</v>
      </c>
      <c r="L241" s="479">
        <v>76</v>
      </c>
      <c r="M241" s="479">
        <v>72.758229999999998</v>
      </c>
    </row>
    <row r="242" spans="1:13">
      <c r="A242" s="254">
        <v>232</v>
      </c>
      <c r="B242" s="482" t="s">
        <v>747</v>
      </c>
      <c r="C242" s="479">
        <v>7476.85</v>
      </c>
      <c r="D242" s="480">
        <v>7479.7833333333328</v>
      </c>
      <c r="E242" s="480">
        <v>7364.8666666666659</v>
      </c>
      <c r="F242" s="480">
        <v>7252.8833333333332</v>
      </c>
      <c r="G242" s="480">
        <v>7137.9666666666662</v>
      </c>
      <c r="H242" s="480">
        <v>7591.7666666666655</v>
      </c>
      <c r="I242" s="480">
        <v>7706.6833333333334</v>
      </c>
      <c r="J242" s="480">
        <v>7818.6666666666652</v>
      </c>
      <c r="K242" s="479">
        <v>7594.7</v>
      </c>
      <c r="L242" s="479">
        <v>7367.8</v>
      </c>
      <c r="M242" s="479">
        <v>2.1835200000000001</v>
      </c>
    </row>
    <row r="243" spans="1:13">
      <c r="A243" s="254">
        <v>233</v>
      </c>
      <c r="B243" s="482" t="s">
        <v>254</v>
      </c>
      <c r="C243" s="479">
        <v>114.55</v>
      </c>
      <c r="D243" s="480">
        <v>115.11666666666667</v>
      </c>
      <c r="E243" s="480">
        <v>112.83333333333334</v>
      </c>
      <c r="F243" s="480">
        <v>111.11666666666667</v>
      </c>
      <c r="G243" s="480">
        <v>108.83333333333334</v>
      </c>
      <c r="H243" s="480">
        <v>116.83333333333334</v>
      </c>
      <c r="I243" s="480">
        <v>119.11666666666667</v>
      </c>
      <c r="J243" s="480">
        <v>120.83333333333334</v>
      </c>
      <c r="K243" s="479">
        <v>117.4</v>
      </c>
      <c r="L243" s="479">
        <v>113.4</v>
      </c>
      <c r="M243" s="479">
        <v>41.585680000000004</v>
      </c>
    </row>
    <row r="244" spans="1:13">
      <c r="A244" s="254">
        <v>234</v>
      </c>
      <c r="B244" s="482" t="s">
        <v>398</v>
      </c>
      <c r="C244" s="479">
        <v>386.4</v>
      </c>
      <c r="D244" s="480">
        <v>388.8</v>
      </c>
      <c r="E244" s="480">
        <v>380.6</v>
      </c>
      <c r="F244" s="480">
        <v>374.8</v>
      </c>
      <c r="G244" s="480">
        <v>366.6</v>
      </c>
      <c r="H244" s="480">
        <v>394.6</v>
      </c>
      <c r="I244" s="480">
        <v>402.79999999999995</v>
      </c>
      <c r="J244" s="480">
        <v>408.6</v>
      </c>
      <c r="K244" s="479">
        <v>397</v>
      </c>
      <c r="L244" s="479">
        <v>383</v>
      </c>
      <c r="M244" s="479">
        <v>24.010770000000001</v>
      </c>
    </row>
    <row r="245" spans="1:13">
      <c r="A245" s="254">
        <v>235</v>
      </c>
      <c r="B245" s="482" t="s">
        <v>255</v>
      </c>
      <c r="C245" s="479">
        <v>111.75</v>
      </c>
      <c r="D245" s="480">
        <v>111.41666666666667</v>
      </c>
      <c r="E245" s="480">
        <v>109.83333333333334</v>
      </c>
      <c r="F245" s="480">
        <v>107.91666666666667</v>
      </c>
      <c r="G245" s="480">
        <v>106.33333333333334</v>
      </c>
      <c r="H245" s="480">
        <v>113.33333333333334</v>
      </c>
      <c r="I245" s="480">
        <v>114.91666666666669</v>
      </c>
      <c r="J245" s="480">
        <v>116.83333333333334</v>
      </c>
      <c r="K245" s="479">
        <v>113</v>
      </c>
      <c r="L245" s="479">
        <v>109.5</v>
      </c>
      <c r="M245" s="479">
        <v>13.69097</v>
      </c>
    </row>
    <row r="246" spans="1:13">
      <c r="A246" s="254">
        <v>236</v>
      </c>
      <c r="B246" s="482" t="s">
        <v>125</v>
      </c>
      <c r="C246" s="479">
        <v>92.2</v>
      </c>
      <c r="D246" s="480">
        <v>92.483333333333334</v>
      </c>
      <c r="E246" s="480">
        <v>91.516666666666666</v>
      </c>
      <c r="F246" s="480">
        <v>90.833333333333329</v>
      </c>
      <c r="G246" s="480">
        <v>89.86666666666666</v>
      </c>
      <c r="H246" s="480">
        <v>93.166666666666671</v>
      </c>
      <c r="I246" s="480">
        <v>94.13333333333334</v>
      </c>
      <c r="J246" s="480">
        <v>94.816666666666677</v>
      </c>
      <c r="K246" s="479">
        <v>93.45</v>
      </c>
      <c r="L246" s="479">
        <v>91.8</v>
      </c>
      <c r="M246" s="479">
        <v>229.76074</v>
      </c>
    </row>
    <row r="247" spans="1:13">
      <c r="A247" s="254">
        <v>237</v>
      </c>
      <c r="B247" s="482" t="s">
        <v>399</v>
      </c>
      <c r="C247" s="479">
        <v>15.85</v>
      </c>
      <c r="D247" s="480">
        <v>15.883333333333335</v>
      </c>
      <c r="E247" s="480">
        <v>15.666666666666668</v>
      </c>
      <c r="F247" s="480">
        <v>15.483333333333333</v>
      </c>
      <c r="G247" s="480">
        <v>15.266666666666666</v>
      </c>
      <c r="H247" s="480">
        <v>16.06666666666667</v>
      </c>
      <c r="I247" s="480">
        <v>16.283333333333335</v>
      </c>
      <c r="J247" s="480">
        <v>16.466666666666672</v>
      </c>
      <c r="K247" s="479">
        <v>16.100000000000001</v>
      </c>
      <c r="L247" s="479">
        <v>15.7</v>
      </c>
      <c r="M247" s="479">
        <v>68.260890000000003</v>
      </c>
    </row>
    <row r="248" spans="1:13">
      <c r="A248" s="254">
        <v>238</v>
      </c>
      <c r="B248" s="482" t="s">
        <v>772</v>
      </c>
      <c r="C248" s="479">
        <v>1723.65</v>
      </c>
      <c r="D248" s="480">
        <v>1740.5333333333335</v>
      </c>
      <c r="E248" s="480">
        <v>1698.116666666667</v>
      </c>
      <c r="F248" s="480">
        <v>1672.5833333333335</v>
      </c>
      <c r="G248" s="480">
        <v>1630.166666666667</v>
      </c>
      <c r="H248" s="480">
        <v>1766.0666666666671</v>
      </c>
      <c r="I248" s="480">
        <v>1808.4833333333336</v>
      </c>
      <c r="J248" s="480">
        <v>1834.0166666666671</v>
      </c>
      <c r="K248" s="479">
        <v>1782.95</v>
      </c>
      <c r="L248" s="479">
        <v>1715</v>
      </c>
      <c r="M248" s="479">
        <v>12.15718</v>
      </c>
    </row>
    <row r="249" spans="1:13">
      <c r="A249" s="254">
        <v>239</v>
      </c>
      <c r="B249" s="482" t="s">
        <v>748</v>
      </c>
      <c r="C249" s="479">
        <v>344.75</v>
      </c>
      <c r="D249" s="480">
        <v>338.11666666666667</v>
      </c>
      <c r="E249" s="480">
        <v>328.23333333333335</v>
      </c>
      <c r="F249" s="480">
        <v>311.7166666666667</v>
      </c>
      <c r="G249" s="480">
        <v>301.83333333333337</v>
      </c>
      <c r="H249" s="480">
        <v>354.63333333333333</v>
      </c>
      <c r="I249" s="480">
        <v>364.51666666666665</v>
      </c>
      <c r="J249" s="480">
        <v>381.0333333333333</v>
      </c>
      <c r="K249" s="479">
        <v>348</v>
      </c>
      <c r="L249" s="479">
        <v>321.60000000000002</v>
      </c>
      <c r="M249" s="479">
        <v>7.1860400000000002</v>
      </c>
    </row>
    <row r="250" spans="1:13">
      <c r="A250" s="254">
        <v>240</v>
      </c>
      <c r="B250" s="482" t="s">
        <v>120</v>
      </c>
      <c r="C250" s="479">
        <v>508.5</v>
      </c>
      <c r="D250" s="480">
        <v>509.36666666666662</v>
      </c>
      <c r="E250" s="480">
        <v>503.13333333333321</v>
      </c>
      <c r="F250" s="480">
        <v>497.76666666666659</v>
      </c>
      <c r="G250" s="480">
        <v>491.53333333333319</v>
      </c>
      <c r="H250" s="480">
        <v>514.73333333333323</v>
      </c>
      <c r="I250" s="480">
        <v>520.9666666666667</v>
      </c>
      <c r="J250" s="480">
        <v>526.33333333333326</v>
      </c>
      <c r="K250" s="479">
        <v>515.6</v>
      </c>
      <c r="L250" s="479">
        <v>504</v>
      </c>
      <c r="M250" s="479">
        <v>12.54283</v>
      </c>
    </row>
    <row r="251" spans="1:13">
      <c r="A251" s="254">
        <v>241</v>
      </c>
      <c r="B251" s="482" t="s">
        <v>826</v>
      </c>
      <c r="C251" s="479">
        <v>253.55</v>
      </c>
      <c r="D251" s="480">
        <v>253.86666666666667</v>
      </c>
      <c r="E251" s="480">
        <v>250.78333333333336</v>
      </c>
      <c r="F251" s="480">
        <v>248.01666666666668</v>
      </c>
      <c r="G251" s="480">
        <v>244.93333333333337</v>
      </c>
      <c r="H251" s="480">
        <v>256.63333333333333</v>
      </c>
      <c r="I251" s="480">
        <v>259.7166666666667</v>
      </c>
      <c r="J251" s="480">
        <v>262.48333333333335</v>
      </c>
      <c r="K251" s="479">
        <v>256.95</v>
      </c>
      <c r="L251" s="479">
        <v>251.1</v>
      </c>
      <c r="M251" s="479">
        <v>10.99052</v>
      </c>
    </row>
    <row r="252" spans="1:13">
      <c r="A252" s="254">
        <v>242</v>
      </c>
      <c r="B252" s="482" t="s">
        <v>122</v>
      </c>
      <c r="C252" s="479">
        <v>931.15</v>
      </c>
      <c r="D252" s="480">
        <v>925.06666666666661</v>
      </c>
      <c r="E252" s="480">
        <v>915.38333333333321</v>
      </c>
      <c r="F252" s="480">
        <v>899.61666666666656</v>
      </c>
      <c r="G252" s="480">
        <v>889.93333333333317</v>
      </c>
      <c r="H252" s="480">
        <v>940.83333333333326</v>
      </c>
      <c r="I252" s="480">
        <v>950.51666666666665</v>
      </c>
      <c r="J252" s="480">
        <v>966.2833333333333</v>
      </c>
      <c r="K252" s="479">
        <v>934.75</v>
      </c>
      <c r="L252" s="479">
        <v>909.3</v>
      </c>
      <c r="M252" s="479">
        <v>59.75741</v>
      </c>
    </row>
    <row r="253" spans="1:13">
      <c r="A253" s="254">
        <v>243</v>
      </c>
      <c r="B253" s="482" t="s">
        <v>256</v>
      </c>
      <c r="C253" s="479">
        <v>4838.8</v>
      </c>
      <c r="D253" s="480">
        <v>4790.5999999999995</v>
      </c>
      <c r="E253" s="480">
        <v>4720.1999999999989</v>
      </c>
      <c r="F253" s="480">
        <v>4601.5999999999995</v>
      </c>
      <c r="G253" s="480">
        <v>4531.1999999999989</v>
      </c>
      <c r="H253" s="480">
        <v>4909.1999999999989</v>
      </c>
      <c r="I253" s="480">
        <v>4979.5999999999985</v>
      </c>
      <c r="J253" s="480">
        <v>5098.1999999999989</v>
      </c>
      <c r="K253" s="479">
        <v>4861</v>
      </c>
      <c r="L253" s="479">
        <v>4672</v>
      </c>
      <c r="M253" s="479">
        <v>5.7797000000000001</v>
      </c>
    </row>
    <row r="254" spans="1:13">
      <c r="A254" s="254">
        <v>244</v>
      </c>
      <c r="B254" s="482" t="s">
        <v>124</v>
      </c>
      <c r="C254" s="479">
        <v>1341.5</v>
      </c>
      <c r="D254" s="480">
        <v>1337.7333333333333</v>
      </c>
      <c r="E254" s="480">
        <v>1331.5666666666666</v>
      </c>
      <c r="F254" s="480">
        <v>1321.6333333333332</v>
      </c>
      <c r="G254" s="480">
        <v>1315.4666666666665</v>
      </c>
      <c r="H254" s="480">
        <v>1347.6666666666667</v>
      </c>
      <c r="I254" s="480">
        <v>1353.8333333333333</v>
      </c>
      <c r="J254" s="480">
        <v>1363.7666666666669</v>
      </c>
      <c r="K254" s="479">
        <v>1343.9</v>
      </c>
      <c r="L254" s="479">
        <v>1327.8</v>
      </c>
      <c r="M254" s="479">
        <v>39.397880000000001</v>
      </c>
    </row>
    <row r="255" spans="1:13">
      <c r="A255" s="254">
        <v>245</v>
      </c>
      <c r="B255" s="482" t="s">
        <v>749</v>
      </c>
      <c r="C255" s="479">
        <v>737.5</v>
      </c>
      <c r="D255" s="480">
        <v>740.7833333333333</v>
      </c>
      <c r="E255" s="480">
        <v>731.86666666666656</v>
      </c>
      <c r="F255" s="480">
        <v>726.23333333333323</v>
      </c>
      <c r="G255" s="480">
        <v>717.31666666666649</v>
      </c>
      <c r="H255" s="480">
        <v>746.41666666666663</v>
      </c>
      <c r="I255" s="480">
        <v>755.33333333333337</v>
      </c>
      <c r="J255" s="480">
        <v>760.9666666666667</v>
      </c>
      <c r="K255" s="479">
        <v>749.7</v>
      </c>
      <c r="L255" s="479">
        <v>735.15</v>
      </c>
      <c r="M255" s="479">
        <v>0.22897999999999999</v>
      </c>
    </row>
    <row r="256" spans="1:13">
      <c r="A256" s="254">
        <v>246</v>
      </c>
      <c r="B256" s="482" t="s">
        <v>400</v>
      </c>
      <c r="C256" s="479">
        <v>268.2</v>
      </c>
      <c r="D256" s="480">
        <v>267.65000000000003</v>
      </c>
      <c r="E256" s="480">
        <v>265.55000000000007</v>
      </c>
      <c r="F256" s="480">
        <v>262.90000000000003</v>
      </c>
      <c r="G256" s="480">
        <v>260.80000000000007</v>
      </c>
      <c r="H256" s="480">
        <v>270.30000000000007</v>
      </c>
      <c r="I256" s="480">
        <v>272.40000000000009</v>
      </c>
      <c r="J256" s="480">
        <v>275.05000000000007</v>
      </c>
      <c r="K256" s="479">
        <v>269.75</v>
      </c>
      <c r="L256" s="479">
        <v>265</v>
      </c>
      <c r="M256" s="479">
        <v>1.4143300000000001</v>
      </c>
    </row>
    <row r="257" spans="1:13">
      <c r="A257" s="254">
        <v>247</v>
      </c>
      <c r="B257" s="482" t="s">
        <v>121</v>
      </c>
      <c r="C257" s="479">
        <v>1649.35</v>
      </c>
      <c r="D257" s="480">
        <v>1636.6499999999999</v>
      </c>
      <c r="E257" s="480">
        <v>1609.2999999999997</v>
      </c>
      <c r="F257" s="480">
        <v>1569.2499999999998</v>
      </c>
      <c r="G257" s="480">
        <v>1541.8999999999996</v>
      </c>
      <c r="H257" s="480">
        <v>1676.6999999999998</v>
      </c>
      <c r="I257" s="480">
        <v>1704.0499999999997</v>
      </c>
      <c r="J257" s="480">
        <v>1744.1</v>
      </c>
      <c r="K257" s="479">
        <v>1664</v>
      </c>
      <c r="L257" s="479">
        <v>1596.6</v>
      </c>
      <c r="M257" s="479">
        <v>7.6744500000000002</v>
      </c>
    </row>
    <row r="258" spans="1:13">
      <c r="A258" s="254">
        <v>248</v>
      </c>
      <c r="B258" s="482" t="s">
        <v>257</v>
      </c>
      <c r="C258" s="479">
        <v>2109.85</v>
      </c>
      <c r="D258" s="480">
        <v>2110.7666666666669</v>
      </c>
      <c r="E258" s="480">
        <v>2089.5333333333338</v>
      </c>
      <c r="F258" s="480">
        <v>2069.2166666666667</v>
      </c>
      <c r="G258" s="480">
        <v>2047.9833333333336</v>
      </c>
      <c r="H258" s="480">
        <v>2131.0833333333339</v>
      </c>
      <c r="I258" s="480">
        <v>2152.3166666666666</v>
      </c>
      <c r="J258" s="480">
        <v>2172.6333333333341</v>
      </c>
      <c r="K258" s="479">
        <v>2132</v>
      </c>
      <c r="L258" s="479">
        <v>2090.4499999999998</v>
      </c>
      <c r="M258" s="479">
        <v>0.77976000000000001</v>
      </c>
    </row>
    <row r="259" spans="1:13">
      <c r="A259" s="254">
        <v>249</v>
      </c>
      <c r="B259" s="482" t="s">
        <v>401</v>
      </c>
      <c r="C259" s="479">
        <v>1413.8</v>
      </c>
      <c r="D259" s="480">
        <v>1414.5833333333333</v>
      </c>
      <c r="E259" s="480">
        <v>1395.1666666666665</v>
      </c>
      <c r="F259" s="480">
        <v>1376.5333333333333</v>
      </c>
      <c r="G259" s="480">
        <v>1357.1166666666666</v>
      </c>
      <c r="H259" s="480">
        <v>1433.2166666666665</v>
      </c>
      <c r="I259" s="480">
        <v>1452.633333333333</v>
      </c>
      <c r="J259" s="480">
        <v>1471.2666666666664</v>
      </c>
      <c r="K259" s="479">
        <v>1434</v>
      </c>
      <c r="L259" s="479">
        <v>1395.95</v>
      </c>
      <c r="M259" s="479">
        <v>0.98348000000000002</v>
      </c>
    </row>
    <row r="260" spans="1:13">
      <c r="A260" s="254">
        <v>250</v>
      </c>
      <c r="B260" s="482" t="s">
        <v>402</v>
      </c>
      <c r="C260" s="479">
        <v>2775.15</v>
      </c>
      <c r="D260" s="480">
        <v>2781.1</v>
      </c>
      <c r="E260" s="480">
        <v>2764.0499999999997</v>
      </c>
      <c r="F260" s="480">
        <v>2752.95</v>
      </c>
      <c r="G260" s="480">
        <v>2735.8999999999996</v>
      </c>
      <c r="H260" s="480">
        <v>2792.2</v>
      </c>
      <c r="I260" s="480">
        <v>2809.25</v>
      </c>
      <c r="J260" s="480">
        <v>2820.35</v>
      </c>
      <c r="K260" s="479">
        <v>2798.15</v>
      </c>
      <c r="L260" s="479">
        <v>2770</v>
      </c>
      <c r="M260" s="479">
        <v>0.15631999999999999</v>
      </c>
    </row>
    <row r="261" spans="1:13">
      <c r="A261" s="254">
        <v>251</v>
      </c>
      <c r="B261" s="482" t="s">
        <v>403</v>
      </c>
      <c r="C261" s="479">
        <v>416.25</v>
      </c>
      <c r="D261" s="480">
        <v>415.73333333333335</v>
      </c>
      <c r="E261" s="480">
        <v>410.76666666666671</v>
      </c>
      <c r="F261" s="480">
        <v>405.28333333333336</v>
      </c>
      <c r="G261" s="480">
        <v>400.31666666666672</v>
      </c>
      <c r="H261" s="480">
        <v>421.2166666666667</v>
      </c>
      <c r="I261" s="480">
        <v>426.18333333333339</v>
      </c>
      <c r="J261" s="480">
        <v>431.66666666666669</v>
      </c>
      <c r="K261" s="479">
        <v>420.7</v>
      </c>
      <c r="L261" s="479">
        <v>410.25</v>
      </c>
      <c r="M261" s="479">
        <v>1.5377700000000001</v>
      </c>
    </row>
    <row r="262" spans="1:13">
      <c r="A262" s="254">
        <v>252</v>
      </c>
      <c r="B262" s="482" t="s">
        <v>404</v>
      </c>
      <c r="C262" s="479">
        <v>142.05000000000001</v>
      </c>
      <c r="D262" s="480">
        <v>143.01666666666668</v>
      </c>
      <c r="E262" s="480">
        <v>139.73333333333335</v>
      </c>
      <c r="F262" s="480">
        <v>137.41666666666666</v>
      </c>
      <c r="G262" s="480">
        <v>134.13333333333333</v>
      </c>
      <c r="H262" s="480">
        <v>145.33333333333337</v>
      </c>
      <c r="I262" s="480">
        <v>148.61666666666673</v>
      </c>
      <c r="J262" s="480">
        <v>150.93333333333339</v>
      </c>
      <c r="K262" s="479">
        <v>146.30000000000001</v>
      </c>
      <c r="L262" s="479">
        <v>140.69999999999999</v>
      </c>
      <c r="M262" s="479">
        <v>15.04956</v>
      </c>
    </row>
    <row r="263" spans="1:13">
      <c r="A263" s="254">
        <v>253</v>
      </c>
      <c r="B263" s="482" t="s">
        <v>405</v>
      </c>
      <c r="C263" s="479">
        <v>117.8</v>
      </c>
      <c r="D263" s="480">
        <v>118.10000000000001</v>
      </c>
      <c r="E263" s="480">
        <v>114.70000000000002</v>
      </c>
      <c r="F263" s="480">
        <v>111.60000000000001</v>
      </c>
      <c r="G263" s="480">
        <v>108.20000000000002</v>
      </c>
      <c r="H263" s="480">
        <v>121.20000000000002</v>
      </c>
      <c r="I263" s="480">
        <v>124.60000000000002</v>
      </c>
      <c r="J263" s="480">
        <v>127.70000000000002</v>
      </c>
      <c r="K263" s="479">
        <v>121.5</v>
      </c>
      <c r="L263" s="479">
        <v>115</v>
      </c>
      <c r="M263" s="479">
        <v>7.1342800000000004</v>
      </c>
    </row>
    <row r="264" spans="1:13">
      <c r="A264" s="254">
        <v>254</v>
      </c>
      <c r="B264" s="482" t="s">
        <v>406</v>
      </c>
      <c r="C264" s="479">
        <v>80.55</v>
      </c>
      <c r="D264" s="480">
        <v>80.633333333333326</v>
      </c>
      <c r="E264" s="480">
        <v>78.416666666666657</v>
      </c>
      <c r="F264" s="480">
        <v>76.283333333333331</v>
      </c>
      <c r="G264" s="480">
        <v>74.066666666666663</v>
      </c>
      <c r="H264" s="480">
        <v>82.766666666666652</v>
      </c>
      <c r="I264" s="480">
        <v>84.98333333333332</v>
      </c>
      <c r="J264" s="480">
        <v>87.116666666666646</v>
      </c>
      <c r="K264" s="479">
        <v>82.85</v>
      </c>
      <c r="L264" s="479">
        <v>78.5</v>
      </c>
      <c r="M264" s="479">
        <v>9.3311700000000002</v>
      </c>
    </row>
    <row r="265" spans="1:13">
      <c r="A265" s="254">
        <v>255</v>
      </c>
      <c r="B265" s="482" t="s">
        <v>258</v>
      </c>
      <c r="C265" s="479">
        <v>119.4</v>
      </c>
      <c r="D265" s="480">
        <v>116.51666666666667</v>
      </c>
      <c r="E265" s="480">
        <v>112.08333333333333</v>
      </c>
      <c r="F265" s="480">
        <v>104.76666666666667</v>
      </c>
      <c r="G265" s="480">
        <v>100.33333333333333</v>
      </c>
      <c r="H265" s="480">
        <v>123.83333333333333</v>
      </c>
      <c r="I265" s="480">
        <v>128.26666666666665</v>
      </c>
      <c r="J265" s="480">
        <v>135.58333333333331</v>
      </c>
      <c r="K265" s="479">
        <v>120.95</v>
      </c>
      <c r="L265" s="479">
        <v>109.2</v>
      </c>
      <c r="M265" s="479">
        <v>308.20206000000002</v>
      </c>
    </row>
    <row r="266" spans="1:13">
      <c r="A266" s="254">
        <v>256</v>
      </c>
      <c r="B266" s="482" t="s">
        <v>128</v>
      </c>
      <c r="C266" s="479">
        <v>717.7</v>
      </c>
      <c r="D266" s="480">
        <v>721.26666666666677</v>
      </c>
      <c r="E266" s="480">
        <v>709.53333333333353</v>
      </c>
      <c r="F266" s="480">
        <v>701.36666666666679</v>
      </c>
      <c r="G266" s="480">
        <v>689.63333333333355</v>
      </c>
      <c r="H266" s="480">
        <v>729.43333333333351</v>
      </c>
      <c r="I266" s="480">
        <v>741.16666666666686</v>
      </c>
      <c r="J266" s="480">
        <v>749.33333333333348</v>
      </c>
      <c r="K266" s="479">
        <v>733</v>
      </c>
      <c r="L266" s="479">
        <v>713.1</v>
      </c>
      <c r="M266" s="479">
        <v>122.84260999999999</v>
      </c>
    </row>
    <row r="267" spans="1:13">
      <c r="A267" s="254">
        <v>257</v>
      </c>
      <c r="B267" s="482" t="s">
        <v>751</v>
      </c>
      <c r="C267" s="479">
        <v>81.650000000000006</v>
      </c>
      <c r="D267" s="480">
        <v>82.13333333333334</v>
      </c>
      <c r="E267" s="480">
        <v>80.816666666666677</v>
      </c>
      <c r="F267" s="480">
        <v>79.983333333333334</v>
      </c>
      <c r="G267" s="480">
        <v>78.666666666666671</v>
      </c>
      <c r="H267" s="480">
        <v>82.966666666666683</v>
      </c>
      <c r="I267" s="480">
        <v>84.283333333333346</v>
      </c>
      <c r="J267" s="480">
        <v>85.116666666666688</v>
      </c>
      <c r="K267" s="479">
        <v>83.45</v>
      </c>
      <c r="L267" s="479">
        <v>81.3</v>
      </c>
      <c r="M267" s="479">
        <v>1.0958699999999999</v>
      </c>
    </row>
    <row r="268" spans="1:13">
      <c r="A268" s="254">
        <v>258</v>
      </c>
      <c r="B268" s="482" t="s">
        <v>407</v>
      </c>
      <c r="C268" s="479">
        <v>56.65</v>
      </c>
      <c r="D268" s="480">
        <v>56.699999999999996</v>
      </c>
      <c r="E268" s="480">
        <v>55.699999999999989</v>
      </c>
      <c r="F268" s="480">
        <v>54.749999999999993</v>
      </c>
      <c r="G268" s="480">
        <v>53.749999999999986</v>
      </c>
      <c r="H268" s="480">
        <v>57.649999999999991</v>
      </c>
      <c r="I268" s="480">
        <v>58.650000000000006</v>
      </c>
      <c r="J268" s="480">
        <v>59.599999999999994</v>
      </c>
      <c r="K268" s="479">
        <v>57.7</v>
      </c>
      <c r="L268" s="479">
        <v>55.75</v>
      </c>
      <c r="M268" s="479">
        <v>5.6976800000000001</v>
      </c>
    </row>
    <row r="269" spans="1:13">
      <c r="A269" s="254">
        <v>259</v>
      </c>
      <c r="B269" s="482" t="s">
        <v>408</v>
      </c>
      <c r="C269" s="479">
        <v>87.4</v>
      </c>
      <c r="D269" s="480">
        <v>87.516666666666666</v>
      </c>
      <c r="E269" s="480">
        <v>86.583333333333329</v>
      </c>
      <c r="F269" s="480">
        <v>85.766666666666666</v>
      </c>
      <c r="G269" s="480">
        <v>84.833333333333329</v>
      </c>
      <c r="H269" s="480">
        <v>88.333333333333329</v>
      </c>
      <c r="I269" s="480">
        <v>89.266666666666666</v>
      </c>
      <c r="J269" s="480">
        <v>90.083333333333329</v>
      </c>
      <c r="K269" s="479">
        <v>88.45</v>
      </c>
      <c r="L269" s="479">
        <v>86.7</v>
      </c>
      <c r="M269" s="479">
        <v>4.43973</v>
      </c>
    </row>
    <row r="270" spans="1:13">
      <c r="A270" s="254">
        <v>260</v>
      </c>
      <c r="B270" s="482" t="s">
        <v>409</v>
      </c>
      <c r="C270" s="479">
        <v>24.55</v>
      </c>
      <c r="D270" s="480">
        <v>24.700000000000003</v>
      </c>
      <c r="E270" s="480">
        <v>24.300000000000004</v>
      </c>
      <c r="F270" s="480">
        <v>24.05</v>
      </c>
      <c r="G270" s="480">
        <v>23.650000000000002</v>
      </c>
      <c r="H270" s="480">
        <v>24.950000000000006</v>
      </c>
      <c r="I270" s="480">
        <v>25.350000000000005</v>
      </c>
      <c r="J270" s="480">
        <v>25.600000000000009</v>
      </c>
      <c r="K270" s="479">
        <v>25.1</v>
      </c>
      <c r="L270" s="479">
        <v>24.45</v>
      </c>
      <c r="M270" s="479">
        <v>21.833680000000001</v>
      </c>
    </row>
    <row r="271" spans="1:13">
      <c r="A271" s="254">
        <v>261</v>
      </c>
      <c r="B271" s="482" t="s">
        <v>410</v>
      </c>
      <c r="C271" s="479">
        <v>70.2</v>
      </c>
      <c r="D271" s="480">
        <v>70.466666666666669</v>
      </c>
      <c r="E271" s="480">
        <v>69.333333333333343</v>
      </c>
      <c r="F271" s="480">
        <v>68.466666666666669</v>
      </c>
      <c r="G271" s="480">
        <v>67.333333333333343</v>
      </c>
      <c r="H271" s="480">
        <v>71.333333333333343</v>
      </c>
      <c r="I271" s="480">
        <v>72.466666666666669</v>
      </c>
      <c r="J271" s="480">
        <v>73.333333333333343</v>
      </c>
      <c r="K271" s="479">
        <v>71.599999999999994</v>
      </c>
      <c r="L271" s="479">
        <v>69.599999999999994</v>
      </c>
      <c r="M271" s="479">
        <v>5.2917300000000003</v>
      </c>
    </row>
    <row r="272" spans="1:13">
      <c r="A272" s="254">
        <v>262</v>
      </c>
      <c r="B272" s="482" t="s">
        <v>411</v>
      </c>
      <c r="C272" s="479">
        <v>88.95</v>
      </c>
      <c r="D272" s="480">
        <v>88.833333333333329</v>
      </c>
      <c r="E272" s="480">
        <v>87.266666666666652</v>
      </c>
      <c r="F272" s="480">
        <v>85.583333333333329</v>
      </c>
      <c r="G272" s="480">
        <v>84.016666666666652</v>
      </c>
      <c r="H272" s="480">
        <v>90.516666666666652</v>
      </c>
      <c r="I272" s="480">
        <v>92.083333333333343</v>
      </c>
      <c r="J272" s="480">
        <v>93.766666666666652</v>
      </c>
      <c r="K272" s="479">
        <v>90.4</v>
      </c>
      <c r="L272" s="479">
        <v>87.15</v>
      </c>
      <c r="M272" s="479">
        <v>31.38147</v>
      </c>
    </row>
    <row r="273" spans="1:13">
      <c r="A273" s="254">
        <v>263</v>
      </c>
      <c r="B273" s="482" t="s">
        <v>412</v>
      </c>
      <c r="C273" s="479">
        <v>165</v>
      </c>
      <c r="D273" s="480">
        <v>164.4</v>
      </c>
      <c r="E273" s="480">
        <v>162.65</v>
      </c>
      <c r="F273" s="480">
        <v>160.30000000000001</v>
      </c>
      <c r="G273" s="480">
        <v>158.55000000000001</v>
      </c>
      <c r="H273" s="480">
        <v>166.75</v>
      </c>
      <c r="I273" s="480">
        <v>168.5</v>
      </c>
      <c r="J273" s="480">
        <v>170.85</v>
      </c>
      <c r="K273" s="479">
        <v>166.15</v>
      </c>
      <c r="L273" s="479">
        <v>162.05000000000001</v>
      </c>
      <c r="M273" s="479">
        <v>6.2400700000000002</v>
      </c>
    </row>
    <row r="274" spans="1:13">
      <c r="A274" s="254">
        <v>264</v>
      </c>
      <c r="B274" s="482" t="s">
        <v>413</v>
      </c>
      <c r="C274" s="479">
        <v>91.35</v>
      </c>
      <c r="D274" s="480">
        <v>91.783333333333346</v>
      </c>
      <c r="E274" s="480">
        <v>88.666666666666686</v>
      </c>
      <c r="F274" s="480">
        <v>85.983333333333334</v>
      </c>
      <c r="G274" s="480">
        <v>82.866666666666674</v>
      </c>
      <c r="H274" s="480">
        <v>94.466666666666697</v>
      </c>
      <c r="I274" s="480">
        <v>97.583333333333343</v>
      </c>
      <c r="J274" s="480">
        <v>100.26666666666671</v>
      </c>
      <c r="K274" s="479">
        <v>94.9</v>
      </c>
      <c r="L274" s="479">
        <v>89.1</v>
      </c>
      <c r="M274" s="479">
        <v>17.003329999999998</v>
      </c>
    </row>
    <row r="275" spans="1:13">
      <c r="A275" s="254">
        <v>265</v>
      </c>
      <c r="B275" s="482" t="s">
        <v>127</v>
      </c>
      <c r="C275" s="479">
        <v>439.4</v>
      </c>
      <c r="D275" s="480">
        <v>438.5333333333333</v>
      </c>
      <c r="E275" s="480">
        <v>434.06666666666661</v>
      </c>
      <c r="F275" s="480">
        <v>428.73333333333329</v>
      </c>
      <c r="G275" s="480">
        <v>424.26666666666659</v>
      </c>
      <c r="H275" s="480">
        <v>443.86666666666662</v>
      </c>
      <c r="I275" s="480">
        <v>448.33333333333331</v>
      </c>
      <c r="J275" s="480">
        <v>453.66666666666663</v>
      </c>
      <c r="K275" s="479">
        <v>443</v>
      </c>
      <c r="L275" s="479">
        <v>433.2</v>
      </c>
      <c r="M275" s="479">
        <v>73.795450000000002</v>
      </c>
    </row>
    <row r="276" spans="1:13">
      <c r="A276" s="254">
        <v>266</v>
      </c>
      <c r="B276" s="482" t="s">
        <v>414</v>
      </c>
      <c r="C276" s="479">
        <v>2293.15</v>
      </c>
      <c r="D276" s="480">
        <v>2305.65</v>
      </c>
      <c r="E276" s="480">
        <v>2272.5</v>
      </c>
      <c r="F276" s="480">
        <v>2251.85</v>
      </c>
      <c r="G276" s="480">
        <v>2218.6999999999998</v>
      </c>
      <c r="H276" s="480">
        <v>2326.3000000000002</v>
      </c>
      <c r="I276" s="480">
        <v>2359.4500000000007</v>
      </c>
      <c r="J276" s="480">
        <v>2380.1000000000004</v>
      </c>
      <c r="K276" s="479">
        <v>2338.8000000000002</v>
      </c>
      <c r="L276" s="479">
        <v>2285</v>
      </c>
      <c r="M276" s="479">
        <v>0.1174</v>
      </c>
    </row>
    <row r="277" spans="1:13">
      <c r="A277" s="254">
        <v>267</v>
      </c>
      <c r="B277" s="482" t="s">
        <v>129</v>
      </c>
      <c r="C277" s="479">
        <v>2796.8</v>
      </c>
      <c r="D277" s="480">
        <v>2785.6</v>
      </c>
      <c r="E277" s="480">
        <v>2761.2</v>
      </c>
      <c r="F277" s="480">
        <v>2725.6</v>
      </c>
      <c r="G277" s="480">
        <v>2701.2</v>
      </c>
      <c r="H277" s="480">
        <v>2821.2</v>
      </c>
      <c r="I277" s="480">
        <v>2845.6000000000004</v>
      </c>
      <c r="J277" s="480">
        <v>2881.2</v>
      </c>
      <c r="K277" s="479">
        <v>2810</v>
      </c>
      <c r="L277" s="479">
        <v>2750</v>
      </c>
      <c r="M277" s="479">
        <v>4.0139399999999998</v>
      </c>
    </row>
    <row r="278" spans="1:13">
      <c r="A278" s="254">
        <v>268</v>
      </c>
      <c r="B278" s="482" t="s">
        <v>130</v>
      </c>
      <c r="C278" s="479">
        <v>816.25</v>
      </c>
      <c r="D278" s="480">
        <v>824.63333333333333</v>
      </c>
      <c r="E278" s="480">
        <v>804.36666666666667</v>
      </c>
      <c r="F278" s="480">
        <v>792.48333333333335</v>
      </c>
      <c r="G278" s="480">
        <v>772.2166666666667</v>
      </c>
      <c r="H278" s="480">
        <v>836.51666666666665</v>
      </c>
      <c r="I278" s="480">
        <v>856.7833333333333</v>
      </c>
      <c r="J278" s="480">
        <v>868.66666666666663</v>
      </c>
      <c r="K278" s="479">
        <v>844.9</v>
      </c>
      <c r="L278" s="479">
        <v>812.75</v>
      </c>
      <c r="M278" s="479">
        <v>8.9003300000000003</v>
      </c>
    </row>
    <row r="279" spans="1:13">
      <c r="A279" s="254">
        <v>269</v>
      </c>
      <c r="B279" s="482" t="s">
        <v>415</v>
      </c>
      <c r="C279" s="479">
        <v>141.85</v>
      </c>
      <c r="D279" s="480">
        <v>142.26666666666665</v>
      </c>
      <c r="E279" s="480">
        <v>140.83333333333331</v>
      </c>
      <c r="F279" s="480">
        <v>139.81666666666666</v>
      </c>
      <c r="G279" s="480">
        <v>138.38333333333333</v>
      </c>
      <c r="H279" s="480">
        <v>143.2833333333333</v>
      </c>
      <c r="I279" s="480">
        <v>144.71666666666664</v>
      </c>
      <c r="J279" s="480">
        <v>145.73333333333329</v>
      </c>
      <c r="K279" s="479">
        <v>143.69999999999999</v>
      </c>
      <c r="L279" s="479">
        <v>141.25</v>
      </c>
      <c r="M279" s="479">
        <v>2.92232</v>
      </c>
    </row>
    <row r="280" spans="1:13">
      <c r="A280" s="254">
        <v>270</v>
      </c>
      <c r="B280" s="482" t="s">
        <v>417</v>
      </c>
      <c r="C280" s="479">
        <v>522.5</v>
      </c>
      <c r="D280" s="480">
        <v>521.48333333333335</v>
      </c>
      <c r="E280" s="480">
        <v>518.7166666666667</v>
      </c>
      <c r="F280" s="480">
        <v>514.93333333333339</v>
      </c>
      <c r="G280" s="480">
        <v>512.16666666666674</v>
      </c>
      <c r="H280" s="480">
        <v>525.26666666666665</v>
      </c>
      <c r="I280" s="480">
        <v>528.0333333333333</v>
      </c>
      <c r="J280" s="480">
        <v>531.81666666666661</v>
      </c>
      <c r="K280" s="479">
        <v>524.25</v>
      </c>
      <c r="L280" s="479">
        <v>517.70000000000005</v>
      </c>
      <c r="M280" s="479">
        <v>0.84370999999999996</v>
      </c>
    </row>
    <row r="281" spans="1:13">
      <c r="A281" s="254">
        <v>271</v>
      </c>
      <c r="B281" s="482" t="s">
        <v>418</v>
      </c>
      <c r="C281" s="479">
        <v>198.1</v>
      </c>
      <c r="D281" s="480">
        <v>198.53333333333333</v>
      </c>
      <c r="E281" s="480">
        <v>195.66666666666666</v>
      </c>
      <c r="F281" s="480">
        <v>193.23333333333332</v>
      </c>
      <c r="G281" s="480">
        <v>190.36666666666665</v>
      </c>
      <c r="H281" s="480">
        <v>200.96666666666667</v>
      </c>
      <c r="I281" s="480">
        <v>203.83333333333334</v>
      </c>
      <c r="J281" s="480">
        <v>206.26666666666668</v>
      </c>
      <c r="K281" s="479">
        <v>201.4</v>
      </c>
      <c r="L281" s="479">
        <v>196.1</v>
      </c>
      <c r="M281" s="479">
        <v>2.2587999999999999</v>
      </c>
    </row>
    <row r="282" spans="1:13">
      <c r="A282" s="254">
        <v>272</v>
      </c>
      <c r="B282" s="482" t="s">
        <v>419</v>
      </c>
      <c r="C282" s="479">
        <v>209.5</v>
      </c>
      <c r="D282" s="480">
        <v>210.56666666666669</v>
      </c>
      <c r="E282" s="480">
        <v>205.48333333333338</v>
      </c>
      <c r="F282" s="480">
        <v>201.4666666666667</v>
      </c>
      <c r="G282" s="480">
        <v>196.38333333333338</v>
      </c>
      <c r="H282" s="480">
        <v>214.58333333333337</v>
      </c>
      <c r="I282" s="480">
        <v>219.66666666666669</v>
      </c>
      <c r="J282" s="480">
        <v>223.68333333333337</v>
      </c>
      <c r="K282" s="479">
        <v>215.65</v>
      </c>
      <c r="L282" s="479">
        <v>206.55</v>
      </c>
      <c r="M282" s="479">
        <v>7.7404500000000001</v>
      </c>
    </row>
    <row r="283" spans="1:13">
      <c r="A283" s="254">
        <v>273</v>
      </c>
      <c r="B283" s="482" t="s">
        <v>752</v>
      </c>
      <c r="C283" s="479">
        <v>867.15</v>
      </c>
      <c r="D283" s="480">
        <v>871.91666666666663</v>
      </c>
      <c r="E283" s="480">
        <v>859.0333333333333</v>
      </c>
      <c r="F283" s="480">
        <v>850.91666666666663</v>
      </c>
      <c r="G283" s="480">
        <v>838.0333333333333</v>
      </c>
      <c r="H283" s="480">
        <v>880.0333333333333</v>
      </c>
      <c r="I283" s="480">
        <v>892.91666666666674</v>
      </c>
      <c r="J283" s="480">
        <v>901.0333333333333</v>
      </c>
      <c r="K283" s="479">
        <v>884.8</v>
      </c>
      <c r="L283" s="479">
        <v>863.8</v>
      </c>
      <c r="M283" s="479">
        <v>0.18756999999999999</v>
      </c>
    </row>
    <row r="284" spans="1:13">
      <c r="A284" s="254">
        <v>274</v>
      </c>
      <c r="B284" s="482" t="s">
        <v>420</v>
      </c>
      <c r="C284" s="479">
        <v>924.85</v>
      </c>
      <c r="D284" s="480">
        <v>923</v>
      </c>
      <c r="E284" s="480">
        <v>917.8</v>
      </c>
      <c r="F284" s="480">
        <v>910.75</v>
      </c>
      <c r="G284" s="480">
        <v>905.55</v>
      </c>
      <c r="H284" s="480">
        <v>930.05</v>
      </c>
      <c r="I284" s="480">
        <v>935.25</v>
      </c>
      <c r="J284" s="480">
        <v>942.3</v>
      </c>
      <c r="K284" s="479">
        <v>928.2</v>
      </c>
      <c r="L284" s="479">
        <v>915.95</v>
      </c>
      <c r="M284" s="479">
        <v>1.19045</v>
      </c>
    </row>
    <row r="285" spans="1:13">
      <c r="A285" s="254">
        <v>275</v>
      </c>
      <c r="B285" s="482" t="s">
        <v>421</v>
      </c>
      <c r="C285" s="479">
        <v>350.5</v>
      </c>
      <c r="D285" s="480">
        <v>356.81666666666666</v>
      </c>
      <c r="E285" s="480">
        <v>342.38333333333333</v>
      </c>
      <c r="F285" s="480">
        <v>334.26666666666665</v>
      </c>
      <c r="G285" s="480">
        <v>319.83333333333331</v>
      </c>
      <c r="H285" s="480">
        <v>364.93333333333334</v>
      </c>
      <c r="I285" s="480">
        <v>379.36666666666662</v>
      </c>
      <c r="J285" s="480">
        <v>387.48333333333335</v>
      </c>
      <c r="K285" s="479">
        <v>371.25</v>
      </c>
      <c r="L285" s="479">
        <v>348.7</v>
      </c>
      <c r="M285" s="479">
        <v>2.7538499999999999</v>
      </c>
    </row>
    <row r="286" spans="1:13">
      <c r="A286" s="254">
        <v>276</v>
      </c>
      <c r="B286" s="482" t="s">
        <v>422</v>
      </c>
      <c r="C286" s="479">
        <v>592.15</v>
      </c>
      <c r="D286" s="480">
        <v>587.11666666666667</v>
      </c>
      <c r="E286" s="480">
        <v>577.73333333333335</v>
      </c>
      <c r="F286" s="480">
        <v>563.31666666666672</v>
      </c>
      <c r="G286" s="480">
        <v>553.93333333333339</v>
      </c>
      <c r="H286" s="480">
        <v>601.5333333333333</v>
      </c>
      <c r="I286" s="480">
        <v>610.91666666666674</v>
      </c>
      <c r="J286" s="480">
        <v>625.33333333333326</v>
      </c>
      <c r="K286" s="479">
        <v>596.5</v>
      </c>
      <c r="L286" s="479">
        <v>572.70000000000005</v>
      </c>
      <c r="M286" s="479">
        <v>8.9085599999999996</v>
      </c>
    </row>
    <row r="287" spans="1:13">
      <c r="A287" s="254">
        <v>277</v>
      </c>
      <c r="B287" s="482" t="s">
        <v>423</v>
      </c>
      <c r="C287" s="479">
        <v>62.7</v>
      </c>
      <c r="D287" s="480">
        <v>63.04999999999999</v>
      </c>
      <c r="E287" s="480">
        <v>62.199999999999982</v>
      </c>
      <c r="F287" s="480">
        <v>61.699999999999989</v>
      </c>
      <c r="G287" s="480">
        <v>60.84999999999998</v>
      </c>
      <c r="H287" s="480">
        <v>63.549999999999983</v>
      </c>
      <c r="I287" s="480">
        <v>64.399999999999991</v>
      </c>
      <c r="J287" s="480">
        <v>64.899999999999977</v>
      </c>
      <c r="K287" s="479">
        <v>63.9</v>
      </c>
      <c r="L287" s="479">
        <v>62.55</v>
      </c>
      <c r="M287" s="479">
        <v>10.894590000000001</v>
      </c>
    </row>
    <row r="288" spans="1:13">
      <c r="A288" s="254">
        <v>278</v>
      </c>
      <c r="B288" s="482" t="s">
        <v>424</v>
      </c>
      <c r="C288" s="479">
        <v>53.8</v>
      </c>
      <c r="D288" s="480">
        <v>53.966666666666669</v>
      </c>
      <c r="E288" s="480">
        <v>53.333333333333336</v>
      </c>
      <c r="F288" s="480">
        <v>52.866666666666667</v>
      </c>
      <c r="G288" s="480">
        <v>52.233333333333334</v>
      </c>
      <c r="H288" s="480">
        <v>54.433333333333337</v>
      </c>
      <c r="I288" s="480">
        <v>55.066666666666663</v>
      </c>
      <c r="J288" s="480">
        <v>55.533333333333339</v>
      </c>
      <c r="K288" s="479">
        <v>54.6</v>
      </c>
      <c r="L288" s="479">
        <v>53.5</v>
      </c>
      <c r="M288" s="479">
        <v>6.4590300000000003</v>
      </c>
    </row>
    <row r="289" spans="1:13">
      <c r="A289" s="254">
        <v>279</v>
      </c>
      <c r="B289" s="482" t="s">
        <v>425</v>
      </c>
      <c r="C289" s="479">
        <v>608.70000000000005</v>
      </c>
      <c r="D289" s="480">
        <v>605.25</v>
      </c>
      <c r="E289" s="480">
        <v>598.70000000000005</v>
      </c>
      <c r="F289" s="480">
        <v>588.70000000000005</v>
      </c>
      <c r="G289" s="480">
        <v>582.15000000000009</v>
      </c>
      <c r="H289" s="480">
        <v>615.25</v>
      </c>
      <c r="I289" s="480">
        <v>621.79999999999995</v>
      </c>
      <c r="J289" s="480">
        <v>631.79999999999995</v>
      </c>
      <c r="K289" s="479">
        <v>611.79999999999995</v>
      </c>
      <c r="L289" s="479">
        <v>595.25</v>
      </c>
      <c r="M289" s="479">
        <v>1.9840599999999999</v>
      </c>
    </row>
    <row r="290" spans="1:13">
      <c r="A290" s="254">
        <v>280</v>
      </c>
      <c r="B290" s="482" t="s">
        <v>426</v>
      </c>
      <c r="C290" s="479">
        <v>388.1</v>
      </c>
      <c r="D290" s="480">
        <v>389.01666666666665</v>
      </c>
      <c r="E290" s="480">
        <v>382.58333333333331</v>
      </c>
      <c r="F290" s="480">
        <v>377.06666666666666</v>
      </c>
      <c r="G290" s="480">
        <v>370.63333333333333</v>
      </c>
      <c r="H290" s="480">
        <v>394.5333333333333</v>
      </c>
      <c r="I290" s="480">
        <v>400.9666666666667</v>
      </c>
      <c r="J290" s="480">
        <v>406.48333333333329</v>
      </c>
      <c r="K290" s="479">
        <v>395.45</v>
      </c>
      <c r="L290" s="479">
        <v>383.5</v>
      </c>
      <c r="M290" s="479">
        <v>3.9623400000000002</v>
      </c>
    </row>
    <row r="291" spans="1:13">
      <c r="A291" s="254">
        <v>281</v>
      </c>
      <c r="B291" s="482" t="s">
        <v>427</v>
      </c>
      <c r="C291" s="479">
        <v>209.3</v>
      </c>
      <c r="D291" s="480">
        <v>210.91666666666666</v>
      </c>
      <c r="E291" s="480">
        <v>207.33333333333331</v>
      </c>
      <c r="F291" s="480">
        <v>205.36666666666665</v>
      </c>
      <c r="G291" s="480">
        <v>201.7833333333333</v>
      </c>
      <c r="H291" s="480">
        <v>212.88333333333333</v>
      </c>
      <c r="I291" s="480">
        <v>216.46666666666664</v>
      </c>
      <c r="J291" s="480">
        <v>218.43333333333334</v>
      </c>
      <c r="K291" s="479">
        <v>214.5</v>
      </c>
      <c r="L291" s="479">
        <v>208.95</v>
      </c>
      <c r="M291" s="479">
        <v>0.70359000000000005</v>
      </c>
    </row>
    <row r="292" spans="1:13">
      <c r="A292" s="254">
        <v>282</v>
      </c>
      <c r="B292" s="482" t="s">
        <v>131</v>
      </c>
      <c r="C292" s="479">
        <v>1770.75</v>
      </c>
      <c r="D292" s="480">
        <v>1756.8833333333332</v>
      </c>
      <c r="E292" s="480">
        <v>1735.7666666666664</v>
      </c>
      <c r="F292" s="480">
        <v>1700.7833333333333</v>
      </c>
      <c r="G292" s="480">
        <v>1679.6666666666665</v>
      </c>
      <c r="H292" s="480">
        <v>1791.8666666666663</v>
      </c>
      <c r="I292" s="480">
        <v>1812.9833333333331</v>
      </c>
      <c r="J292" s="480">
        <v>1847.9666666666662</v>
      </c>
      <c r="K292" s="479">
        <v>1778</v>
      </c>
      <c r="L292" s="479">
        <v>1721.9</v>
      </c>
      <c r="M292" s="479">
        <v>24.116430000000001</v>
      </c>
    </row>
    <row r="293" spans="1:13">
      <c r="A293" s="254">
        <v>283</v>
      </c>
      <c r="B293" s="482" t="s">
        <v>132</v>
      </c>
      <c r="C293" s="479">
        <v>85.55</v>
      </c>
      <c r="D293" s="480">
        <v>85.699999999999989</v>
      </c>
      <c r="E293" s="480">
        <v>84.549999999999983</v>
      </c>
      <c r="F293" s="480">
        <v>83.55</v>
      </c>
      <c r="G293" s="480">
        <v>82.399999999999991</v>
      </c>
      <c r="H293" s="480">
        <v>86.699999999999974</v>
      </c>
      <c r="I293" s="480">
        <v>87.84999999999998</v>
      </c>
      <c r="J293" s="480">
        <v>88.849999999999966</v>
      </c>
      <c r="K293" s="479">
        <v>86.85</v>
      </c>
      <c r="L293" s="479">
        <v>84.7</v>
      </c>
      <c r="M293" s="479">
        <v>112.46142</v>
      </c>
    </row>
    <row r="294" spans="1:13">
      <c r="A294" s="254">
        <v>284</v>
      </c>
      <c r="B294" s="482" t="s">
        <v>259</v>
      </c>
      <c r="C294" s="479">
        <v>2567.85</v>
      </c>
      <c r="D294" s="480">
        <v>2582.6166666666668</v>
      </c>
      <c r="E294" s="480">
        <v>2545.2333333333336</v>
      </c>
      <c r="F294" s="480">
        <v>2522.6166666666668</v>
      </c>
      <c r="G294" s="480">
        <v>2485.2333333333336</v>
      </c>
      <c r="H294" s="480">
        <v>2605.2333333333336</v>
      </c>
      <c r="I294" s="480">
        <v>2642.6166666666668</v>
      </c>
      <c r="J294" s="480">
        <v>2665.2333333333336</v>
      </c>
      <c r="K294" s="479">
        <v>2620</v>
      </c>
      <c r="L294" s="479">
        <v>2560</v>
      </c>
      <c r="M294" s="479">
        <v>3.5100899999999999</v>
      </c>
    </row>
    <row r="295" spans="1:13">
      <c r="A295" s="254">
        <v>285</v>
      </c>
      <c r="B295" s="482" t="s">
        <v>133</v>
      </c>
      <c r="C295" s="479">
        <v>412.55</v>
      </c>
      <c r="D295" s="480">
        <v>411.25</v>
      </c>
      <c r="E295" s="480">
        <v>407.5</v>
      </c>
      <c r="F295" s="480">
        <v>402.45</v>
      </c>
      <c r="G295" s="480">
        <v>398.7</v>
      </c>
      <c r="H295" s="480">
        <v>416.3</v>
      </c>
      <c r="I295" s="480">
        <v>420.05</v>
      </c>
      <c r="J295" s="480">
        <v>425.1</v>
      </c>
      <c r="K295" s="479">
        <v>415</v>
      </c>
      <c r="L295" s="479">
        <v>406.2</v>
      </c>
      <c r="M295" s="479">
        <v>19.640129999999999</v>
      </c>
    </row>
    <row r="296" spans="1:13">
      <c r="A296" s="254">
        <v>286</v>
      </c>
      <c r="B296" s="482" t="s">
        <v>753</v>
      </c>
      <c r="C296" s="479">
        <v>220.65</v>
      </c>
      <c r="D296" s="480">
        <v>221.41666666666666</v>
      </c>
      <c r="E296" s="480">
        <v>218.88333333333333</v>
      </c>
      <c r="F296" s="480">
        <v>217.11666666666667</v>
      </c>
      <c r="G296" s="480">
        <v>214.58333333333334</v>
      </c>
      <c r="H296" s="480">
        <v>223.18333333333331</v>
      </c>
      <c r="I296" s="480">
        <v>225.71666666666667</v>
      </c>
      <c r="J296" s="480">
        <v>227.48333333333329</v>
      </c>
      <c r="K296" s="479">
        <v>223.95</v>
      </c>
      <c r="L296" s="479">
        <v>219.65</v>
      </c>
      <c r="M296" s="479">
        <v>0.27596999999999999</v>
      </c>
    </row>
    <row r="297" spans="1:13">
      <c r="A297" s="254">
        <v>287</v>
      </c>
      <c r="B297" s="482" t="s">
        <v>428</v>
      </c>
      <c r="C297" s="479">
        <v>6241.85</v>
      </c>
      <c r="D297" s="480">
        <v>6300.7833333333328</v>
      </c>
      <c r="E297" s="480">
        <v>6151.5666666666657</v>
      </c>
      <c r="F297" s="480">
        <v>6061.2833333333328</v>
      </c>
      <c r="G297" s="480">
        <v>5912.0666666666657</v>
      </c>
      <c r="H297" s="480">
        <v>6391.0666666666657</v>
      </c>
      <c r="I297" s="480">
        <v>6540.2833333333328</v>
      </c>
      <c r="J297" s="480">
        <v>6630.5666666666657</v>
      </c>
      <c r="K297" s="479">
        <v>6450</v>
      </c>
      <c r="L297" s="479">
        <v>6210.5</v>
      </c>
      <c r="M297" s="479">
        <v>2.8989999999999998E-2</v>
      </c>
    </row>
    <row r="298" spans="1:13">
      <c r="A298" s="254">
        <v>288</v>
      </c>
      <c r="B298" s="482" t="s">
        <v>260</v>
      </c>
      <c r="C298" s="479">
        <v>3915.15</v>
      </c>
      <c r="D298" s="480">
        <v>3896.8000000000006</v>
      </c>
      <c r="E298" s="480">
        <v>3828.6500000000015</v>
      </c>
      <c r="F298" s="480">
        <v>3742.150000000001</v>
      </c>
      <c r="G298" s="480">
        <v>3674.0000000000018</v>
      </c>
      <c r="H298" s="480">
        <v>3983.3000000000011</v>
      </c>
      <c r="I298" s="480">
        <v>4051.45</v>
      </c>
      <c r="J298" s="480">
        <v>4137.9500000000007</v>
      </c>
      <c r="K298" s="479">
        <v>3964.95</v>
      </c>
      <c r="L298" s="479">
        <v>3810.3</v>
      </c>
      <c r="M298" s="479">
        <v>3.9016899999999999</v>
      </c>
    </row>
    <row r="299" spans="1:13">
      <c r="A299" s="254">
        <v>289</v>
      </c>
      <c r="B299" s="482" t="s">
        <v>134</v>
      </c>
      <c r="C299" s="479">
        <v>1338.65</v>
      </c>
      <c r="D299" s="480">
        <v>1336.4666666666667</v>
      </c>
      <c r="E299" s="480">
        <v>1326.1833333333334</v>
      </c>
      <c r="F299" s="480">
        <v>1313.7166666666667</v>
      </c>
      <c r="G299" s="480">
        <v>1303.4333333333334</v>
      </c>
      <c r="H299" s="480">
        <v>1348.9333333333334</v>
      </c>
      <c r="I299" s="480">
        <v>1359.2166666666667</v>
      </c>
      <c r="J299" s="480">
        <v>1371.6833333333334</v>
      </c>
      <c r="K299" s="479">
        <v>1346.75</v>
      </c>
      <c r="L299" s="479">
        <v>1324</v>
      </c>
      <c r="M299" s="479">
        <v>18.131499999999999</v>
      </c>
    </row>
    <row r="300" spans="1:13">
      <c r="A300" s="254">
        <v>290</v>
      </c>
      <c r="B300" s="482" t="s">
        <v>429</v>
      </c>
      <c r="C300" s="479">
        <v>491.6</v>
      </c>
      <c r="D300" s="480">
        <v>492.5333333333333</v>
      </c>
      <c r="E300" s="480">
        <v>486.16666666666663</v>
      </c>
      <c r="F300" s="480">
        <v>480.73333333333335</v>
      </c>
      <c r="G300" s="480">
        <v>474.36666666666667</v>
      </c>
      <c r="H300" s="480">
        <v>497.96666666666658</v>
      </c>
      <c r="I300" s="480">
        <v>504.33333333333326</v>
      </c>
      <c r="J300" s="480">
        <v>509.76666666666654</v>
      </c>
      <c r="K300" s="479">
        <v>498.9</v>
      </c>
      <c r="L300" s="479">
        <v>487.1</v>
      </c>
      <c r="M300" s="479">
        <v>33.878869999999999</v>
      </c>
    </row>
    <row r="301" spans="1:13">
      <c r="A301" s="254">
        <v>291</v>
      </c>
      <c r="B301" s="482" t="s">
        <v>430</v>
      </c>
      <c r="C301" s="479">
        <v>35.5</v>
      </c>
      <c r="D301" s="480">
        <v>35.666666666666664</v>
      </c>
      <c r="E301" s="480">
        <v>34.833333333333329</v>
      </c>
      <c r="F301" s="480">
        <v>34.166666666666664</v>
      </c>
      <c r="G301" s="480">
        <v>33.333333333333329</v>
      </c>
      <c r="H301" s="480">
        <v>36.333333333333329</v>
      </c>
      <c r="I301" s="480">
        <v>37.166666666666657</v>
      </c>
      <c r="J301" s="480">
        <v>37.833333333333329</v>
      </c>
      <c r="K301" s="479">
        <v>36.5</v>
      </c>
      <c r="L301" s="479">
        <v>35</v>
      </c>
      <c r="M301" s="479">
        <v>6.4947499999999998</v>
      </c>
    </row>
    <row r="302" spans="1:13">
      <c r="A302" s="254">
        <v>292</v>
      </c>
      <c r="B302" s="482" t="s">
        <v>431</v>
      </c>
      <c r="C302" s="479">
        <v>1817.3</v>
      </c>
      <c r="D302" s="480">
        <v>1770.7333333333333</v>
      </c>
      <c r="E302" s="480">
        <v>1697.5666666666666</v>
      </c>
      <c r="F302" s="480">
        <v>1577.8333333333333</v>
      </c>
      <c r="G302" s="480">
        <v>1504.6666666666665</v>
      </c>
      <c r="H302" s="480">
        <v>1890.4666666666667</v>
      </c>
      <c r="I302" s="480">
        <v>1963.6333333333332</v>
      </c>
      <c r="J302" s="480">
        <v>2083.3666666666668</v>
      </c>
      <c r="K302" s="479">
        <v>1843.9</v>
      </c>
      <c r="L302" s="479">
        <v>1651</v>
      </c>
      <c r="M302" s="479">
        <v>1.64507</v>
      </c>
    </row>
    <row r="303" spans="1:13">
      <c r="A303" s="254">
        <v>293</v>
      </c>
      <c r="B303" s="482" t="s">
        <v>135</v>
      </c>
      <c r="C303" s="479">
        <v>1200.5</v>
      </c>
      <c r="D303" s="480">
        <v>1159.4833333333333</v>
      </c>
      <c r="E303" s="480">
        <v>1109.9666666666667</v>
      </c>
      <c r="F303" s="480">
        <v>1019.4333333333334</v>
      </c>
      <c r="G303" s="480">
        <v>969.91666666666674</v>
      </c>
      <c r="H303" s="480">
        <v>1250.0166666666667</v>
      </c>
      <c r="I303" s="480">
        <v>1299.5333333333335</v>
      </c>
      <c r="J303" s="480">
        <v>1390.0666666666666</v>
      </c>
      <c r="K303" s="479">
        <v>1209</v>
      </c>
      <c r="L303" s="479">
        <v>1068.95</v>
      </c>
      <c r="M303" s="479">
        <v>264.66899000000001</v>
      </c>
    </row>
    <row r="304" spans="1:13">
      <c r="A304" s="254">
        <v>294</v>
      </c>
      <c r="B304" s="482" t="s">
        <v>432</v>
      </c>
      <c r="C304" s="479">
        <v>1914.95</v>
      </c>
      <c r="D304" s="480">
        <v>1905.0833333333333</v>
      </c>
      <c r="E304" s="480">
        <v>1889.9666666666665</v>
      </c>
      <c r="F304" s="480">
        <v>1864.9833333333331</v>
      </c>
      <c r="G304" s="480">
        <v>1849.8666666666663</v>
      </c>
      <c r="H304" s="480">
        <v>1930.0666666666666</v>
      </c>
      <c r="I304" s="480">
        <v>1945.1833333333334</v>
      </c>
      <c r="J304" s="480">
        <v>1970.1666666666667</v>
      </c>
      <c r="K304" s="479">
        <v>1920.2</v>
      </c>
      <c r="L304" s="479">
        <v>1880.1</v>
      </c>
      <c r="M304" s="479">
        <v>0.29820999999999998</v>
      </c>
    </row>
    <row r="305" spans="1:13">
      <c r="A305" s="254">
        <v>295</v>
      </c>
      <c r="B305" s="482" t="s">
        <v>433</v>
      </c>
      <c r="C305" s="479">
        <v>801.45</v>
      </c>
      <c r="D305" s="480">
        <v>799.93333333333339</v>
      </c>
      <c r="E305" s="480">
        <v>792.86666666666679</v>
      </c>
      <c r="F305" s="480">
        <v>784.28333333333342</v>
      </c>
      <c r="G305" s="480">
        <v>777.21666666666681</v>
      </c>
      <c r="H305" s="480">
        <v>808.51666666666677</v>
      </c>
      <c r="I305" s="480">
        <v>815.58333333333337</v>
      </c>
      <c r="J305" s="480">
        <v>824.16666666666674</v>
      </c>
      <c r="K305" s="479">
        <v>807</v>
      </c>
      <c r="L305" s="479">
        <v>791.35</v>
      </c>
      <c r="M305" s="479">
        <v>7.7560000000000004E-2</v>
      </c>
    </row>
    <row r="306" spans="1:13">
      <c r="A306" s="254">
        <v>296</v>
      </c>
      <c r="B306" s="482" t="s">
        <v>434</v>
      </c>
      <c r="C306" s="479">
        <v>42.6</v>
      </c>
      <c r="D306" s="480">
        <v>42.666666666666664</v>
      </c>
      <c r="E306" s="480">
        <v>42.033333333333331</v>
      </c>
      <c r="F306" s="480">
        <v>41.466666666666669</v>
      </c>
      <c r="G306" s="480">
        <v>40.833333333333336</v>
      </c>
      <c r="H306" s="480">
        <v>43.233333333333327</v>
      </c>
      <c r="I306" s="480">
        <v>43.866666666666667</v>
      </c>
      <c r="J306" s="480">
        <v>44.433333333333323</v>
      </c>
      <c r="K306" s="479">
        <v>43.3</v>
      </c>
      <c r="L306" s="479">
        <v>42.1</v>
      </c>
      <c r="M306" s="479">
        <v>25.218240000000002</v>
      </c>
    </row>
    <row r="307" spans="1:13">
      <c r="A307" s="254">
        <v>297</v>
      </c>
      <c r="B307" s="482" t="s">
        <v>435</v>
      </c>
      <c r="C307" s="479">
        <v>164.15</v>
      </c>
      <c r="D307" s="480">
        <v>165.56666666666669</v>
      </c>
      <c r="E307" s="480">
        <v>162.18333333333339</v>
      </c>
      <c r="F307" s="480">
        <v>160.2166666666667</v>
      </c>
      <c r="G307" s="480">
        <v>156.8333333333334</v>
      </c>
      <c r="H307" s="480">
        <v>167.53333333333339</v>
      </c>
      <c r="I307" s="480">
        <v>170.91666666666666</v>
      </c>
      <c r="J307" s="480">
        <v>172.88333333333338</v>
      </c>
      <c r="K307" s="479">
        <v>168.95</v>
      </c>
      <c r="L307" s="479">
        <v>163.6</v>
      </c>
      <c r="M307" s="479">
        <v>5.0531600000000001</v>
      </c>
    </row>
    <row r="308" spans="1:13">
      <c r="A308" s="254">
        <v>298</v>
      </c>
      <c r="B308" s="482" t="s">
        <v>146</v>
      </c>
      <c r="C308" s="479">
        <v>78277.7</v>
      </c>
      <c r="D308" s="480">
        <v>78475.883333333331</v>
      </c>
      <c r="E308" s="480">
        <v>77552.816666666666</v>
      </c>
      <c r="F308" s="480">
        <v>76827.933333333334</v>
      </c>
      <c r="G308" s="480">
        <v>75904.866666666669</v>
      </c>
      <c r="H308" s="480">
        <v>79200.766666666663</v>
      </c>
      <c r="I308" s="480">
        <v>80123.833333333314</v>
      </c>
      <c r="J308" s="480">
        <v>80848.71666666666</v>
      </c>
      <c r="K308" s="479">
        <v>79398.95</v>
      </c>
      <c r="L308" s="479">
        <v>77751</v>
      </c>
      <c r="M308" s="479">
        <v>0.17888999999999999</v>
      </c>
    </row>
    <row r="309" spans="1:13">
      <c r="A309" s="254">
        <v>299</v>
      </c>
      <c r="B309" s="482" t="s">
        <v>143</v>
      </c>
      <c r="C309" s="479">
        <v>1145.7</v>
      </c>
      <c r="D309" s="480">
        <v>1152.5</v>
      </c>
      <c r="E309" s="480">
        <v>1126</v>
      </c>
      <c r="F309" s="480">
        <v>1106.3</v>
      </c>
      <c r="G309" s="480">
        <v>1079.8</v>
      </c>
      <c r="H309" s="480">
        <v>1172.2</v>
      </c>
      <c r="I309" s="480">
        <v>1198.7</v>
      </c>
      <c r="J309" s="480">
        <v>1218.4000000000001</v>
      </c>
      <c r="K309" s="479">
        <v>1179</v>
      </c>
      <c r="L309" s="479">
        <v>1132.8</v>
      </c>
      <c r="M309" s="479">
        <v>5.03803</v>
      </c>
    </row>
    <row r="310" spans="1:13">
      <c r="A310" s="254">
        <v>300</v>
      </c>
      <c r="B310" s="482" t="s">
        <v>436</v>
      </c>
      <c r="C310" s="479">
        <v>3554.35</v>
      </c>
      <c r="D310" s="480">
        <v>3570.9666666666667</v>
      </c>
      <c r="E310" s="480">
        <v>3516.9833333333336</v>
      </c>
      <c r="F310" s="480">
        <v>3479.6166666666668</v>
      </c>
      <c r="G310" s="480">
        <v>3425.6333333333337</v>
      </c>
      <c r="H310" s="480">
        <v>3608.3333333333335</v>
      </c>
      <c r="I310" s="480">
        <v>3662.3166666666662</v>
      </c>
      <c r="J310" s="480">
        <v>3699.6833333333334</v>
      </c>
      <c r="K310" s="479">
        <v>3624.95</v>
      </c>
      <c r="L310" s="479">
        <v>3533.6</v>
      </c>
      <c r="M310" s="479">
        <v>1.644E-2</v>
      </c>
    </row>
    <row r="311" spans="1:13">
      <c r="A311" s="254">
        <v>301</v>
      </c>
      <c r="B311" s="482" t="s">
        <v>437</v>
      </c>
      <c r="C311" s="479">
        <v>289.85000000000002</v>
      </c>
      <c r="D311" s="480">
        <v>290.90000000000003</v>
      </c>
      <c r="E311" s="480">
        <v>287.00000000000006</v>
      </c>
      <c r="F311" s="480">
        <v>284.15000000000003</v>
      </c>
      <c r="G311" s="480">
        <v>280.25000000000006</v>
      </c>
      <c r="H311" s="480">
        <v>293.75000000000006</v>
      </c>
      <c r="I311" s="480">
        <v>297.65000000000003</v>
      </c>
      <c r="J311" s="480">
        <v>300.50000000000006</v>
      </c>
      <c r="K311" s="479">
        <v>294.8</v>
      </c>
      <c r="L311" s="479">
        <v>288.05</v>
      </c>
      <c r="M311" s="479">
        <v>0.48845</v>
      </c>
    </row>
    <row r="312" spans="1:13">
      <c r="A312" s="254">
        <v>302</v>
      </c>
      <c r="B312" s="482" t="s">
        <v>137</v>
      </c>
      <c r="C312" s="479">
        <v>153.75</v>
      </c>
      <c r="D312" s="480">
        <v>154.28333333333333</v>
      </c>
      <c r="E312" s="480">
        <v>151.01666666666665</v>
      </c>
      <c r="F312" s="480">
        <v>148.28333333333333</v>
      </c>
      <c r="G312" s="480">
        <v>145.01666666666665</v>
      </c>
      <c r="H312" s="480">
        <v>157.01666666666665</v>
      </c>
      <c r="I312" s="480">
        <v>160.28333333333336</v>
      </c>
      <c r="J312" s="480">
        <v>163.01666666666665</v>
      </c>
      <c r="K312" s="479">
        <v>157.55000000000001</v>
      </c>
      <c r="L312" s="479">
        <v>151.55000000000001</v>
      </c>
      <c r="M312" s="479">
        <v>140.97568000000001</v>
      </c>
    </row>
    <row r="313" spans="1:13">
      <c r="A313" s="254">
        <v>303</v>
      </c>
      <c r="B313" s="482" t="s">
        <v>136</v>
      </c>
      <c r="C313" s="479">
        <v>747.55</v>
      </c>
      <c r="D313" s="480">
        <v>744.63333333333333</v>
      </c>
      <c r="E313" s="480">
        <v>740.26666666666665</v>
      </c>
      <c r="F313" s="480">
        <v>732.98333333333335</v>
      </c>
      <c r="G313" s="480">
        <v>728.61666666666667</v>
      </c>
      <c r="H313" s="480">
        <v>751.91666666666663</v>
      </c>
      <c r="I313" s="480">
        <v>756.28333333333319</v>
      </c>
      <c r="J313" s="480">
        <v>763.56666666666661</v>
      </c>
      <c r="K313" s="479">
        <v>749</v>
      </c>
      <c r="L313" s="479">
        <v>737.35</v>
      </c>
      <c r="M313" s="479">
        <v>31.024239999999999</v>
      </c>
    </row>
    <row r="314" spans="1:13">
      <c r="A314" s="254">
        <v>304</v>
      </c>
      <c r="B314" s="482" t="s">
        <v>438</v>
      </c>
      <c r="C314" s="479">
        <v>172.45</v>
      </c>
      <c r="D314" s="480">
        <v>172.55000000000004</v>
      </c>
      <c r="E314" s="480">
        <v>170.45000000000007</v>
      </c>
      <c r="F314" s="480">
        <v>168.45000000000005</v>
      </c>
      <c r="G314" s="480">
        <v>166.35000000000008</v>
      </c>
      <c r="H314" s="480">
        <v>174.55000000000007</v>
      </c>
      <c r="I314" s="480">
        <v>176.65000000000003</v>
      </c>
      <c r="J314" s="480">
        <v>178.65000000000006</v>
      </c>
      <c r="K314" s="479">
        <v>174.65</v>
      </c>
      <c r="L314" s="479">
        <v>170.55</v>
      </c>
      <c r="M314" s="479">
        <v>1.21288</v>
      </c>
    </row>
    <row r="315" spans="1:13">
      <c r="A315" s="254">
        <v>305</v>
      </c>
      <c r="B315" s="482" t="s">
        <v>439</v>
      </c>
      <c r="C315" s="479">
        <v>209.95</v>
      </c>
      <c r="D315" s="480">
        <v>210.15</v>
      </c>
      <c r="E315" s="480">
        <v>207.3</v>
      </c>
      <c r="F315" s="480">
        <v>204.65</v>
      </c>
      <c r="G315" s="480">
        <v>201.8</v>
      </c>
      <c r="H315" s="480">
        <v>212.8</v>
      </c>
      <c r="I315" s="480">
        <v>215.64999999999998</v>
      </c>
      <c r="J315" s="480">
        <v>218.3</v>
      </c>
      <c r="K315" s="479">
        <v>213</v>
      </c>
      <c r="L315" s="479">
        <v>207.5</v>
      </c>
      <c r="M315" s="479">
        <v>0.36407</v>
      </c>
    </row>
    <row r="316" spans="1:13">
      <c r="A316" s="254">
        <v>306</v>
      </c>
      <c r="B316" s="482" t="s">
        <v>440</v>
      </c>
      <c r="C316" s="479">
        <v>515.75</v>
      </c>
      <c r="D316" s="480">
        <v>512.54999999999995</v>
      </c>
      <c r="E316" s="480">
        <v>505.49999999999989</v>
      </c>
      <c r="F316" s="480">
        <v>495.24999999999994</v>
      </c>
      <c r="G316" s="480">
        <v>488.19999999999987</v>
      </c>
      <c r="H316" s="480">
        <v>522.79999999999995</v>
      </c>
      <c r="I316" s="480">
        <v>529.85000000000014</v>
      </c>
      <c r="J316" s="480">
        <v>540.09999999999991</v>
      </c>
      <c r="K316" s="479">
        <v>519.6</v>
      </c>
      <c r="L316" s="479">
        <v>502.3</v>
      </c>
      <c r="M316" s="479">
        <v>0.82713000000000003</v>
      </c>
    </row>
    <row r="317" spans="1:13">
      <c r="A317" s="254">
        <v>307</v>
      </c>
      <c r="B317" s="482" t="s">
        <v>138</v>
      </c>
      <c r="C317" s="479">
        <v>149.1</v>
      </c>
      <c r="D317" s="480">
        <v>148.78333333333333</v>
      </c>
      <c r="E317" s="480">
        <v>147.31666666666666</v>
      </c>
      <c r="F317" s="480">
        <v>145.53333333333333</v>
      </c>
      <c r="G317" s="480">
        <v>144.06666666666666</v>
      </c>
      <c r="H317" s="480">
        <v>150.56666666666666</v>
      </c>
      <c r="I317" s="480">
        <v>152.0333333333333</v>
      </c>
      <c r="J317" s="480">
        <v>153.81666666666666</v>
      </c>
      <c r="K317" s="479">
        <v>150.25</v>
      </c>
      <c r="L317" s="479">
        <v>147</v>
      </c>
      <c r="M317" s="479">
        <v>18.77244</v>
      </c>
    </row>
    <row r="318" spans="1:13">
      <c r="A318" s="254">
        <v>308</v>
      </c>
      <c r="B318" s="482" t="s">
        <v>261</v>
      </c>
      <c r="C318" s="479">
        <v>43.65</v>
      </c>
      <c r="D318" s="480">
        <v>43.833333333333336</v>
      </c>
      <c r="E318" s="480">
        <v>42.916666666666671</v>
      </c>
      <c r="F318" s="480">
        <v>42.183333333333337</v>
      </c>
      <c r="G318" s="480">
        <v>41.266666666666673</v>
      </c>
      <c r="H318" s="480">
        <v>44.56666666666667</v>
      </c>
      <c r="I318" s="480">
        <v>45.483333333333341</v>
      </c>
      <c r="J318" s="480">
        <v>46.216666666666669</v>
      </c>
      <c r="K318" s="479">
        <v>44.75</v>
      </c>
      <c r="L318" s="479">
        <v>43.1</v>
      </c>
      <c r="M318" s="479">
        <v>28.139769999999999</v>
      </c>
    </row>
    <row r="319" spans="1:13">
      <c r="A319" s="254">
        <v>309</v>
      </c>
      <c r="B319" s="482" t="s">
        <v>139</v>
      </c>
      <c r="C319" s="479">
        <v>455.3</v>
      </c>
      <c r="D319" s="480">
        <v>458.2</v>
      </c>
      <c r="E319" s="480">
        <v>448.75</v>
      </c>
      <c r="F319" s="480">
        <v>442.2</v>
      </c>
      <c r="G319" s="480">
        <v>432.75</v>
      </c>
      <c r="H319" s="480">
        <v>464.75</v>
      </c>
      <c r="I319" s="480">
        <v>474.19999999999993</v>
      </c>
      <c r="J319" s="480">
        <v>480.75</v>
      </c>
      <c r="K319" s="479">
        <v>467.65</v>
      </c>
      <c r="L319" s="479">
        <v>451.65</v>
      </c>
      <c r="M319" s="479">
        <v>44.104550000000003</v>
      </c>
    </row>
    <row r="320" spans="1:13">
      <c r="A320" s="254">
        <v>310</v>
      </c>
      <c r="B320" s="482" t="s">
        <v>140</v>
      </c>
      <c r="C320" s="479">
        <v>6590.1</v>
      </c>
      <c r="D320" s="480">
        <v>6557.3666666666659</v>
      </c>
      <c r="E320" s="480">
        <v>6515.7333333333318</v>
      </c>
      <c r="F320" s="480">
        <v>6441.3666666666659</v>
      </c>
      <c r="G320" s="480">
        <v>6399.7333333333318</v>
      </c>
      <c r="H320" s="480">
        <v>6631.7333333333318</v>
      </c>
      <c r="I320" s="480">
        <v>6673.366666666665</v>
      </c>
      <c r="J320" s="480">
        <v>6747.7333333333318</v>
      </c>
      <c r="K320" s="479">
        <v>6599</v>
      </c>
      <c r="L320" s="479">
        <v>6483</v>
      </c>
      <c r="M320" s="479">
        <v>4.9916</v>
      </c>
    </row>
    <row r="321" spans="1:13">
      <c r="A321" s="254">
        <v>311</v>
      </c>
      <c r="B321" s="482" t="s">
        <v>142</v>
      </c>
      <c r="C321" s="479">
        <v>889.55</v>
      </c>
      <c r="D321" s="480">
        <v>890.68333333333339</v>
      </c>
      <c r="E321" s="480">
        <v>874.11666666666679</v>
      </c>
      <c r="F321" s="480">
        <v>858.68333333333339</v>
      </c>
      <c r="G321" s="480">
        <v>842.11666666666679</v>
      </c>
      <c r="H321" s="480">
        <v>906.11666666666679</v>
      </c>
      <c r="I321" s="480">
        <v>922.68333333333339</v>
      </c>
      <c r="J321" s="480">
        <v>938.11666666666679</v>
      </c>
      <c r="K321" s="479">
        <v>907.25</v>
      </c>
      <c r="L321" s="479">
        <v>875.25</v>
      </c>
      <c r="M321" s="479">
        <v>4.9645299999999999</v>
      </c>
    </row>
    <row r="322" spans="1:13">
      <c r="A322" s="254">
        <v>312</v>
      </c>
      <c r="B322" s="482" t="s">
        <v>441</v>
      </c>
      <c r="C322" s="479">
        <v>2322.5500000000002</v>
      </c>
      <c r="D322" s="480">
        <v>2313.0333333333333</v>
      </c>
      <c r="E322" s="480">
        <v>2280.6166666666668</v>
      </c>
      <c r="F322" s="480">
        <v>2238.6833333333334</v>
      </c>
      <c r="G322" s="480">
        <v>2206.2666666666669</v>
      </c>
      <c r="H322" s="480">
        <v>2354.9666666666667</v>
      </c>
      <c r="I322" s="480">
        <v>2387.3833333333337</v>
      </c>
      <c r="J322" s="480">
        <v>2429.3166666666666</v>
      </c>
      <c r="K322" s="479">
        <v>2345.4499999999998</v>
      </c>
      <c r="L322" s="479">
        <v>2271.1</v>
      </c>
      <c r="M322" s="479">
        <v>0.72502</v>
      </c>
    </row>
    <row r="323" spans="1:13">
      <c r="A323" s="254">
        <v>313</v>
      </c>
      <c r="B323" s="482" t="s">
        <v>144</v>
      </c>
      <c r="C323" s="479">
        <v>2166.5500000000002</v>
      </c>
      <c r="D323" s="480">
        <v>2158.5500000000002</v>
      </c>
      <c r="E323" s="480">
        <v>2129.2000000000003</v>
      </c>
      <c r="F323" s="480">
        <v>2091.85</v>
      </c>
      <c r="G323" s="480">
        <v>2062.5</v>
      </c>
      <c r="H323" s="480">
        <v>2195.9000000000005</v>
      </c>
      <c r="I323" s="480">
        <v>2225.2500000000009</v>
      </c>
      <c r="J323" s="480">
        <v>2262.6000000000008</v>
      </c>
      <c r="K323" s="479">
        <v>2187.9</v>
      </c>
      <c r="L323" s="479">
        <v>2121.1999999999998</v>
      </c>
      <c r="M323" s="479">
        <v>7.9708399999999999</v>
      </c>
    </row>
    <row r="324" spans="1:13">
      <c r="A324" s="254">
        <v>314</v>
      </c>
      <c r="B324" s="482" t="s">
        <v>442</v>
      </c>
      <c r="C324" s="479">
        <v>102.75</v>
      </c>
      <c r="D324" s="480">
        <v>101.86666666666667</v>
      </c>
      <c r="E324" s="480">
        <v>100.38333333333335</v>
      </c>
      <c r="F324" s="480">
        <v>98.01666666666668</v>
      </c>
      <c r="G324" s="480">
        <v>96.53333333333336</v>
      </c>
      <c r="H324" s="480">
        <v>104.23333333333335</v>
      </c>
      <c r="I324" s="480">
        <v>105.71666666666667</v>
      </c>
      <c r="J324" s="480">
        <v>108.08333333333334</v>
      </c>
      <c r="K324" s="479">
        <v>103.35</v>
      </c>
      <c r="L324" s="479">
        <v>99.5</v>
      </c>
      <c r="M324" s="479">
        <v>5.6541100000000002</v>
      </c>
    </row>
    <row r="325" spans="1:13">
      <c r="A325" s="254">
        <v>315</v>
      </c>
      <c r="B325" s="482" t="s">
        <v>443</v>
      </c>
      <c r="C325" s="479">
        <v>510.1</v>
      </c>
      <c r="D325" s="480">
        <v>514.51666666666677</v>
      </c>
      <c r="E325" s="480">
        <v>504.08333333333348</v>
      </c>
      <c r="F325" s="480">
        <v>498.06666666666672</v>
      </c>
      <c r="G325" s="480">
        <v>487.63333333333344</v>
      </c>
      <c r="H325" s="480">
        <v>520.53333333333353</v>
      </c>
      <c r="I325" s="480">
        <v>530.9666666666667</v>
      </c>
      <c r="J325" s="480">
        <v>536.98333333333358</v>
      </c>
      <c r="K325" s="479">
        <v>524.95000000000005</v>
      </c>
      <c r="L325" s="479">
        <v>508.5</v>
      </c>
      <c r="M325" s="479">
        <v>2.80857</v>
      </c>
    </row>
    <row r="326" spans="1:13">
      <c r="A326" s="254">
        <v>316</v>
      </c>
      <c r="B326" s="482" t="s">
        <v>754</v>
      </c>
      <c r="C326" s="479">
        <v>184.05</v>
      </c>
      <c r="D326" s="480">
        <v>184.70000000000002</v>
      </c>
      <c r="E326" s="480">
        <v>183.00000000000003</v>
      </c>
      <c r="F326" s="480">
        <v>181.95000000000002</v>
      </c>
      <c r="G326" s="480">
        <v>180.25000000000003</v>
      </c>
      <c r="H326" s="480">
        <v>185.75000000000003</v>
      </c>
      <c r="I326" s="480">
        <v>187.45000000000002</v>
      </c>
      <c r="J326" s="480">
        <v>188.50000000000003</v>
      </c>
      <c r="K326" s="479">
        <v>186.4</v>
      </c>
      <c r="L326" s="479">
        <v>183.65</v>
      </c>
      <c r="M326" s="479">
        <v>1.7909900000000001</v>
      </c>
    </row>
    <row r="327" spans="1:13">
      <c r="A327" s="254">
        <v>317</v>
      </c>
      <c r="B327" s="482" t="s">
        <v>145</v>
      </c>
      <c r="C327" s="479">
        <v>219.65</v>
      </c>
      <c r="D327" s="480">
        <v>217.68333333333331</v>
      </c>
      <c r="E327" s="480">
        <v>213.76666666666662</v>
      </c>
      <c r="F327" s="480">
        <v>207.88333333333333</v>
      </c>
      <c r="G327" s="480">
        <v>203.96666666666664</v>
      </c>
      <c r="H327" s="480">
        <v>223.56666666666661</v>
      </c>
      <c r="I327" s="480">
        <v>227.48333333333329</v>
      </c>
      <c r="J327" s="480">
        <v>233.36666666666659</v>
      </c>
      <c r="K327" s="479">
        <v>221.6</v>
      </c>
      <c r="L327" s="479">
        <v>211.8</v>
      </c>
      <c r="M327" s="479">
        <v>134.92021</v>
      </c>
    </row>
    <row r="328" spans="1:13">
      <c r="A328" s="254">
        <v>318</v>
      </c>
      <c r="B328" s="482" t="s">
        <v>444</v>
      </c>
      <c r="C328" s="479">
        <v>659.7</v>
      </c>
      <c r="D328" s="480">
        <v>654.88333333333333</v>
      </c>
      <c r="E328" s="480">
        <v>648.76666666666665</v>
      </c>
      <c r="F328" s="480">
        <v>637.83333333333337</v>
      </c>
      <c r="G328" s="480">
        <v>631.7166666666667</v>
      </c>
      <c r="H328" s="480">
        <v>665.81666666666661</v>
      </c>
      <c r="I328" s="480">
        <v>671.93333333333317</v>
      </c>
      <c r="J328" s="480">
        <v>682.86666666666656</v>
      </c>
      <c r="K328" s="479">
        <v>661</v>
      </c>
      <c r="L328" s="479">
        <v>643.95000000000005</v>
      </c>
      <c r="M328" s="479">
        <v>1.6248899999999999</v>
      </c>
    </row>
    <row r="329" spans="1:13">
      <c r="A329" s="254">
        <v>319</v>
      </c>
      <c r="B329" s="482" t="s">
        <v>262</v>
      </c>
      <c r="C329" s="479">
        <v>1747.15</v>
      </c>
      <c r="D329" s="480">
        <v>1754.0166666666667</v>
      </c>
      <c r="E329" s="480">
        <v>1729.1333333333332</v>
      </c>
      <c r="F329" s="480">
        <v>1711.1166666666666</v>
      </c>
      <c r="G329" s="480">
        <v>1686.2333333333331</v>
      </c>
      <c r="H329" s="480">
        <v>1772.0333333333333</v>
      </c>
      <c r="I329" s="480">
        <v>1796.916666666667</v>
      </c>
      <c r="J329" s="480">
        <v>1814.9333333333334</v>
      </c>
      <c r="K329" s="479">
        <v>1778.9</v>
      </c>
      <c r="L329" s="479">
        <v>1736</v>
      </c>
      <c r="M329" s="479">
        <v>2.0703200000000002</v>
      </c>
    </row>
    <row r="330" spans="1:13">
      <c r="A330" s="254">
        <v>320</v>
      </c>
      <c r="B330" s="482" t="s">
        <v>445</v>
      </c>
      <c r="C330" s="479">
        <v>1479.65</v>
      </c>
      <c r="D330" s="480">
        <v>1482.5166666666667</v>
      </c>
      <c r="E330" s="480">
        <v>1470.3333333333333</v>
      </c>
      <c r="F330" s="480">
        <v>1461.0166666666667</v>
      </c>
      <c r="G330" s="480">
        <v>1448.8333333333333</v>
      </c>
      <c r="H330" s="480">
        <v>1491.8333333333333</v>
      </c>
      <c r="I330" s="480">
        <v>1504.0166666666667</v>
      </c>
      <c r="J330" s="480">
        <v>1513.3333333333333</v>
      </c>
      <c r="K330" s="479">
        <v>1494.7</v>
      </c>
      <c r="L330" s="479">
        <v>1473.2</v>
      </c>
      <c r="M330" s="479">
        <v>0.71579000000000004</v>
      </c>
    </row>
    <row r="331" spans="1:13">
      <c r="A331" s="254">
        <v>321</v>
      </c>
      <c r="B331" s="482" t="s">
        <v>147</v>
      </c>
      <c r="C331" s="479">
        <v>1150.75</v>
      </c>
      <c r="D331" s="480">
        <v>1153.5833333333333</v>
      </c>
      <c r="E331" s="480">
        <v>1142.1666666666665</v>
      </c>
      <c r="F331" s="480">
        <v>1133.5833333333333</v>
      </c>
      <c r="G331" s="480">
        <v>1122.1666666666665</v>
      </c>
      <c r="H331" s="480">
        <v>1162.1666666666665</v>
      </c>
      <c r="I331" s="480">
        <v>1173.583333333333</v>
      </c>
      <c r="J331" s="480">
        <v>1182.1666666666665</v>
      </c>
      <c r="K331" s="479">
        <v>1165</v>
      </c>
      <c r="L331" s="479">
        <v>1145</v>
      </c>
      <c r="M331" s="479">
        <v>4.2727000000000004</v>
      </c>
    </row>
    <row r="332" spans="1:13">
      <c r="A332" s="254">
        <v>322</v>
      </c>
      <c r="B332" s="482" t="s">
        <v>263</v>
      </c>
      <c r="C332" s="479">
        <v>932.9</v>
      </c>
      <c r="D332" s="480">
        <v>934.69999999999993</v>
      </c>
      <c r="E332" s="480">
        <v>924.49999999999989</v>
      </c>
      <c r="F332" s="480">
        <v>916.09999999999991</v>
      </c>
      <c r="G332" s="480">
        <v>905.89999999999986</v>
      </c>
      <c r="H332" s="480">
        <v>943.09999999999991</v>
      </c>
      <c r="I332" s="480">
        <v>953.3</v>
      </c>
      <c r="J332" s="480">
        <v>961.69999999999993</v>
      </c>
      <c r="K332" s="479">
        <v>944.9</v>
      </c>
      <c r="L332" s="479">
        <v>926.3</v>
      </c>
      <c r="M332" s="479">
        <v>6.6539999999999999</v>
      </c>
    </row>
    <row r="333" spans="1:13">
      <c r="A333" s="254">
        <v>323</v>
      </c>
      <c r="B333" s="482" t="s">
        <v>149</v>
      </c>
      <c r="C333" s="479">
        <v>44.15</v>
      </c>
      <c r="D333" s="480">
        <v>43.75</v>
      </c>
      <c r="E333" s="480">
        <v>43</v>
      </c>
      <c r="F333" s="480">
        <v>41.85</v>
      </c>
      <c r="G333" s="480">
        <v>41.1</v>
      </c>
      <c r="H333" s="480">
        <v>44.9</v>
      </c>
      <c r="I333" s="480">
        <v>45.65</v>
      </c>
      <c r="J333" s="480">
        <v>46.8</v>
      </c>
      <c r="K333" s="479">
        <v>44.5</v>
      </c>
      <c r="L333" s="479">
        <v>42.6</v>
      </c>
      <c r="M333" s="479">
        <v>111.78582</v>
      </c>
    </row>
    <row r="334" spans="1:13">
      <c r="A334" s="254">
        <v>324</v>
      </c>
      <c r="B334" s="482" t="s">
        <v>150</v>
      </c>
      <c r="C334" s="479">
        <v>74.8</v>
      </c>
      <c r="D334" s="480">
        <v>74.749999999999986</v>
      </c>
      <c r="E334" s="480">
        <v>74.149999999999977</v>
      </c>
      <c r="F334" s="480">
        <v>73.499999999999986</v>
      </c>
      <c r="G334" s="480">
        <v>72.899999999999977</v>
      </c>
      <c r="H334" s="480">
        <v>75.399999999999977</v>
      </c>
      <c r="I334" s="480">
        <v>75.999999999999972</v>
      </c>
      <c r="J334" s="480">
        <v>76.649999999999977</v>
      </c>
      <c r="K334" s="479">
        <v>75.349999999999994</v>
      </c>
      <c r="L334" s="479">
        <v>74.099999999999994</v>
      </c>
      <c r="M334" s="479">
        <v>15.385910000000001</v>
      </c>
    </row>
    <row r="335" spans="1:13">
      <c r="A335" s="254">
        <v>325</v>
      </c>
      <c r="B335" s="482" t="s">
        <v>446</v>
      </c>
      <c r="C335" s="479">
        <v>493.15</v>
      </c>
      <c r="D335" s="480">
        <v>495</v>
      </c>
      <c r="E335" s="480">
        <v>488.4</v>
      </c>
      <c r="F335" s="480">
        <v>483.65</v>
      </c>
      <c r="G335" s="480">
        <v>477.04999999999995</v>
      </c>
      <c r="H335" s="480">
        <v>499.75</v>
      </c>
      <c r="I335" s="480">
        <v>506.35</v>
      </c>
      <c r="J335" s="480">
        <v>511.1</v>
      </c>
      <c r="K335" s="479">
        <v>501.6</v>
      </c>
      <c r="L335" s="479">
        <v>490.25</v>
      </c>
      <c r="M335" s="479">
        <v>0.32163000000000003</v>
      </c>
    </row>
    <row r="336" spans="1:13">
      <c r="A336" s="254">
        <v>326</v>
      </c>
      <c r="B336" s="482" t="s">
        <v>264</v>
      </c>
      <c r="C336" s="479">
        <v>24.35</v>
      </c>
      <c r="D336" s="480">
        <v>24.466666666666669</v>
      </c>
      <c r="E336" s="480">
        <v>24.133333333333336</v>
      </c>
      <c r="F336" s="480">
        <v>23.916666666666668</v>
      </c>
      <c r="G336" s="480">
        <v>23.583333333333336</v>
      </c>
      <c r="H336" s="480">
        <v>24.683333333333337</v>
      </c>
      <c r="I336" s="480">
        <v>25.016666666666666</v>
      </c>
      <c r="J336" s="480">
        <v>25.233333333333338</v>
      </c>
      <c r="K336" s="479">
        <v>24.8</v>
      </c>
      <c r="L336" s="479">
        <v>24.25</v>
      </c>
      <c r="M336" s="479">
        <v>22.7578</v>
      </c>
    </row>
    <row r="337" spans="1:13">
      <c r="A337" s="254">
        <v>327</v>
      </c>
      <c r="B337" s="482" t="s">
        <v>447</v>
      </c>
      <c r="C337" s="479">
        <v>48.3</v>
      </c>
      <c r="D337" s="480">
        <v>48.5</v>
      </c>
      <c r="E337" s="480">
        <v>48</v>
      </c>
      <c r="F337" s="480">
        <v>47.7</v>
      </c>
      <c r="G337" s="480">
        <v>47.2</v>
      </c>
      <c r="H337" s="480">
        <v>48.8</v>
      </c>
      <c r="I337" s="480">
        <v>49.3</v>
      </c>
      <c r="J337" s="480">
        <v>49.599999999999994</v>
      </c>
      <c r="K337" s="479">
        <v>49</v>
      </c>
      <c r="L337" s="479">
        <v>48.2</v>
      </c>
      <c r="M337" s="479">
        <v>6.1131599999999997</v>
      </c>
    </row>
    <row r="338" spans="1:13">
      <c r="A338" s="254">
        <v>328</v>
      </c>
      <c r="B338" s="482" t="s">
        <v>152</v>
      </c>
      <c r="C338" s="479">
        <v>167.35</v>
      </c>
      <c r="D338" s="480">
        <v>165.26666666666665</v>
      </c>
      <c r="E338" s="480">
        <v>162.33333333333331</v>
      </c>
      <c r="F338" s="480">
        <v>157.31666666666666</v>
      </c>
      <c r="G338" s="480">
        <v>154.38333333333333</v>
      </c>
      <c r="H338" s="480">
        <v>170.2833333333333</v>
      </c>
      <c r="I338" s="480">
        <v>173.21666666666664</v>
      </c>
      <c r="J338" s="480">
        <v>178.23333333333329</v>
      </c>
      <c r="K338" s="479">
        <v>168.2</v>
      </c>
      <c r="L338" s="479">
        <v>160.25</v>
      </c>
      <c r="M338" s="479">
        <v>235.96827999999999</v>
      </c>
    </row>
    <row r="339" spans="1:13">
      <c r="A339" s="254">
        <v>329</v>
      </c>
      <c r="B339" s="482" t="s">
        <v>694</v>
      </c>
      <c r="C339" s="479">
        <v>195.1</v>
      </c>
      <c r="D339" s="480">
        <v>197.36666666666667</v>
      </c>
      <c r="E339" s="480">
        <v>191.73333333333335</v>
      </c>
      <c r="F339" s="480">
        <v>188.36666666666667</v>
      </c>
      <c r="G339" s="480">
        <v>182.73333333333335</v>
      </c>
      <c r="H339" s="480">
        <v>200.73333333333335</v>
      </c>
      <c r="I339" s="480">
        <v>206.36666666666667</v>
      </c>
      <c r="J339" s="480">
        <v>209.73333333333335</v>
      </c>
      <c r="K339" s="479">
        <v>203</v>
      </c>
      <c r="L339" s="479">
        <v>194</v>
      </c>
      <c r="M339" s="479">
        <v>9.2440700000000007</v>
      </c>
    </row>
    <row r="340" spans="1:13">
      <c r="A340" s="254">
        <v>330</v>
      </c>
      <c r="B340" s="482" t="s">
        <v>153</v>
      </c>
      <c r="C340" s="479">
        <v>103.9</v>
      </c>
      <c r="D340" s="480">
        <v>104.11666666666667</v>
      </c>
      <c r="E340" s="480">
        <v>102.58333333333334</v>
      </c>
      <c r="F340" s="480">
        <v>101.26666666666667</v>
      </c>
      <c r="G340" s="480">
        <v>99.733333333333334</v>
      </c>
      <c r="H340" s="480">
        <v>105.43333333333335</v>
      </c>
      <c r="I340" s="480">
        <v>106.96666666666668</v>
      </c>
      <c r="J340" s="480">
        <v>108.28333333333336</v>
      </c>
      <c r="K340" s="479">
        <v>105.65</v>
      </c>
      <c r="L340" s="479">
        <v>102.8</v>
      </c>
      <c r="M340" s="479">
        <v>149.56169</v>
      </c>
    </row>
    <row r="341" spans="1:13">
      <c r="A341" s="254">
        <v>331</v>
      </c>
      <c r="B341" s="482" t="s">
        <v>448</v>
      </c>
      <c r="C341" s="479">
        <v>409.1</v>
      </c>
      <c r="D341" s="480">
        <v>408.41666666666669</v>
      </c>
      <c r="E341" s="480">
        <v>395.83333333333337</v>
      </c>
      <c r="F341" s="480">
        <v>382.56666666666666</v>
      </c>
      <c r="G341" s="480">
        <v>369.98333333333335</v>
      </c>
      <c r="H341" s="480">
        <v>421.68333333333339</v>
      </c>
      <c r="I341" s="480">
        <v>434.26666666666677</v>
      </c>
      <c r="J341" s="480">
        <v>447.53333333333342</v>
      </c>
      <c r="K341" s="479">
        <v>421</v>
      </c>
      <c r="L341" s="479">
        <v>395.15</v>
      </c>
      <c r="M341" s="479">
        <v>4.3427899999999999</v>
      </c>
    </row>
    <row r="342" spans="1:13">
      <c r="A342" s="254">
        <v>332</v>
      </c>
      <c r="B342" s="482" t="s">
        <v>148</v>
      </c>
      <c r="C342" s="479">
        <v>66.7</v>
      </c>
      <c r="D342" s="480">
        <v>67.11666666666666</v>
      </c>
      <c r="E342" s="480">
        <v>65.933333333333323</v>
      </c>
      <c r="F342" s="480">
        <v>65.166666666666657</v>
      </c>
      <c r="G342" s="480">
        <v>63.98333333333332</v>
      </c>
      <c r="H342" s="480">
        <v>67.883333333333326</v>
      </c>
      <c r="I342" s="480">
        <v>69.066666666666663</v>
      </c>
      <c r="J342" s="480">
        <v>69.833333333333329</v>
      </c>
      <c r="K342" s="479">
        <v>68.3</v>
      </c>
      <c r="L342" s="479">
        <v>66.349999999999994</v>
      </c>
      <c r="M342" s="479">
        <v>237.24457000000001</v>
      </c>
    </row>
    <row r="343" spans="1:13">
      <c r="A343" s="254">
        <v>333</v>
      </c>
      <c r="B343" s="482" t="s">
        <v>449</v>
      </c>
      <c r="C343" s="479">
        <v>59.8</v>
      </c>
      <c r="D343" s="480">
        <v>59.699999999999996</v>
      </c>
      <c r="E343" s="480">
        <v>58.499999999999993</v>
      </c>
      <c r="F343" s="480">
        <v>57.199999999999996</v>
      </c>
      <c r="G343" s="480">
        <v>55.999999999999993</v>
      </c>
      <c r="H343" s="480">
        <v>60.999999999999993</v>
      </c>
      <c r="I343" s="480">
        <v>62.199999999999996</v>
      </c>
      <c r="J343" s="480">
        <v>63.499999999999993</v>
      </c>
      <c r="K343" s="479">
        <v>60.9</v>
      </c>
      <c r="L343" s="479">
        <v>58.4</v>
      </c>
      <c r="M343" s="479">
        <v>36.357999999999997</v>
      </c>
    </row>
    <row r="344" spans="1:13">
      <c r="A344" s="254">
        <v>334</v>
      </c>
      <c r="B344" s="482" t="s">
        <v>450</v>
      </c>
      <c r="C344" s="479">
        <v>3477.65</v>
      </c>
      <c r="D344" s="480">
        <v>3443.3833333333332</v>
      </c>
      <c r="E344" s="480">
        <v>3360.7666666666664</v>
      </c>
      <c r="F344" s="480">
        <v>3243.8833333333332</v>
      </c>
      <c r="G344" s="480">
        <v>3161.2666666666664</v>
      </c>
      <c r="H344" s="480">
        <v>3560.2666666666664</v>
      </c>
      <c r="I344" s="480">
        <v>3642.8833333333332</v>
      </c>
      <c r="J344" s="480">
        <v>3759.7666666666664</v>
      </c>
      <c r="K344" s="479">
        <v>3526</v>
      </c>
      <c r="L344" s="479">
        <v>3326.5</v>
      </c>
      <c r="M344" s="479">
        <v>2.7410000000000001</v>
      </c>
    </row>
    <row r="345" spans="1:13">
      <c r="A345" s="254">
        <v>335</v>
      </c>
      <c r="B345" s="482" t="s">
        <v>755</v>
      </c>
      <c r="C345" s="479">
        <v>74.8</v>
      </c>
      <c r="D345" s="480">
        <v>75.016666666666666</v>
      </c>
      <c r="E345" s="480">
        <v>74.283333333333331</v>
      </c>
      <c r="F345" s="480">
        <v>73.766666666666666</v>
      </c>
      <c r="G345" s="480">
        <v>73.033333333333331</v>
      </c>
      <c r="H345" s="480">
        <v>75.533333333333331</v>
      </c>
      <c r="I345" s="480">
        <v>76.266666666666652</v>
      </c>
      <c r="J345" s="480">
        <v>76.783333333333331</v>
      </c>
      <c r="K345" s="479">
        <v>75.75</v>
      </c>
      <c r="L345" s="479">
        <v>74.5</v>
      </c>
      <c r="M345" s="479">
        <v>0.66700999999999999</v>
      </c>
    </row>
    <row r="346" spans="1:13">
      <c r="A346" s="254">
        <v>336</v>
      </c>
      <c r="B346" s="482" t="s">
        <v>151</v>
      </c>
      <c r="C346" s="479">
        <v>16549.25</v>
      </c>
      <c r="D346" s="480">
        <v>16538.899999999998</v>
      </c>
      <c r="E346" s="480">
        <v>16467.799999999996</v>
      </c>
      <c r="F346" s="480">
        <v>16386.349999999999</v>
      </c>
      <c r="G346" s="480">
        <v>16315.249999999996</v>
      </c>
      <c r="H346" s="480">
        <v>16620.349999999995</v>
      </c>
      <c r="I346" s="480">
        <v>16691.449999999993</v>
      </c>
      <c r="J346" s="480">
        <v>16772.899999999994</v>
      </c>
      <c r="K346" s="479">
        <v>16610</v>
      </c>
      <c r="L346" s="479">
        <v>16457.45</v>
      </c>
      <c r="M346" s="479">
        <v>0.35321999999999998</v>
      </c>
    </row>
    <row r="347" spans="1:13">
      <c r="A347" s="254">
        <v>337</v>
      </c>
      <c r="B347" s="482" t="s">
        <v>791</v>
      </c>
      <c r="C347" s="479">
        <v>38.9</v>
      </c>
      <c r="D347" s="480">
        <v>38.733333333333327</v>
      </c>
      <c r="E347" s="480">
        <v>38.016666666666652</v>
      </c>
      <c r="F347" s="480">
        <v>37.133333333333326</v>
      </c>
      <c r="G347" s="480">
        <v>36.41666666666665</v>
      </c>
      <c r="H347" s="480">
        <v>39.616666666666653</v>
      </c>
      <c r="I347" s="480">
        <v>40.333333333333336</v>
      </c>
      <c r="J347" s="480">
        <v>41.216666666666654</v>
      </c>
      <c r="K347" s="479">
        <v>39.450000000000003</v>
      </c>
      <c r="L347" s="479">
        <v>37.85</v>
      </c>
      <c r="M347" s="479">
        <v>10.389150000000001</v>
      </c>
    </row>
    <row r="348" spans="1:13">
      <c r="A348" s="254">
        <v>338</v>
      </c>
      <c r="B348" s="482" t="s">
        <v>451</v>
      </c>
      <c r="C348" s="479">
        <v>1987.35</v>
      </c>
      <c r="D348" s="480">
        <v>2021.0999999999997</v>
      </c>
      <c r="E348" s="480">
        <v>1932.3999999999992</v>
      </c>
      <c r="F348" s="480">
        <v>1877.4499999999996</v>
      </c>
      <c r="G348" s="480">
        <v>1788.7499999999991</v>
      </c>
      <c r="H348" s="480">
        <v>2076.0499999999993</v>
      </c>
      <c r="I348" s="480">
        <v>2164.7499999999995</v>
      </c>
      <c r="J348" s="480">
        <v>2219.6999999999994</v>
      </c>
      <c r="K348" s="479">
        <v>2109.8000000000002</v>
      </c>
      <c r="L348" s="479">
        <v>1966.15</v>
      </c>
      <c r="M348" s="479">
        <v>0.50588</v>
      </c>
    </row>
    <row r="349" spans="1:13">
      <c r="A349" s="254">
        <v>339</v>
      </c>
      <c r="B349" s="482" t="s">
        <v>790</v>
      </c>
      <c r="C349" s="479">
        <v>339.1</v>
      </c>
      <c r="D349" s="480">
        <v>339.48333333333335</v>
      </c>
      <c r="E349" s="480">
        <v>335.81666666666672</v>
      </c>
      <c r="F349" s="480">
        <v>332.53333333333336</v>
      </c>
      <c r="G349" s="480">
        <v>328.86666666666673</v>
      </c>
      <c r="H349" s="480">
        <v>342.76666666666671</v>
      </c>
      <c r="I349" s="480">
        <v>346.43333333333334</v>
      </c>
      <c r="J349" s="480">
        <v>349.7166666666667</v>
      </c>
      <c r="K349" s="479">
        <v>343.15</v>
      </c>
      <c r="L349" s="479">
        <v>336.2</v>
      </c>
      <c r="M349" s="479">
        <v>3.0744899999999999</v>
      </c>
    </row>
    <row r="350" spans="1:13">
      <c r="A350" s="254">
        <v>340</v>
      </c>
      <c r="B350" s="482" t="s">
        <v>265</v>
      </c>
      <c r="C350" s="479">
        <v>550.25</v>
      </c>
      <c r="D350" s="480">
        <v>550.85</v>
      </c>
      <c r="E350" s="480">
        <v>547.40000000000009</v>
      </c>
      <c r="F350" s="480">
        <v>544.55000000000007</v>
      </c>
      <c r="G350" s="480">
        <v>541.10000000000014</v>
      </c>
      <c r="H350" s="480">
        <v>553.70000000000005</v>
      </c>
      <c r="I350" s="480">
        <v>557.15000000000009</v>
      </c>
      <c r="J350" s="480">
        <v>560</v>
      </c>
      <c r="K350" s="479">
        <v>554.29999999999995</v>
      </c>
      <c r="L350" s="479">
        <v>548</v>
      </c>
      <c r="M350" s="479">
        <v>0.62827</v>
      </c>
    </row>
    <row r="351" spans="1:13">
      <c r="A351" s="254">
        <v>341</v>
      </c>
      <c r="B351" s="482" t="s">
        <v>155</v>
      </c>
      <c r="C351" s="479">
        <v>111.1</v>
      </c>
      <c r="D351" s="480">
        <v>111.86666666666667</v>
      </c>
      <c r="E351" s="480">
        <v>109.73333333333335</v>
      </c>
      <c r="F351" s="480">
        <v>108.36666666666667</v>
      </c>
      <c r="G351" s="480">
        <v>106.23333333333335</v>
      </c>
      <c r="H351" s="480">
        <v>113.23333333333335</v>
      </c>
      <c r="I351" s="480">
        <v>115.36666666666667</v>
      </c>
      <c r="J351" s="480">
        <v>116.73333333333335</v>
      </c>
      <c r="K351" s="479">
        <v>114</v>
      </c>
      <c r="L351" s="479">
        <v>110.5</v>
      </c>
      <c r="M351" s="479">
        <v>475.88366000000002</v>
      </c>
    </row>
    <row r="352" spans="1:13">
      <c r="A352" s="254">
        <v>342</v>
      </c>
      <c r="B352" s="482" t="s">
        <v>154</v>
      </c>
      <c r="C352" s="479">
        <v>122.1</v>
      </c>
      <c r="D352" s="480">
        <v>122.75</v>
      </c>
      <c r="E352" s="480">
        <v>120.75</v>
      </c>
      <c r="F352" s="480">
        <v>119.4</v>
      </c>
      <c r="G352" s="480">
        <v>117.4</v>
      </c>
      <c r="H352" s="480">
        <v>124.1</v>
      </c>
      <c r="I352" s="480">
        <v>126.1</v>
      </c>
      <c r="J352" s="480">
        <v>127.44999999999999</v>
      </c>
      <c r="K352" s="479">
        <v>124.75</v>
      </c>
      <c r="L352" s="479">
        <v>121.4</v>
      </c>
      <c r="M352" s="479">
        <v>6.6801199999999996</v>
      </c>
    </row>
    <row r="353" spans="1:13">
      <c r="A353" s="254">
        <v>343</v>
      </c>
      <c r="B353" s="482" t="s">
        <v>452</v>
      </c>
      <c r="C353" s="479">
        <v>68.8</v>
      </c>
      <c r="D353" s="480">
        <v>68.933333333333337</v>
      </c>
      <c r="E353" s="480">
        <v>68.066666666666677</v>
      </c>
      <c r="F353" s="480">
        <v>67.333333333333343</v>
      </c>
      <c r="G353" s="480">
        <v>66.466666666666683</v>
      </c>
      <c r="H353" s="480">
        <v>69.666666666666671</v>
      </c>
      <c r="I353" s="480">
        <v>70.533333333333346</v>
      </c>
      <c r="J353" s="480">
        <v>71.266666666666666</v>
      </c>
      <c r="K353" s="479">
        <v>69.8</v>
      </c>
      <c r="L353" s="479">
        <v>68.2</v>
      </c>
      <c r="M353" s="479">
        <v>0.73968</v>
      </c>
    </row>
    <row r="354" spans="1:13">
      <c r="A354" s="254">
        <v>344</v>
      </c>
      <c r="B354" s="482" t="s">
        <v>266</v>
      </c>
      <c r="C354" s="479">
        <v>3544.8</v>
      </c>
      <c r="D354" s="480">
        <v>3536.5833333333335</v>
      </c>
      <c r="E354" s="480">
        <v>3503.2166666666672</v>
      </c>
      <c r="F354" s="480">
        <v>3461.6333333333337</v>
      </c>
      <c r="G354" s="480">
        <v>3428.2666666666673</v>
      </c>
      <c r="H354" s="480">
        <v>3578.166666666667</v>
      </c>
      <c r="I354" s="480">
        <v>3611.5333333333328</v>
      </c>
      <c r="J354" s="480">
        <v>3653.1166666666668</v>
      </c>
      <c r="K354" s="479">
        <v>3569.95</v>
      </c>
      <c r="L354" s="479">
        <v>3495</v>
      </c>
      <c r="M354" s="479">
        <v>0.57520000000000004</v>
      </c>
    </row>
    <row r="355" spans="1:13">
      <c r="A355" s="254">
        <v>345</v>
      </c>
      <c r="B355" s="482" t="s">
        <v>453</v>
      </c>
      <c r="C355" s="479">
        <v>111.05</v>
      </c>
      <c r="D355" s="480">
        <v>110.53333333333335</v>
      </c>
      <c r="E355" s="480">
        <v>109.16666666666669</v>
      </c>
      <c r="F355" s="480">
        <v>107.28333333333335</v>
      </c>
      <c r="G355" s="480">
        <v>105.91666666666669</v>
      </c>
      <c r="H355" s="480">
        <v>112.41666666666669</v>
      </c>
      <c r="I355" s="480">
        <v>113.78333333333333</v>
      </c>
      <c r="J355" s="480">
        <v>115.66666666666669</v>
      </c>
      <c r="K355" s="479">
        <v>111.9</v>
      </c>
      <c r="L355" s="479">
        <v>108.65</v>
      </c>
      <c r="M355" s="479">
        <v>6.9474099999999996</v>
      </c>
    </row>
    <row r="356" spans="1:13">
      <c r="A356" s="254">
        <v>346</v>
      </c>
      <c r="B356" s="482" t="s">
        <v>454</v>
      </c>
      <c r="C356" s="479">
        <v>272.89999999999998</v>
      </c>
      <c r="D356" s="480">
        <v>272.5</v>
      </c>
      <c r="E356" s="480">
        <v>270.5</v>
      </c>
      <c r="F356" s="480">
        <v>268.10000000000002</v>
      </c>
      <c r="G356" s="480">
        <v>266.10000000000002</v>
      </c>
      <c r="H356" s="480">
        <v>274.89999999999998</v>
      </c>
      <c r="I356" s="480">
        <v>276.89999999999998</v>
      </c>
      <c r="J356" s="480">
        <v>279.29999999999995</v>
      </c>
      <c r="K356" s="479">
        <v>274.5</v>
      </c>
      <c r="L356" s="479">
        <v>270.10000000000002</v>
      </c>
      <c r="M356" s="479">
        <v>2.2281</v>
      </c>
    </row>
    <row r="357" spans="1:13">
      <c r="A357" s="254">
        <v>347</v>
      </c>
      <c r="B357" s="482" t="s">
        <v>455</v>
      </c>
      <c r="C357" s="479">
        <v>319.60000000000002</v>
      </c>
      <c r="D357" s="480">
        <v>320.33333333333331</v>
      </c>
      <c r="E357" s="480">
        <v>315.26666666666665</v>
      </c>
      <c r="F357" s="480">
        <v>310.93333333333334</v>
      </c>
      <c r="G357" s="480">
        <v>305.86666666666667</v>
      </c>
      <c r="H357" s="480">
        <v>324.66666666666663</v>
      </c>
      <c r="I357" s="480">
        <v>329.73333333333335</v>
      </c>
      <c r="J357" s="480">
        <v>334.06666666666661</v>
      </c>
      <c r="K357" s="479">
        <v>325.39999999999998</v>
      </c>
      <c r="L357" s="479">
        <v>316</v>
      </c>
      <c r="M357" s="479">
        <v>1.6447400000000001</v>
      </c>
    </row>
    <row r="358" spans="1:13">
      <c r="A358" s="254">
        <v>348</v>
      </c>
      <c r="B358" s="482" t="s">
        <v>267</v>
      </c>
      <c r="C358" s="479">
        <v>2672.4</v>
      </c>
      <c r="D358" s="480">
        <v>2618.6166666666668</v>
      </c>
      <c r="E358" s="480">
        <v>2537.3333333333335</v>
      </c>
      <c r="F358" s="480">
        <v>2402.2666666666669</v>
      </c>
      <c r="G358" s="480">
        <v>2320.9833333333336</v>
      </c>
      <c r="H358" s="480">
        <v>2753.6833333333334</v>
      </c>
      <c r="I358" s="480">
        <v>2834.9666666666662</v>
      </c>
      <c r="J358" s="480">
        <v>2970.0333333333333</v>
      </c>
      <c r="K358" s="479">
        <v>2699.9</v>
      </c>
      <c r="L358" s="479">
        <v>2483.5500000000002</v>
      </c>
      <c r="M358" s="479">
        <v>5.7179000000000002</v>
      </c>
    </row>
    <row r="359" spans="1:13">
      <c r="A359" s="254">
        <v>349</v>
      </c>
      <c r="B359" s="482" t="s">
        <v>268</v>
      </c>
      <c r="C359" s="479">
        <v>358.7</v>
      </c>
      <c r="D359" s="480">
        <v>360.81666666666666</v>
      </c>
      <c r="E359" s="480">
        <v>355.38333333333333</v>
      </c>
      <c r="F359" s="480">
        <v>352.06666666666666</v>
      </c>
      <c r="G359" s="480">
        <v>346.63333333333333</v>
      </c>
      <c r="H359" s="480">
        <v>364.13333333333333</v>
      </c>
      <c r="I359" s="480">
        <v>369.56666666666661</v>
      </c>
      <c r="J359" s="480">
        <v>372.88333333333333</v>
      </c>
      <c r="K359" s="479">
        <v>366.25</v>
      </c>
      <c r="L359" s="479">
        <v>357.5</v>
      </c>
      <c r="M359" s="479">
        <v>2.0411299999999999</v>
      </c>
    </row>
    <row r="360" spans="1:13">
      <c r="A360" s="254">
        <v>350</v>
      </c>
      <c r="B360" s="482" t="s">
        <v>456</v>
      </c>
      <c r="C360" s="479">
        <v>223.2</v>
      </c>
      <c r="D360" s="480">
        <v>223.29999999999998</v>
      </c>
      <c r="E360" s="480">
        <v>220.89999999999998</v>
      </c>
      <c r="F360" s="480">
        <v>218.6</v>
      </c>
      <c r="G360" s="480">
        <v>216.2</v>
      </c>
      <c r="H360" s="480">
        <v>225.59999999999997</v>
      </c>
      <c r="I360" s="480">
        <v>228</v>
      </c>
      <c r="J360" s="480">
        <v>230.29999999999995</v>
      </c>
      <c r="K360" s="479">
        <v>225.7</v>
      </c>
      <c r="L360" s="479">
        <v>221</v>
      </c>
      <c r="M360" s="479">
        <v>3.0984699999999998</v>
      </c>
    </row>
    <row r="361" spans="1:13">
      <c r="A361" s="254">
        <v>351</v>
      </c>
      <c r="B361" s="482" t="s">
        <v>758</v>
      </c>
      <c r="C361" s="479">
        <v>413.25</v>
      </c>
      <c r="D361" s="480">
        <v>416.76666666666665</v>
      </c>
      <c r="E361" s="480">
        <v>408.2833333333333</v>
      </c>
      <c r="F361" s="480">
        <v>403.31666666666666</v>
      </c>
      <c r="G361" s="480">
        <v>394.83333333333331</v>
      </c>
      <c r="H361" s="480">
        <v>421.73333333333329</v>
      </c>
      <c r="I361" s="480">
        <v>430.21666666666664</v>
      </c>
      <c r="J361" s="480">
        <v>435.18333333333328</v>
      </c>
      <c r="K361" s="479">
        <v>425.25</v>
      </c>
      <c r="L361" s="479">
        <v>411.8</v>
      </c>
      <c r="M361" s="479">
        <v>0.18421999999999999</v>
      </c>
    </row>
    <row r="362" spans="1:13">
      <c r="A362" s="254">
        <v>352</v>
      </c>
      <c r="B362" s="482" t="s">
        <v>457</v>
      </c>
      <c r="C362" s="479">
        <v>83.25</v>
      </c>
      <c r="D362" s="480">
        <v>82.966666666666669</v>
      </c>
      <c r="E362" s="480">
        <v>82.283333333333331</v>
      </c>
      <c r="F362" s="480">
        <v>81.316666666666663</v>
      </c>
      <c r="G362" s="480">
        <v>80.633333333333326</v>
      </c>
      <c r="H362" s="480">
        <v>83.933333333333337</v>
      </c>
      <c r="I362" s="480">
        <v>84.616666666666674</v>
      </c>
      <c r="J362" s="480">
        <v>85.583333333333343</v>
      </c>
      <c r="K362" s="479">
        <v>83.65</v>
      </c>
      <c r="L362" s="479">
        <v>82</v>
      </c>
      <c r="M362" s="479">
        <v>6.1484800000000002</v>
      </c>
    </row>
    <row r="363" spans="1:13">
      <c r="A363" s="254">
        <v>353</v>
      </c>
      <c r="B363" s="482" t="s">
        <v>163</v>
      </c>
      <c r="C363" s="479">
        <v>1110.9000000000001</v>
      </c>
      <c r="D363" s="480">
        <v>1110.2666666666667</v>
      </c>
      <c r="E363" s="480">
        <v>1092.6333333333332</v>
      </c>
      <c r="F363" s="480">
        <v>1074.3666666666666</v>
      </c>
      <c r="G363" s="480">
        <v>1056.7333333333331</v>
      </c>
      <c r="H363" s="480">
        <v>1128.5333333333333</v>
      </c>
      <c r="I363" s="480">
        <v>1146.166666666667</v>
      </c>
      <c r="J363" s="480">
        <v>1164.4333333333334</v>
      </c>
      <c r="K363" s="479">
        <v>1127.9000000000001</v>
      </c>
      <c r="L363" s="479">
        <v>1092</v>
      </c>
      <c r="M363" s="479">
        <v>11.342499999999999</v>
      </c>
    </row>
    <row r="364" spans="1:13">
      <c r="A364" s="254">
        <v>354</v>
      </c>
      <c r="B364" s="482" t="s">
        <v>156</v>
      </c>
      <c r="C364" s="479">
        <v>29637.3</v>
      </c>
      <c r="D364" s="480">
        <v>29565.433333333334</v>
      </c>
      <c r="E364" s="480">
        <v>29331.866666666669</v>
      </c>
      <c r="F364" s="480">
        <v>29026.433333333334</v>
      </c>
      <c r="G364" s="480">
        <v>28792.866666666669</v>
      </c>
      <c r="H364" s="480">
        <v>29870.866666666669</v>
      </c>
      <c r="I364" s="480">
        <v>30104.433333333334</v>
      </c>
      <c r="J364" s="480">
        <v>30409.866666666669</v>
      </c>
      <c r="K364" s="479">
        <v>29799</v>
      </c>
      <c r="L364" s="479">
        <v>29260</v>
      </c>
      <c r="M364" s="479">
        <v>0.27903</v>
      </c>
    </row>
    <row r="365" spans="1:13">
      <c r="A365" s="254">
        <v>355</v>
      </c>
      <c r="B365" s="482" t="s">
        <v>458</v>
      </c>
      <c r="C365" s="479">
        <v>2252.9499999999998</v>
      </c>
      <c r="D365" s="480">
        <v>2243.0833333333335</v>
      </c>
      <c r="E365" s="480">
        <v>2191.2166666666672</v>
      </c>
      <c r="F365" s="480">
        <v>2129.4833333333336</v>
      </c>
      <c r="G365" s="480">
        <v>2077.6166666666672</v>
      </c>
      <c r="H365" s="480">
        <v>2304.8166666666671</v>
      </c>
      <c r="I365" s="480">
        <v>2356.6833333333329</v>
      </c>
      <c r="J365" s="480">
        <v>2418.416666666667</v>
      </c>
      <c r="K365" s="479">
        <v>2294.9499999999998</v>
      </c>
      <c r="L365" s="479">
        <v>2181.35</v>
      </c>
      <c r="M365" s="479">
        <v>2.89757</v>
      </c>
    </row>
    <row r="366" spans="1:13">
      <c r="A366" s="254">
        <v>356</v>
      </c>
      <c r="B366" s="482" t="s">
        <v>158</v>
      </c>
      <c r="C366" s="479">
        <v>242.65</v>
      </c>
      <c r="D366" s="480">
        <v>241.68333333333331</v>
      </c>
      <c r="E366" s="480">
        <v>239.51666666666662</v>
      </c>
      <c r="F366" s="480">
        <v>236.38333333333333</v>
      </c>
      <c r="G366" s="480">
        <v>234.21666666666664</v>
      </c>
      <c r="H366" s="480">
        <v>244.81666666666661</v>
      </c>
      <c r="I366" s="480">
        <v>246.98333333333329</v>
      </c>
      <c r="J366" s="480">
        <v>250.11666666666659</v>
      </c>
      <c r="K366" s="479">
        <v>243.85</v>
      </c>
      <c r="L366" s="479">
        <v>238.55</v>
      </c>
      <c r="M366" s="479">
        <v>34.877099999999999</v>
      </c>
    </row>
    <row r="367" spans="1:13">
      <c r="A367" s="254">
        <v>357</v>
      </c>
      <c r="B367" s="482" t="s">
        <v>269</v>
      </c>
      <c r="C367" s="479">
        <v>5448.55</v>
      </c>
      <c r="D367" s="480">
        <v>5401.2833333333338</v>
      </c>
      <c r="E367" s="480">
        <v>5307.8666666666677</v>
      </c>
      <c r="F367" s="480">
        <v>5167.1833333333343</v>
      </c>
      <c r="G367" s="480">
        <v>5073.7666666666682</v>
      </c>
      <c r="H367" s="480">
        <v>5541.9666666666672</v>
      </c>
      <c r="I367" s="480">
        <v>5635.3833333333332</v>
      </c>
      <c r="J367" s="480">
        <v>5776.0666666666666</v>
      </c>
      <c r="K367" s="479">
        <v>5494.7</v>
      </c>
      <c r="L367" s="479">
        <v>5260.6</v>
      </c>
      <c r="M367" s="479">
        <v>3.5407799999999998</v>
      </c>
    </row>
    <row r="368" spans="1:13">
      <c r="A368" s="254">
        <v>358</v>
      </c>
      <c r="B368" s="482" t="s">
        <v>459</v>
      </c>
      <c r="C368" s="479">
        <v>204.75</v>
      </c>
      <c r="D368" s="480">
        <v>204.95000000000002</v>
      </c>
      <c r="E368" s="480">
        <v>202.90000000000003</v>
      </c>
      <c r="F368" s="480">
        <v>201.05</v>
      </c>
      <c r="G368" s="480">
        <v>199.00000000000003</v>
      </c>
      <c r="H368" s="480">
        <v>206.80000000000004</v>
      </c>
      <c r="I368" s="480">
        <v>208.85000000000005</v>
      </c>
      <c r="J368" s="480">
        <v>210.70000000000005</v>
      </c>
      <c r="K368" s="479">
        <v>207</v>
      </c>
      <c r="L368" s="479">
        <v>203.1</v>
      </c>
      <c r="M368" s="479">
        <v>7.7199600000000004</v>
      </c>
    </row>
    <row r="369" spans="1:13">
      <c r="A369" s="254">
        <v>359</v>
      </c>
      <c r="B369" s="482" t="s">
        <v>460</v>
      </c>
      <c r="C369" s="479">
        <v>747.95</v>
      </c>
      <c r="D369" s="480">
        <v>754.33333333333337</v>
      </c>
      <c r="E369" s="480">
        <v>734.01666666666677</v>
      </c>
      <c r="F369" s="480">
        <v>720.08333333333337</v>
      </c>
      <c r="G369" s="480">
        <v>699.76666666666677</v>
      </c>
      <c r="H369" s="480">
        <v>768.26666666666677</v>
      </c>
      <c r="I369" s="480">
        <v>788.58333333333337</v>
      </c>
      <c r="J369" s="480">
        <v>802.51666666666677</v>
      </c>
      <c r="K369" s="479">
        <v>774.65</v>
      </c>
      <c r="L369" s="479">
        <v>740.4</v>
      </c>
      <c r="M369" s="479">
        <v>1.0025200000000001</v>
      </c>
    </row>
    <row r="370" spans="1:13">
      <c r="A370" s="254">
        <v>360</v>
      </c>
      <c r="B370" s="482" t="s">
        <v>160</v>
      </c>
      <c r="C370" s="479">
        <v>1812.65</v>
      </c>
      <c r="D370" s="480">
        <v>1808.0166666666664</v>
      </c>
      <c r="E370" s="480">
        <v>1799.2333333333329</v>
      </c>
      <c r="F370" s="480">
        <v>1785.8166666666664</v>
      </c>
      <c r="G370" s="480">
        <v>1777.0333333333328</v>
      </c>
      <c r="H370" s="480">
        <v>1821.4333333333329</v>
      </c>
      <c r="I370" s="480">
        <v>1830.2166666666667</v>
      </c>
      <c r="J370" s="480">
        <v>1843.633333333333</v>
      </c>
      <c r="K370" s="479">
        <v>1816.8</v>
      </c>
      <c r="L370" s="479">
        <v>1794.6</v>
      </c>
      <c r="M370" s="479">
        <v>1.6756</v>
      </c>
    </row>
    <row r="371" spans="1:13">
      <c r="A371" s="254">
        <v>361</v>
      </c>
      <c r="B371" s="482" t="s">
        <v>157</v>
      </c>
      <c r="C371" s="479">
        <v>1720.9</v>
      </c>
      <c r="D371" s="480">
        <v>1709.4166666666667</v>
      </c>
      <c r="E371" s="480">
        <v>1685.8333333333335</v>
      </c>
      <c r="F371" s="480">
        <v>1650.7666666666667</v>
      </c>
      <c r="G371" s="480">
        <v>1627.1833333333334</v>
      </c>
      <c r="H371" s="480">
        <v>1744.4833333333336</v>
      </c>
      <c r="I371" s="480">
        <v>1768.0666666666671</v>
      </c>
      <c r="J371" s="480">
        <v>1803.1333333333337</v>
      </c>
      <c r="K371" s="479">
        <v>1733</v>
      </c>
      <c r="L371" s="479">
        <v>1674.35</v>
      </c>
      <c r="M371" s="479">
        <v>9.77956</v>
      </c>
    </row>
    <row r="372" spans="1:13">
      <c r="A372" s="254">
        <v>362</v>
      </c>
      <c r="B372" s="482" t="s">
        <v>756</v>
      </c>
      <c r="C372" s="479">
        <v>975.85</v>
      </c>
      <c r="D372" s="480">
        <v>978.38333333333333</v>
      </c>
      <c r="E372" s="480">
        <v>947.4666666666667</v>
      </c>
      <c r="F372" s="480">
        <v>919.08333333333337</v>
      </c>
      <c r="G372" s="480">
        <v>888.16666666666674</v>
      </c>
      <c r="H372" s="480">
        <v>1006.7666666666667</v>
      </c>
      <c r="I372" s="480">
        <v>1037.6833333333334</v>
      </c>
      <c r="J372" s="480">
        <v>1066.0666666666666</v>
      </c>
      <c r="K372" s="479">
        <v>1009.3</v>
      </c>
      <c r="L372" s="479">
        <v>950</v>
      </c>
      <c r="M372" s="479">
        <v>2.2990200000000001</v>
      </c>
    </row>
    <row r="373" spans="1:13">
      <c r="A373" s="254">
        <v>363</v>
      </c>
      <c r="B373" s="482" t="s">
        <v>461</v>
      </c>
      <c r="C373" s="479">
        <v>1440.25</v>
      </c>
      <c r="D373" s="480">
        <v>1443.2333333333333</v>
      </c>
      <c r="E373" s="480">
        <v>1422.4666666666667</v>
      </c>
      <c r="F373" s="480">
        <v>1404.6833333333334</v>
      </c>
      <c r="G373" s="480">
        <v>1383.9166666666667</v>
      </c>
      <c r="H373" s="480">
        <v>1461.0166666666667</v>
      </c>
      <c r="I373" s="480">
        <v>1481.7833333333335</v>
      </c>
      <c r="J373" s="480">
        <v>1499.5666666666666</v>
      </c>
      <c r="K373" s="479">
        <v>1464</v>
      </c>
      <c r="L373" s="479">
        <v>1425.45</v>
      </c>
      <c r="M373" s="479">
        <v>1.23522</v>
      </c>
    </row>
    <row r="374" spans="1:13">
      <c r="A374" s="254">
        <v>364</v>
      </c>
      <c r="B374" s="482" t="s">
        <v>757</v>
      </c>
      <c r="C374" s="479">
        <v>1142.8</v>
      </c>
      <c r="D374" s="480">
        <v>1140.5</v>
      </c>
      <c r="E374" s="480">
        <v>1037.3</v>
      </c>
      <c r="F374" s="480">
        <v>931.8</v>
      </c>
      <c r="G374" s="480">
        <v>828.59999999999991</v>
      </c>
      <c r="H374" s="480">
        <v>1246</v>
      </c>
      <c r="I374" s="480">
        <v>1349.1999999999998</v>
      </c>
      <c r="J374" s="480">
        <v>1454.7</v>
      </c>
      <c r="K374" s="479">
        <v>1243.7</v>
      </c>
      <c r="L374" s="479">
        <v>1035</v>
      </c>
      <c r="M374" s="479">
        <v>8.7435700000000001</v>
      </c>
    </row>
    <row r="375" spans="1:13">
      <c r="A375" s="254">
        <v>365</v>
      </c>
      <c r="B375" s="482" t="s">
        <v>159</v>
      </c>
      <c r="C375" s="479">
        <v>109.15</v>
      </c>
      <c r="D375" s="480">
        <v>109.13333333333333</v>
      </c>
      <c r="E375" s="480">
        <v>108.26666666666665</v>
      </c>
      <c r="F375" s="480">
        <v>107.38333333333333</v>
      </c>
      <c r="G375" s="480">
        <v>106.51666666666665</v>
      </c>
      <c r="H375" s="480">
        <v>110.01666666666665</v>
      </c>
      <c r="I375" s="480">
        <v>110.88333333333333</v>
      </c>
      <c r="J375" s="480">
        <v>111.76666666666665</v>
      </c>
      <c r="K375" s="479">
        <v>110</v>
      </c>
      <c r="L375" s="479">
        <v>108.25</v>
      </c>
      <c r="M375" s="479">
        <v>48.990830000000003</v>
      </c>
    </row>
    <row r="376" spans="1:13">
      <c r="A376" s="254">
        <v>366</v>
      </c>
      <c r="B376" s="482" t="s">
        <v>162</v>
      </c>
      <c r="C376" s="479">
        <v>218.2</v>
      </c>
      <c r="D376" s="480">
        <v>218.44999999999996</v>
      </c>
      <c r="E376" s="480">
        <v>216.54999999999993</v>
      </c>
      <c r="F376" s="480">
        <v>214.89999999999998</v>
      </c>
      <c r="G376" s="480">
        <v>212.99999999999994</v>
      </c>
      <c r="H376" s="480">
        <v>220.09999999999991</v>
      </c>
      <c r="I376" s="480">
        <v>221.99999999999994</v>
      </c>
      <c r="J376" s="480">
        <v>223.64999999999989</v>
      </c>
      <c r="K376" s="479">
        <v>220.35</v>
      </c>
      <c r="L376" s="479">
        <v>216.8</v>
      </c>
      <c r="M376" s="479">
        <v>130.37762000000001</v>
      </c>
    </row>
    <row r="377" spans="1:13">
      <c r="A377" s="254">
        <v>367</v>
      </c>
      <c r="B377" s="482" t="s">
        <v>462</v>
      </c>
      <c r="C377" s="479">
        <v>254.8</v>
      </c>
      <c r="D377" s="480">
        <v>253.55000000000004</v>
      </c>
      <c r="E377" s="480">
        <v>245.7000000000001</v>
      </c>
      <c r="F377" s="480">
        <v>236.60000000000005</v>
      </c>
      <c r="G377" s="480">
        <v>228.75000000000011</v>
      </c>
      <c r="H377" s="480">
        <v>262.65000000000009</v>
      </c>
      <c r="I377" s="480">
        <v>270.50000000000006</v>
      </c>
      <c r="J377" s="480">
        <v>279.60000000000008</v>
      </c>
      <c r="K377" s="479">
        <v>261.39999999999998</v>
      </c>
      <c r="L377" s="479">
        <v>244.45</v>
      </c>
      <c r="M377" s="479">
        <v>74.357479999999995</v>
      </c>
    </row>
    <row r="378" spans="1:13">
      <c r="A378" s="254">
        <v>368</v>
      </c>
      <c r="B378" s="482" t="s">
        <v>270</v>
      </c>
      <c r="C378" s="479">
        <v>271.85000000000002</v>
      </c>
      <c r="D378" s="480">
        <v>271.21666666666664</v>
      </c>
      <c r="E378" s="480">
        <v>268.48333333333329</v>
      </c>
      <c r="F378" s="480">
        <v>265.11666666666667</v>
      </c>
      <c r="G378" s="480">
        <v>262.38333333333333</v>
      </c>
      <c r="H378" s="480">
        <v>274.58333333333326</v>
      </c>
      <c r="I378" s="480">
        <v>277.31666666666661</v>
      </c>
      <c r="J378" s="480">
        <v>280.68333333333322</v>
      </c>
      <c r="K378" s="479">
        <v>273.95</v>
      </c>
      <c r="L378" s="479">
        <v>267.85000000000002</v>
      </c>
      <c r="M378" s="479">
        <v>2.6821799999999998</v>
      </c>
    </row>
    <row r="379" spans="1:13">
      <c r="A379" s="254">
        <v>369</v>
      </c>
      <c r="B379" s="482" t="s">
        <v>463</v>
      </c>
      <c r="C379" s="479">
        <v>133.15</v>
      </c>
      <c r="D379" s="480">
        <v>132.68333333333334</v>
      </c>
      <c r="E379" s="480">
        <v>130.46666666666667</v>
      </c>
      <c r="F379" s="480">
        <v>127.78333333333333</v>
      </c>
      <c r="G379" s="480">
        <v>125.56666666666666</v>
      </c>
      <c r="H379" s="480">
        <v>135.36666666666667</v>
      </c>
      <c r="I379" s="480">
        <v>137.58333333333337</v>
      </c>
      <c r="J379" s="480">
        <v>140.26666666666668</v>
      </c>
      <c r="K379" s="479">
        <v>134.9</v>
      </c>
      <c r="L379" s="479">
        <v>130</v>
      </c>
      <c r="M379" s="479">
        <v>1.8361799999999999</v>
      </c>
    </row>
    <row r="380" spans="1:13">
      <c r="A380" s="254">
        <v>370</v>
      </c>
      <c r="B380" s="482" t="s">
        <v>464</v>
      </c>
      <c r="C380" s="479">
        <v>6294.2</v>
      </c>
      <c r="D380" s="480">
        <v>6306.5999999999995</v>
      </c>
      <c r="E380" s="480">
        <v>6247.5999999999985</v>
      </c>
      <c r="F380" s="480">
        <v>6200.9999999999991</v>
      </c>
      <c r="G380" s="480">
        <v>6141.9999999999982</v>
      </c>
      <c r="H380" s="480">
        <v>6353.1999999999989</v>
      </c>
      <c r="I380" s="480">
        <v>6412.2000000000007</v>
      </c>
      <c r="J380" s="480">
        <v>6458.7999999999993</v>
      </c>
      <c r="K380" s="479">
        <v>6365.6</v>
      </c>
      <c r="L380" s="479">
        <v>6260</v>
      </c>
      <c r="M380" s="479">
        <v>6.7430000000000004E-2</v>
      </c>
    </row>
    <row r="381" spans="1:13">
      <c r="A381" s="254">
        <v>371</v>
      </c>
      <c r="B381" s="482" t="s">
        <v>271</v>
      </c>
      <c r="C381" s="479">
        <v>13558.95</v>
      </c>
      <c r="D381" s="480">
        <v>13451.366666666667</v>
      </c>
      <c r="E381" s="480">
        <v>13207.733333333334</v>
      </c>
      <c r="F381" s="480">
        <v>12856.516666666666</v>
      </c>
      <c r="G381" s="480">
        <v>12612.883333333333</v>
      </c>
      <c r="H381" s="480">
        <v>13802.583333333334</v>
      </c>
      <c r="I381" s="480">
        <v>14046.216666666669</v>
      </c>
      <c r="J381" s="480">
        <v>14397.433333333334</v>
      </c>
      <c r="K381" s="479">
        <v>13695</v>
      </c>
      <c r="L381" s="479">
        <v>13100.15</v>
      </c>
      <c r="M381" s="479">
        <v>0.30087000000000003</v>
      </c>
    </row>
    <row r="382" spans="1:13">
      <c r="A382" s="254">
        <v>372</v>
      </c>
      <c r="B382" s="482" t="s">
        <v>161</v>
      </c>
      <c r="C382" s="479">
        <v>37.450000000000003</v>
      </c>
      <c r="D382" s="480">
        <v>37.766666666666673</v>
      </c>
      <c r="E382" s="480">
        <v>36.833333333333343</v>
      </c>
      <c r="F382" s="480">
        <v>36.216666666666669</v>
      </c>
      <c r="G382" s="480">
        <v>35.283333333333339</v>
      </c>
      <c r="H382" s="480">
        <v>38.383333333333347</v>
      </c>
      <c r="I382" s="480">
        <v>39.31666666666667</v>
      </c>
      <c r="J382" s="480">
        <v>39.933333333333351</v>
      </c>
      <c r="K382" s="479">
        <v>38.700000000000003</v>
      </c>
      <c r="L382" s="479">
        <v>37.15</v>
      </c>
      <c r="M382" s="479">
        <v>1782.9389200000001</v>
      </c>
    </row>
    <row r="383" spans="1:13">
      <c r="A383" s="254">
        <v>373</v>
      </c>
      <c r="B383" s="482" t="s">
        <v>272</v>
      </c>
      <c r="C383" s="479">
        <v>621.6</v>
      </c>
      <c r="D383" s="480">
        <v>621.79999999999995</v>
      </c>
      <c r="E383" s="480">
        <v>613.59999999999991</v>
      </c>
      <c r="F383" s="480">
        <v>605.59999999999991</v>
      </c>
      <c r="G383" s="480">
        <v>597.39999999999986</v>
      </c>
      <c r="H383" s="480">
        <v>629.79999999999995</v>
      </c>
      <c r="I383" s="480">
        <v>638</v>
      </c>
      <c r="J383" s="480">
        <v>646</v>
      </c>
      <c r="K383" s="479">
        <v>630</v>
      </c>
      <c r="L383" s="479">
        <v>613.79999999999995</v>
      </c>
      <c r="M383" s="479">
        <v>0.35975000000000001</v>
      </c>
    </row>
    <row r="384" spans="1:13">
      <c r="A384" s="254">
        <v>374</v>
      </c>
      <c r="B384" s="482" t="s">
        <v>165</v>
      </c>
      <c r="C384" s="479">
        <v>184.2</v>
      </c>
      <c r="D384" s="480">
        <v>183.78333333333333</v>
      </c>
      <c r="E384" s="480">
        <v>180.66666666666666</v>
      </c>
      <c r="F384" s="480">
        <v>177.13333333333333</v>
      </c>
      <c r="G384" s="480">
        <v>174.01666666666665</v>
      </c>
      <c r="H384" s="480">
        <v>187.31666666666666</v>
      </c>
      <c r="I384" s="480">
        <v>190.43333333333334</v>
      </c>
      <c r="J384" s="480">
        <v>193.96666666666667</v>
      </c>
      <c r="K384" s="479">
        <v>186.9</v>
      </c>
      <c r="L384" s="479">
        <v>180.25</v>
      </c>
      <c r="M384" s="479">
        <v>210.27159</v>
      </c>
    </row>
    <row r="385" spans="1:13">
      <c r="A385" s="254">
        <v>375</v>
      </c>
      <c r="B385" s="482" t="s">
        <v>166</v>
      </c>
      <c r="C385" s="479">
        <v>130.05000000000001</v>
      </c>
      <c r="D385" s="480">
        <v>129.91666666666669</v>
      </c>
      <c r="E385" s="480">
        <v>128.93333333333337</v>
      </c>
      <c r="F385" s="480">
        <v>127.81666666666669</v>
      </c>
      <c r="G385" s="480">
        <v>126.83333333333337</v>
      </c>
      <c r="H385" s="480">
        <v>131.03333333333336</v>
      </c>
      <c r="I385" s="480">
        <v>132.01666666666671</v>
      </c>
      <c r="J385" s="480">
        <v>133.13333333333335</v>
      </c>
      <c r="K385" s="479">
        <v>130.9</v>
      </c>
      <c r="L385" s="479">
        <v>128.80000000000001</v>
      </c>
      <c r="M385" s="479">
        <v>18.54983</v>
      </c>
    </row>
    <row r="386" spans="1:13">
      <c r="A386" s="254">
        <v>376</v>
      </c>
      <c r="B386" s="482" t="s">
        <v>465</v>
      </c>
      <c r="C386" s="479">
        <v>237.7</v>
      </c>
      <c r="D386" s="480">
        <v>238.48333333333335</v>
      </c>
      <c r="E386" s="480">
        <v>236.4666666666667</v>
      </c>
      <c r="F386" s="480">
        <v>235.23333333333335</v>
      </c>
      <c r="G386" s="480">
        <v>233.2166666666667</v>
      </c>
      <c r="H386" s="480">
        <v>239.7166666666667</v>
      </c>
      <c r="I386" s="480">
        <v>241.73333333333335</v>
      </c>
      <c r="J386" s="480">
        <v>242.9666666666667</v>
      </c>
      <c r="K386" s="479">
        <v>240.5</v>
      </c>
      <c r="L386" s="479">
        <v>237.25</v>
      </c>
      <c r="M386" s="479">
        <v>1.75773</v>
      </c>
    </row>
    <row r="387" spans="1:13">
      <c r="A387" s="254">
        <v>377</v>
      </c>
      <c r="B387" s="482" t="s">
        <v>466</v>
      </c>
      <c r="C387" s="479">
        <v>555.04999999999995</v>
      </c>
      <c r="D387" s="480">
        <v>557.5333333333333</v>
      </c>
      <c r="E387" s="480">
        <v>549.06666666666661</v>
      </c>
      <c r="F387" s="480">
        <v>543.08333333333326</v>
      </c>
      <c r="G387" s="480">
        <v>534.61666666666656</v>
      </c>
      <c r="H387" s="480">
        <v>563.51666666666665</v>
      </c>
      <c r="I387" s="480">
        <v>571.98333333333335</v>
      </c>
      <c r="J387" s="480">
        <v>577.9666666666667</v>
      </c>
      <c r="K387" s="479">
        <v>566</v>
      </c>
      <c r="L387" s="479">
        <v>551.54999999999995</v>
      </c>
      <c r="M387" s="479">
        <v>1.05169</v>
      </c>
    </row>
    <row r="388" spans="1:13">
      <c r="A388" s="254">
        <v>378</v>
      </c>
      <c r="B388" s="482" t="s">
        <v>467</v>
      </c>
      <c r="C388" s="479">
        <v>28.3</v>
      </c>
      <c r="D388" s="480">
        <v>28.333333333333332</v>
      </c>
      <c r="E388" s="480">
        <v>28.066666666666663</v>
      </c>
      <c r="F388" s="480">
        <v>27.833333333333332</v>
      </c>
      <c r="G388" s="480">
        <v>27.566666666666663</v>
      </c>
      <c r="H388" s="480">
        <v>28.566666666666663</v>
      </c>
      <c r="I388" s="480">
        <v>28.833333333333336</v>
      </c>
      <c r="J388" s="480">
        <v>29.066666666666663</v>
      </c>
      <c r="K388" s="479">
        <v>28.6</v>
      </c>
      <c r="L388" s="479">
        <v>28.1</v>
      </c>
      <c r="M388" s="479">
        <v>38.421639999999996</v>
      </c>
    </row>
    <row r="389" spans="1:13">
      <c r="A389" s="254">
        <v>379</v>
      </c>
      <c r="B389" s="482" t="s">
        <v>468</v>
      </c>
      <c r="C389" s="479">
        <v>179.6</v>
      </c>
      <c r="D389" s="480">
        <v>180.21666666666667</v>
      </c>
      <c r="E389" s="480">
        <v>177.53333333333333</v>
      </c>
      <c r="F389" s="480">
        <v>175.46666666666667</v>
      </c>
      <c r="G389" s="480">
        <v>172.78333333333333</v>
      </c>
      <c r="H389" s="480">
        <v>182.28333333333333</v>
      </c>
      <c r="I389" s="480">
        <v>184.96666666666667</v>
      </c>
      <c r="J389" s="480">
        <v>187.03333333333333</v>
      </c>
      <c r="K389" s="479">
        <v>182.9</v>
      </c>
      <c r="L389" s="479">
        <v>178.15</v>
      </c>
      <c r="M389" s="479">
        <v>31.73461</v>
      </c>
    </row>
    <row r="390" spans="1:13">
      <c r="A390" s="254">
        <v>380</v>
      </c>
      <c r="B390" s="482" t="s">
        <v>273</v>
      </c>
      <c r="C390" s="479">
        <v>507.05</v>
      </c>
      <c r="D390" s="480">
        <v>510.15000000000003</v>
      </c>
      <c r="E390" s="480">
        <v>498.40000000000009</v>
      </c>
      <c r="F390" s="480">
        <v>489.75000000000006</v>
      </c>
      <c r="G390" s="480">
        <v>478.00000000000011</v>
      </c>
      <c r="H390" s="480">
        <v>518.80000000000007</v>
      </c>
      <c r="I390" s="480">
        <v>530.54999999999995</v>
      </c>
      <c r="J390" s="480">
        <v>539.20000000000005</v>
      </c>
      <c r="K390" s="479">
        <v>521.9</v>
      </c>
      <c r="L390" s="479">
        <v>501.5</v>
      </c>
      <c r="M390" s="479">
        <v>1.7650399999999999</v>
      </c>
    </row>
    <row r="391" spans="1:13">
      <c r="A391" s="254">
        <v>381</v>
      </c>
      <c r="B391" s="482" t="s">
        <v>469</v>
      </c>
      <c r="C391" s="479">
        <v>294.14999999999998</v>
      </c>
      <c r="D391" s="480">
        <v>294.26666666666665</v>
      </c>
      <c r="E391" s="480">
        <v>288.5333333333333</v>
      </c>
      <c r="F391" s="480">
        <v>282.91666666666663</v>
      </c>
      <c r="G391" s="480">
        <v>277.18333333333328</v>
      </c>
      <c r="H391" s="480">
        <v>299.88333333333333</v>
      </c>
      <c r="I391" s="480">
        <v>305.61666666666667</v>
      </c>
      <c r="J391" s="480">
        <v>311.23333333333335</v>
      </c>
      <c r="K391" s="479">
        <v>300</v>
      </c>
      <c r="L391" s="479">
        <v>288.64999999999998</v>
      </c>
      <c r="M391" s="479">
        <v>8.7006099999999993</v>
      </c>
    </row>
    <row r="392" spans="1:13">
      <c r="A392" s="254">
        <v>382</v>
      </c>
      <c r="B392" s="482" t="s">
        <v>470</v>
      </c>
      <c r="C392" s="479">
        <v>76.849999999999994</v>
      </c>
      <c r="D392" s="480">
        <v>76.616666666666674</v>
      </c>
      <c r="E392" s="480">
        <v>74.533333333333346</v>
      </c>
      <c r="F392" s="480">
        <v>72.216666666666669</v>
      </c>
      <c r="G392" s="480">
        <v>70.13333333333334</v>
      </c>
      <c r="H392" s="480">
        <v>78.933333333333351</v>
      </c>
      <c r="I392" s="480">
        <v>81.016666666666666</v>
      </c>
      <c r="J392" s="480">
        <v>83.333333333333357</v>
      </c>
      <c r="K392" s="479">
        <v>78.7</v>
      </c>
      <c r="L392" s="479">
        <v>74.3</v>
      </c>
      <c r="M392" s="479">
        <v>112.16065999999999</v>
      </c>
    </row>
    <row r="393" spans="1:13">
      <c r="A393" s="254">
        <v>383</v>
      </c>
      <c r="B393" s="482" t="s">
        <v>471</v>
      </c>
      <c r="C393" s="479">
        <v>1940.25</v>
      </c>
      <c r="D393" s="480">
        <v>1938.6666666666667</v>
      </c>
      <c r="E393" s="480">
        <v>1925.3333333333335</v>
      </c>
      <c r="F393" s="480">
        <v>1910.4166666666667</v>
      </c>
      <c r="G393" s="480">
        <v>1897.0833333333335</v>
      </c>
      <c r="H393" s="480">
        <v>1953.5833333333335</v>
      </c>
      <c r="I393" s="480">
        <v>1966.916666666667</v>
      </c>
      <c r="J393" s="480">
        <v>1981.8333333333335</v>
      </c>
      <c r="K393" s="479">
        <v>1952</v>
      </c>
      <c r="L393" s="479">
        <v>1923.75</v>
      </c>
      <c r="M393" s="479">
        <v>7.1980000000000002E-2</v>
      </c>
    </row>
    <row r="394" spans="1:13">
      <c r="A394" s="254">
        <v>384</v>
      </c>
      <c r="B394" s="482" t="s">
        <v>472</v>
      </c>
      <c r="C394" s="479">
        <v>325.05</v>
      </c>
      <c r="D394" s="480">
        <v>326.96666666666664</v>
      </c>
      <c r="E394" s="480">
        <v>321.23333333333329</v>
      </c>
      <c r="F394" s="480">
        <v>317.41666666666663</v>
      </c>
      <c r="G394" s="480">
        <v>311.68333333333328</v>
      </c>
      <c r="H394" s="480">
        <v>330.7833333333333</v>
      </c>
      <c r="I394" s="480">
        <v>336.51666666666665</v>
      </c>
      <c r="J394" s="480">
        <v>340.33333333333331</v>
      </c>
      <c r="K394" s="479">
        <v>332.7</v>
      </c>
      <c r="L394" s="479">
        <v>323.14999999999998</v>
      </c>
      <c r="M394" s="479">
        <v>3.5417999999999998</v>
      </c>
    </row>
    <row r="395" spans="1:13">
      <c r="A395" s="254">
        <v>385</v>
      </c>
      <c r="B395" s="482" t="s">
        <v>473</v>
      </c>
      <c r="C395" s="479">
        <v>177.4</v>
      </c>
      <c r="D395" s="480">
        <v>178.26666666666665</v>
      </c>
      <c r="E395" s="480">
        <v>175.7833333333333</v>
      </c>
      <c r="F395" s="480">
        <v>174.16666666666666</v>
      </c>
      <c r="G395" s="480">
        <v>171.68333333333331</v>
      </c>
      <c r="H395" s="480">
        <v>179.8833333333333</v>
      </c>
      <c r="I395" s="480">
        <v>182.36666666666665</v>
      </c>
      <c r="J395" s="480">
        <v>183.98333333333329</v>
      </c>
      <c r="K395" s="479">
        <v>180.75</v>
      </c>
      <c r="L395" s="479">
        <v>176.65</v>
      </c>
      <c r="M395" s="479">
        <v>1.2203200000000001</v>
      </c>
    </row>
    <row r="396" spans="1:13">
      <c r="A396" s="254">
        <v>386</v>
      </c>
      <c r="B396" s="482" t="s">
        <v>474</v>
      </c>
      <c r="C396" s="479">
        <v>897.9</v>
      </c>
      <c r="D396" s="480">
        <v>896.29999999999984</v>
      </c>
      <c r="E396" s="480">
        <v>886.79999999999973</v>
      </c>
      <c r="F396" s="480">
        <v>875.69999999999993</v>
      </c>
      <c r="G396" s="480">
        <v>866.19999999999982</v>
      </c>
      <c r="H396" s="480">
        <v>907.39999999999964</v>
      </c>
      <c r="I396" s="480">
        <v>916.89999999999986</v>
      </c>
      <c r="J396" s="480">
        <v>927.99999999999955</v>
      </c>
      <c r="K396" s="479">
        <v>905.8</v>
      </c>
      <c r="L396" s="479">
        <v>885.2</v>
      </c>
      <c r="M396" s="479">
        <v>1.26634</v>
      </c>
    </row>
    <row r="397" spans="1:13">
      <c r="A397" s="254">
        <v>387</v>
      </c>
      <c r="B397" s="482" t="s">
        <v>167</v>
      </c>
      <c r="C397" s="479">
        <v>1920.1</v>
      </c>
      <c r="D397" s="480">
        <v>1922.2166666666665</v>
      </c>
      <c r="E397" s="480">
        <v>1905.9333333333329</v>
      </c>
      <c r="F397" s="480">
        <v>1891.7666666666664</v>
      </c>
      <c r="G397" s="480">
        <v>1875.4833333333329</v>
      </c>
      <c r="H397" s="480">
        <v>1936.383333333333</v>
      </c>
      <c r="I397" s="480">
        <v>1952.6666666666663</v>
      </c>
      <c r="J397" s="480">
        <v>1966.833333333333</v>
      </c>
      <c r="K397" s="479">
        <v>1938.5</v>
      </c>
      <c r="L397" s="479">
        <v>1908.05</v>
      </c>
      <c r="M397" s="479">
        <v>57.196489999999997</v>
      </c>
    </row>
    <row r="398" spans="1:13">
      <c r="A398" s="254">
        <v>388</v>
      </c>
      <c r="B398" s="482" t="s">
        <v>815</v>
      </c>
      <c r="C398" s="479">
        <v>964.9</v>
      </c>
      <c r="D398" s="480">
        <v>961.9666666666667</v>
      </c>
      <c r="E398" s="480">
        <v>948.93333333333339</v>
      </c>
      <c r="F398" s="480">
        <v>932.9666666666667</v>
      </c>
      <c r="G398" s="480">
        <v>919.93333333333339</v>
      </c>
      <c r="H398" s="480">
        <v>977.93333333333339</v>
      </c>
      <c r="I398" s="480">
        <v>990.9666666666667</v>
      </c>
      <c r="J398" s="480">
        <v>1006.9333333333334</v>
      </c>
      <c r="K398" s="479">
        <v>975</v>
      </c>
      <c r="L398" s="479">
        <v>946</v>
      </c>
      <c r="M398" s="479">
        <v>12.30133</v>
      </c>
    </row>
    <row r="399" spans="1:13">
      <c r="A399" s="254">
        <v>389</v>
      </c>
      <c r="B399" s="482" t="s">
        <v>274</v>
      </c>
      <c r="C399" s="479">
        <v>973.1</v>
      </c>
      <c r="D399" s="480">
        <v>985.9666666666667</v>
      </c>
      <c r="E399" s="480">
        <v>952.13333333333344</v>
      </c>
      <c r="F399" s="480">
        <v>931.16666666666674</v>
      </c>
      <c r="G399" s="480">
        <v>897.33333333333348</v>
      </c>
      <c r="H399" s="480">
        <v>1006.9333333333334</v>
      </c>
      <c r="I399" s="480">
        <v>1040.7666666666667</v>
      </c>
      <c r="J399" s="480">
        <v>1061.7333333333333</v>
      </c>
      <c r="K399" s="479">
        <v>1019.8</v>
      </c>
      <c r="L399" s="479">
        <v>965</v>
      </c>
      <c r="M399" s="479">
        <v>54.755499999999998</v>
      </c>
    </row>
    <row r="400" spans="1:13">
      <c r="A400" s="254">
        <v>390</v>
      </c>
      <c r="B400" s="482" t="s">
        <v>476</v>
      </c>
      <c r="C400" s="479">
        <v>25.35</v>
      </c>
      <c r="D400" s="480">
        <v>25.416666666666668</v>
      </c>
      <c r="E400" s="480">
        <v>25.233333333333334</v>
      </c>
      <c r="F400" s="480">
        <v>25.116666666666667</v>
      </c>
      <c r="G400" s="480">
        <v>24.933333333333334</v>
      </c>
      <c r="H400" s="480">
        <v>25.533333333333335</v>
      </c>
      <c r="I400" s="480">
        <v>25.716666666666665</v>
      </c>
      <c r="J400" s="480">
        <v>25.833333333333336</v>
      </c>
      <c r="K400" s="479">
        <v>25.6</v>
      </c>
      <c r="L400" s="479">
        <v>25.3</v>
      </c>
      <c r="M400" s="479">
        <v>5.5639700000000003</v>
      </c>
    </row>
    <row r="401" spans="1:13">
      <c r="A401" s="254">
        <v>391</v>
      </c>
      <c r="B401" s="482" t="s">
        <v>477</v>
      </c>
      <c r="C401" s="479">
        <v>2229.5500000000002</v>
      </c>
      <c r="D401" s="480">
        <v>2242.2166666666667</v>
      </c>
      <c r="E401" s="480">
        <v>2207.4333333333334</v>
      </c>
      <c r="F401" s="480">
        <v>2185.3166666666666</v>
      </c>
      <c r="G401" s="480">
        <v>2150.5333333333333</v>
      </c>
      <c r="H401" s="480">
        <v>2264.3333333333335</v>
      </c>
      <c r="I401" s="480">
        <v>2299.1166666666672</v>
      </c>
      <c r="J401" s="480">
        <v>2321.2333333333336</v>
      </c>
      <c r="K401" s="479">
        <v>2277</v>
      </c>
      <c r="L401" s="479">
        <v>2220.1</v>
      </c>
      <c r="M401" s="479">
        <v>0.14674999999999999</v>
      </c>
    </row>
    <row r="402" spans="1:13">
      <c r="A402" s="254">
        <v>392</v>
      </c>
      <c r="B402" s="482" t="s">
        <v>172</v>
      </c>
      <c r="C402" s="479">
        <v>6836.65</v>
      </c>
      <c r="D402" s="480">
        <v>6829.75</v>
      </c>
      <c r="E402" s="480">
        <v>6660.5</v>
      </c>
      <c r="F402" s="480">
        <v>6484.35</v>
      </c>
      <c r="G402" s="480">
        <v>6315.1</v>
      </c>
      <c r="H402" s="480">
        <v>7005.9</v>
      </c>
      <c r="I402" s="480">
        <v>7175.15</v>
      </c>
      <c r="J402" s="480">
        <v>7351.2999999999993</v>
      </c>
      <c r="K402" s="479">
        <v>6999</v>
      </c>
      <c r="L402" s="479">
        <v>6653.6</v>
      </c>
      <c r="M402" s="479">
        <v>6.61029</v>
      </c>
    </row>
    <row r="403" spans="1:13">
      <c r="A403" s="254">
        <v>393</v>
      </c>
      <c r="B403" s="482" t="s">
        <v>478</v>
      </c>
      <c r="C403" s="479">
        <v>7690.95</v>
      </c>
      <c r="D403" s="480">
        <v>7665.2833333333328</v>
      </c>
      <c r="E403" s="480">
        <v>7591.6666666666661</v>
      </c>
      <c r="F403" s="480">
        <v>7492.3833333333332</v>
      </c>
      <c r="G403" s="480">
        <v>7418.7666666666664</v>
      </c>
      <c r="H403" s="480">
        <v>7764.5666666666657</v>
      </c>
      <c r="I403" s="480">
        <v>7838.1833333333325</v>
      </c>
      <c r="J403" s="480">
        <v>7937.4666666666653</v>
      </c>
      <c r="K403" s="479">
        <v>7738.9</v>
      </c>
      <c r="L403" s="479">
        <v>7566</v>
      </c>
      <c r="M403" s="479">
        <v>0.36570000000000003</v>
      </c>
    </row>
    <row r="404" spans="1:13">
      <c r="A404" s="254">
        <v>394</v>
      </c>
      <c r="B404" s="482" t="s">
        <v>479</v>
      </c>
      <c r="C404" s="479">
        <v>5167.05</v>
      </c>
      <c r="D404" s="480">
        <v>5170.8499999999995</v>
      </c>
      <c r="E404" s="480">
        <v>5106.6999999999989</v>
      </c>
      <c r="F404" s="480">
        <v>5046.3499999999995</v>
      </c>
      <c r="G404" s="480">
        <v>4982.1999999999989</v>
      </c>
      <c r="H404" s="480">
        <v>5231.1999999999989</v>
      </c>
      <c r="I404" s="480">
        <v>5295.3499999999985</v>
      </c>
      <c r="J404" s="480">
        <v>5355.6999999999989</v>
      </c>
      <c r="K404" s="479">
        <v>5235</v>
      </c>
      <c r="L404" s="479">
        <v>5110.5</v>
      </c>
      <c r="M404" s="479">
        <v>7.9850000000000004E-2</v>
      </c>
    </row>
    <row r="405" spans="1:13">
      <c r="A405" s="254">
        <v>395</v>
      </c>
      <c r="B405" s="482" t="s">
        <v>759</v>
      </c>
      <c r="C405" s="479">
        <v>91.3</v>
      </c>
      <c r="D405" s="480">
        <v>91.8</v>
      </c>
      <c r="E405" s="480">
        <v>90.6</v>
      </c>
      <c r="F405" s="480">
        <v>89.899999999999991</v>
      </c>
      <c r="G405" s="480">
        <v>88.699999999999989</v>
      </c>
      <c r="H405" s="480">
        <v>92.5</v>
      </c>
      <c r="I405" s="480">
        <v>93.700000000000017</v>
      </c>
      <c r="J405" s="480">
        <v>94.4</v>
      </c>
      <c r="K405" s="479">
        <v>93</v>
      </c>
      <c r="L405" s="479">
        <v>91.1</v>
      </c>
      <c r="M405" s="479">
        <v>2.08914</v>
      </c>
    </row>
    <row r="406" spans="1:13">
      <c r="A406" s="254">
        <v>396</v>
      </c>
      <c r="B406" s="482" t="s">
        <v>480</v>
      </c>
      <c r="C406" s="479">
        <v>370.45</v>
      </c>
      <c r="D406" s="480">
        <v>370.91666666666669</v>
      </c>
      <c r="E406" s="480">
        <v>368.23333333333335</v>
      </c>
      <c r="F406" s="480">
        <v>366.01666666666665</v>
      </c>
      <c r="G406" s="480">
        <v>363.33333333333331</v>
      </c>
      <c r="H406" s="480">
        <v>373.13333333333338</v>
      </c>
      <c r="I406" s="480">
        <v>375.81666666666666</v>
      </c>
      <c r="J406" s="480">
        <v>378.03333333333342</v>
      </c>
      <c r="K406" s="479">
        <v>373.6</v>
      </c>
      <c r="L406" s="479">
        <v>368.7</v>
      </c>
      <c r="M406" s="479">
        <v>1.9537</v>
      </c>
    </row>
    <row r="407" spans="1:13">
      <c r="A407" s="254">
        <v>397</v>
      </c>
      <c r="B407" s="482" t="s">
        <v>761</v>
      </c>
      <c r="C407" s="479">
        <v>292.55</v>
      </c>
      <c r="D407" s="480">
        <v>293.86666666666667</v>
      </c>
      <c r="E407" s="480">
        <v>288.03333333333336</v>
      </c>
      <c r="F407" s="480">
        <v>283.51666666666671</v>
      </c>
      <c r="G407" s="480">
        <v>277.68333333333339</v>
      </c>
      <c r="H407" s="480">
        <v>298.38333333333333</v>
      </c>
      <c r="I407" s="480">
        <v>304.21666666666658</v>
      </c>
      <c r="J407" s="480">
        <v>308.73333333333329</v>
      </c>
      <c r="K407" s="479">
        <v>299.7</v>
      </c>
      <c r="L407" s="479">
        <v>289.35000000000002</v>
      </c>
      <c r="M407" s="479">
        <v>5.4645700000000001</v>
      </c>
    </row>
    <row r="408" spans="1:13">
      <c r="A408" s="254">
        <v>398</v>
      </c>
      <c r="B408" s="482" t="s">
        <v>481</v>
      </c>
      <c r="C408" s="479">
        <v>2032.65</v>
      </c>
      <c r="D408" s="480">
        <v>2032.3</v>
      </c>
      <c r="E408" s="480">
        <v>2014.9</v>
      </c>
      <c r="F408" s="480">
        <v>1997.15</v>
      </c>
      <c r="G408" s="480">
        <v>1979.7500000000002</v>
      </c>
      <c r="H408" s="480">
        <v>2050.0500000000002</v>
      </c>
      <c r="I408" s="480">
        <v>2067.4499999999998</v>
      </c>
      <c r="J408" s="480">
        <v>2085.1999999999998</v>
      </c>
      <c r="K408" s="479">
        <v>2049.6999999999998</v>
      </c>
      <c r="L408" s="479">
        <v>2014.55</v>
      </c>
      <c r="M408" s="479">
        <v>0.12823000000000001</v>
      </c>
    </row>
    <row r="409" spans="1:13">
      <c r="A409" s="254">
        <v>399</v>
      </c>
      <c r="B409" s="482" t="s">
        <v>482</v>
      </c>
      <c r="C409" s="479">
        <v>441.9</v>
      </c>
      <c r="D409" s="480">
        <v>435.3</v>
      </c>
      <c r="E409" s="480">
        <v>425.70000000000005</v>
      </c>
      <c r="F409" s="480">
        <v>409.50000000000006</v>
      </c>
      <c r="G409" s="480">
        <v>399.90000000000009</v>
      </c>
      <c r="H409" s="480">
        <v>451.5</v>
      </c>
      <c r="I409" s="480">
        <v>461.1</v>
      </c>
      <c r="J409" s="480">
        <v>477.29999999999995</v>
      </c>
      <c r="K409" s="479">
        <v>444.9</v>
      </c>
      <c r="L409" s="479">
        <v>419.1</v>
      </c>
      <c r="M409" s="479">
        <v>7.3629600000000002</v>
      </c>
    </row>
    <row r="410" spans="1:13">
      <c r="A410" s="254">
        <v>400</v>
      </c>
      <c r="B410" s="482" t="s">
        <v>760</v>
      </c>
      <c r="C410" s="479">
        <v>116.25</v>
      </c>
      <c r="D410" s="480">
        <v>114.01666666666667</v>
      </c>
      <c r="E410" s="480">
        <v>110.23333333333333</v>
      </c>
      <c r="F410" s="480">
        <v>104.21666666666667</v>
      </c>
      <c r="G410" s="480">
        <v>100.43333333333334</v>
      </c>
      <c r="H410" s="480">
        <v>120.03333333333333</v>
      </c>
      <c r="I410" s="480">
        <v>123.81666666666666</v>
      </c>
      <c r="J410" s="480">
        <v>129.83333333333331</v>
      </c>
      <c r="K410" s="479">
        <v>117.8</v>
      </c>
      <c r="L410" s="479">
        <v>108</v>
      </c>
      <c r="M410" s="479">
        <v>179.57666</v>
      </c>
    </row>
    <row r="411" spans="1:13">
      <c r="A411" s="254">
        <v>401</v>
      </c>
      <c r="B411" s="482" t="s">
        <v>483</v>
      </c>
      <c r="C411" s="479">
        <v>196.05</v>
      </c>
      <c r="D411" s="480">
        <v>196.2166666666667</v>
      </c>
      <c r="E411" s="480">
        <v>195.13333333333338</v>
      </c>
      <c r="F411" s="480">
        <v>194.2166666666667</v>
      </c>
      <c r="G411" s="480">
        <v>193.13333333333338</v>
      </c>
      <c r="H411" s="480">
        <v>197.13333333333338</v>
      </c>
      <c r="I411" s="480">
        <v>198.2166666666667</v>
      </c>
      <c r="J411" s="480">
        <v>199.13333333333338</v>
      </c>
      <c r="K411" s="479">
        <v>197.3</v>
      </c>
      <c r="L411" s="479">
        <v>195.3</v>
      </c>
      <c r="M411" s="479">
        <v>0.24737999999999999</v>
      </c>
    </row>
    <row r="412" spans="1:13">
      <c r="A412" s="254">
        <v>402</v>
      </c>
      <c r="B412" s="482" t="s">
        <v>170</v>
      </c>
      <c r="C412" s="479">
        <v>27844.2</v>
      </c>
      <c r="D412" s="480">
        <v>27867.300000000003</v>
      </c>
      <c r="E412" s="480">
        <v>27690.200000000004</v>
      </c>
      <c r="F412" s="480">
        <v>27536.2</v>
      </c>
      <c r="G412" s="480">
        <v>27359.100000000002</v>
      </c>
      <c r="H412" s="480">
        <v>28021.300000000007</v>
      </c>
      <c r="I412" s="480">
        <v>28198.400000000005</v>
      </c>
      <c r="J412" s="480">
        <v>28352.400000000009</v>
      </c>
      <c r="K412" s="479">
        <v>28044.400000000001</v>
      </c>
      <c r="L412" s="479">
        <v>27713.3</v>
      </c>
      <c r="M412" s="479">
        <v>0.24249999999999999</v>
      </c>
    </row>
    <row r="413" spans="1:13">
      <c r="A413" s="254">
        <v>403</v>
      </c>
      <c r="B413" s="482" t="s">
        <v>484</v>
      </c>
      <c r="C413" s="479">
        <v>1655.9</v>
      </c>
      <c r="D413" s="480">
        <v>1647.3</v>
      </c>
      <c r="E413" s="480">
        <v>1608.6</v>
      </c>
      <c r="F413" s="480">
        <v>1561.3</v>
      </c>
      <c r="G413" s="480">
        <v>1522.6</v>
      </c>
      <c r="H413" s="480">
        <v>1694.6</v>
      </c>
      <c r="I413" s="480">
        <v>1733.3000000000002</v>
      </c>
      <c r="J413" s="480">
        <v>1780.6</v>
      </c>
      <c r="K413" s="479">
        <v>1686</v>
      </c>
      <c r="L413" s="479">
        <v>1600</v>
      </c>
      <c r="M413" s="479">
        <v>1.21837</v>
      </c>
    </row>
    <row r="414" spans="1:13">
      <c r="A414" s="254">
        <v>404</v>
      </c>
      <c r="B414" s="482" t="s">
        <v>173</v>
      </c>
      <c r="C414" s="479">
        <v>1287.05</v>
      </c>
      <c r="D414" s="480">
        <v>1289.7166666666667</v>
      </c>
      <c r="E414" s="480">
        <v>1269.4333333333334</v>
      </c>
      <c r="F414" s="480">
        <v>1251.8166666666666</v>
      </c>
      <c r="G414" s="480">
        <v>1231.5333333333333</v>
      </c>
      <c r="H414" s="480">
        <v>1307.3333333333335</v>
      </c>
      <c r="I414" s="480">
        <v>1327.6166666666668</v>
      </c>
      <c r="J414" s="480">
        <v>1345.2333333333336</v>
      </c>
      <c r="K414" s="479">
        <v>1310</v>
      </c>
      <c r="L414" s="479">
        <v>1272.0999999999999</v>
      </c>
      <c r="M414" s="479">
        <v>24.67446</v>
      </c>
    </row>
    <row r="415" spans="1:13">
      <c r="A415" s="254">
        <v>405</v>
      </c>
      <c r="B415" s="482" t="s">
        <v>171</v>
      </c>
      <c r="C415" s="479">
        <v>1836.45</v>
      </c>
      <c r="D415" s="480">
        <v>1852</v>
      </c>
      <c r="E415" s="480">
        <v>1814</v>
      </c>
      <c r="F415" s="480">
        <v>1791.55</v>
      </c>
      <c r="G415" s="480">
        <v>1753.55</v>
      </c>
      <c r="H415" s="480">
        <v>1874.45</v>
      </c>
      <c r="I415" s="480">
        <v>1912.45</v>
      </c>
      <c r="J415" s="480">
        <v>1934.9</v>
      </c>
      <c r="K415" s="479">
        <v>1890</v>
      </c>
      <c r="L415" s="479">
        <v>1829.55</v>
      </c>
      <c r="M415" s="479">
        <v>2.2412800000000002</v>
      </c>
    </row>
    <row r="416" spans="1:13">
      <c r="A416" s="254">
        <v>406</v>
      </c>
      <c r="B416" s="482" t="s">
        <v>485</v>
      </c>
      <c r="C416" s="479">
        <v>485</v>
      </c>
      <c r="D416" s="480">
        <v>485.95</v>
      </c>
      <c r="E416" s="480">
        <v>482.15</v>
      </c>
      <c r="F416" s="480">
        <v>479.3</v>
      </c>
      <c r="G416" s="480">
        <v>475.5</v>
      </c>
      <c r="H416" s="480">
        <v>488.79999999999995</v>
      </c>
      <c r="I416" s="480">
        <v>492.6</v>
      </c>
      <c r="J416" s="480">
        <v>495.44999999999993</v>
      </c>
      <c r="K416" s="479">
        <v>489.75</v>
      </c>
      <c r="L416" s="479">
        <v>483.1</v>
      </c>
      <c r="M416" s="479">
        <v>0.66483999999999999</v>
      </c>
    </row>
    <row r="417" spans="1:13">
      <c r="A417" s="254">
        <v>407</v>
      </c>
      <c r="B417" s="482" t="s">
        <v>486</v>
      </c>
      <c r="C417" s="479">
        <v>1228.0999999999999</v>
      </c>
      <c r="D417" s="480">
        <v>1234.3166666666666</v>
      </c>
      <c r="E417" s="480">
        <v>1211.4833333333331</v>
      </c>
      <c r="F417" s="480">
        <v>1194.8666666666666</v>
      </c>
      <c r="G417" s="480">
        <v>1172.0333333333331</v>
      </c>
      <c r="H417" s="480">
        <v>1250.9333333333332</v>
      </c>
      <c r="I417" s="480">
        <v>1273.7666666666667</v>
      </c>
      <c r="J417" s="480">
        <v>1290.3833333333332</v>
      </c>
      <c r="K417" s="479">
        <v>1257.1500000000001</v>
      </c>
      <c r="L417" s="479">
        <v>1217.7</v>
      </c>
      <c r="M417" s="479">
        <v>0.15729000000000001</v>
      </c>
    </row>
    <row r="418" spans="1:13">
      <c r="A418" s="254">
        <v>408</v>
      </c>
      <c r="B418" s="482" t="s">
        <v>762</v>
      </c>
      <c r="C418" s="479">
        <v>1611.5</v>
      </c>
      <c r="D418" s="480">
        <v>1593.5</v>
      </c>
      <c r="E418" s="480">
        <v>1540</v>
      </c>
      <c r="F418" s="480">
        <v>1468.5</v>
      </c>
      <c r="G418" s="480">
        <v>1415</v>
      </c>
      <c r="H418" s="480">
        <v>1665</v>
      </c>
      <c r="I418" s="480">
        <v>1718.5</v>
      </c>
      <c r="J418" s="480">
        <v>1790</v>
      </c>
      <c r="K418" s="479">
        <v>1647</v>
      </c>
      <c r="L418" s="479">
        <v>1522</v>
      </c>
      <c r="M418" s="479">
        <v>5.1737099999999998</v>
      </c>
    </row>
    <row r="419" spans="1:13">
      <c r="A419" s="254">
        <v>409</v>
      </c>
      <c r="B419" s="482" t="s">
        <v>487</v>
      </c>
      <c r="C419" s="479">
        <v>577.29999999999995</v>
      </c>
      <c r="D419" s="480">
        <v>579.5333333333333</v>
      </c>
      <c r="E419" s="480">
        <v>572.76666666666665</v>
      </c>
      <c r="F419" s="480">
        <v>568.23333333333335</v>
      </c>
      <c r="G419" s="480">
        <v>561.4666666666667</v>
      </c>
      <c r="H419" s="480">
        <v>584.06666666666661</v>
      </c>
      <c r="I419" s="480">
        <v>590.83333333333326</v>
      </c>
      <c r="J419" s="480">
        <v>595.36666666666656</v>
      </c>
      <c r="K419" s="479">
        <v>586.29999999999995</v>
      </c>
      <c r="L419" s="479">
        <v>575</v>
      </c>
      <c r="M419" s="479">
        <v>0.48938999999999999</v>
      </c>
    </row>
    <row r="420" spans="1:13">
      <c r="A420" s="254">
        <v>410</v>
      </c>
      <c r="B420" s="482" t="s">
        <v>488</v>
      </c>
      <c r="C420" s="479">
        <v>8.15</v>
      </c>
      <c r="D420" s="480">
        <v>8.1666666666666661</v>
      </c>
      <c r="E420" s="480">
        <v>8.0833333333333321</v>
      </c>
      <c r="F420" s="480">
        <v>8.0166666666666657</v>
      </c>
      <c r="G420" s="480">
        <v>7.9333333333333318</v>
      </c>
      <c r="H420" s="480">
        <v>8.2333333333333325</v>
      </c>
      <c r="I420" s="480">
        <v>8.3166666666666647</v>
      </c>
      <c r="J420" s="480">
        <v>8.3833333333333329</v>
      </c>
      <c r="K420" s="479">
        <v>8.25</v>
      </c>
      <c r="L420" s="479">
        <v>8.1</v>
      </c>
      <c r="M420" s="479">
        <v>75.893320000000003</v>
      </c>
    </row>
    <row r="421" spans="1:13">
      <c r="A421" s="254">
        <v>411</v>
      </c>
      <c r="B421" s="482" t="s">
        <v>763</v>
      </c>
      <c r="C421" s="479">
        <v>62.9</v>
      </c>
      <c r="D421" s="480">
        <v>62.583333333333336</v>
      </c>
      <c r="E421" s="480">
        <v>61.56666666666667</v>
      </c>
      <c r="F421" s="480">
        <v>60.233333333333334</v>
      </c>
      <c r="G421" s="480">
        <v>59.216666666666669</v>
      </c>
      <c r="H421" s="480">
        <v>63.916666666666671</v>
      </c>
      <c r="I421" s="480">
        <v>64.933333333333337</v>
      </c>
      <c r="J421" s="480">
        <v>66.26666666666668</v>
      </c>
      <c r="K421" s="479">
        <v>63.6</v>
      </c>
      <c r="L421" s="479">
        <v>61.25</v>
      </c>
      <c r="M421" s="479">
        <v>23.4788</v>
      </c>
    </row>
    <row r="422" spans="1:13">
      <c r="A422" s="254">
        <v>412</v>
      </c>
      <c r="B422" s="482" t="s">
        <v>489</v>
      </c>
      <c r="C422" s="479">
        <v>101.5</v>
      </c>
      <c r="D422" s="480">
        <v>101.64999999999999</v>
      </c>
      <c r="E422" s="480">
        <v>100.39999999999998</v>
      </c>
      <c r="F422" s="480">
        <v>99.299999999999983</v>
      </c>
      <c r="G422" s="480">
        <v>98.049999999999969</v>
      </c>
      <c r="H422" s="480">
        <v>102.74999999999999</v>
      </c>
      <c r="I422" s="480">
        <v>104.00000000000001</v>
      </c>
      <c r="J422" s="480">
        <v>105.1</v>
      </c>
      <c r="K422" s="479">
        <v>102.9</v>
      </c>
      <c r="L422" s="479">
        <v>100.55</v>
      </c>
      <c r="M422" s="479">
        <v>1.59284</v>
      </c>
    </row>
    <row r="423" spans="1:13">
      <c r="A423" s="254">
        <v>413</v>
      </c>
      <c r="B423" s="482" t="s">
        <v>169</v>
      </c>
      <c r="C423" s="479">
        <v>355.4</v>
      </c>
      <c r="D423" s="480">
        <v>353.61666666666662</v>
      </c>
      <c r="E423" s="480">
        <v>349.78333333333325</v>
      </c>
      <c r="F423" s="480">
        <v>344.16666666666663</v>
      </c>
      <c r="G423" s="480">
        <v>340.33333333333326</v>
      </c>
      <c r="H423" s="480">
        <v>359.23333333333323</v>
      </c>
      <c r="I423" s="480">
        <v>363.06666666666661</v>
      </c>
      <c r="J423" s="480">
        <v>368.68333333333322</v>
      </c>
      <c r="K423" s="479">
        <v>357.45</v>
      </c>
      <c r="L423" s="479">
        <v>348</v>
      </c>
      <c r="M423" s="479">
        <v>408.72501</v>
      </c>
    </row>
    <row r="424" spans="1:13">
      <c r="A424" s="254">
        <v>414</v>
      </c>
      <c r="B424" s="482" t="s">
        <v>168</v>
      </c>
      <c r="C424" s="479">
        <v>130.30000000000001</v>
      </c>
      <c r="D424" s="480">
        <v>130.38333333333335</v>
      </c>
      <c r="E424" s="480">
        <v>126.4666666666667</v>
      </c>
      <c r="F424" s="480">
        <v>122.63333333333334</v>
      </c>
      <c r="G424" s="480">
        <v>118.71666666666668</v>
      </c>
      <c r="H424" s="480">
        <v>134.2166666666667</v>
      </c>
      <c r="I424" s="480">
        <v>138.13333333333338</v>
      </c>
      <c r="J424" s="480">
        <v>141.96666666666673</v>
      </c>
      <c r="K424" s="479">
        <v>134.30000000000001</v>
      </c>
      <c r="L424" s="479">
        <v>126.55</v>
      </c>
      <c r="M424" s="479">
        <v>1048.23675</v>
      </c>
    </row>
    <row r="425" spans="1:13">
      <c r="A425" s="254">
        <v>415</v>
      </c>
      <c r="B425" s="482" t="s">
        <v>766</v>
      </c>
      <c r="C425" s="479">
        <v>310.2</v>
      </c>
      <c r="D425" s="480">
        <v>310.7833333333333</v>
      </c>
      <c r="E425" s="480">
        <v>306.66666666666663</v>
      </c>
      <c r="F425" s="480">
        <v>303.13333333333333</v>
      </c>
      <c r="G425" s="480">
        <v>299.01666666666665</v>
      </c>
      <c r="H425" s="480">
        <v>314.31666666666661</v>
      </c>
      <c r="I425" s="480">
        <v>318.43333333333328</v>
      </c>
      <c r="J425" s="480">
        <v>321.96666666666658</v>
      </c>
      <c r="K425" s="479">
        <v>314.89999999999998</v>
      </c>
      <c r="L425" s="479">
        <v>307.25</v>
      </c>
      <c r="M425" s="479">
        <v>3.5607000000000002</v>
      </c>
    </row>
    <row r="426" spans="1:13">
      <c r="A426" s="254">
        <v>416</v>
      </c>
      <c r="B426" s="482" t="s">
        <v>835</v>
      </c>
      <c r="C426" s="479">
        <v>226.7</v>
      </c>
      <c r="D426" s="480">
        <v>229.35</v>
      </c>
      <c r="E426" s="480">
        <v>221.95</v>
      </c>
      <c r="F426" s="480">
        <v>217.2</v>
      </c>
      <c r="G426" s="480">
        <v>209.79999999999998</v>
      </c>
      <c r="H426" s="480">
        <v>234.1</v>
      </c>
      <c r="I426" s="480">
        <v>241.50000000000003</v>
      </c>
      <c r="J426" s="480">
        <v>246.25</v>
      </c>
      <c r="K426" s="479">
        <v>236.75</v>
      </c>
      <c r="L426" s="479">
        <v>224.6</v>
      </c>
      <c r="M426" s="479">
        <v>3.65388</v>
      </c>
    </row>
    <row r="427" spans="1:13">
      <c r="A427" s="254">
        <v>417</v>
      </c>
      <c r="B427" s="482" t="s">
        <v>174</v>
      </c>
      <c r="C427" s="479">
        <v>851.95</v>
      </c>
      <c r="D427" s="480">
        <v>855.31666666666661</v>
      </c>
      <c r="E427" s="480">
        <v>836.63333333333321</v>
      </c>
      <c r="F427" s="480">
        <v>821.31666666666661</v>
      </c>
      <c r="G427" s="480">
        <v>802.63333333333321</v>
      </c>
      <c r="H427" s="480">
        <v>870.63333333333321</v>
      </c>
      <c r="I427" s="480">
        <v>889.31666666666661</v>
      </c>
      <c r="J427" s="480">
        <v>904.63333333333321</v>
      </c>
      <c r="K427" s="479">
        <v>874</v>
      </c>
      <c r="L427" s="479">
        <v>840</v>
      </c>
      <c r="M427" s="479">
        <v>10.266019999999999</v>
      </c>
    </row>
    <row r="428" spans="1:13">
      <c r="A428" s="254">
        <v>418</v>
      </c>
      <c r="B428" s="482" t="s">
        <v>490</v>
      </c>
      <c r="C428" s="479">
        <v>637.15</v>
      </c>
      <c r="D428" s="480">
        <v>643.7833333333333</v>
      </c>
      <c r="E428" s="480">
        <v>626.66666666666663</v>
      </c>
      <c r="F428" s="480">
        <v>616.18333333333328</v>
      </c>
      <c r="G428" s="480">
        <v>599.06666666666661</v>
      </c>
      <c r="H428" s="480">
        <v>654.26666666666665</v>
      </c>
      <c r="I428" s="480">
        <v>671.38333333333344</v>
      </c>
      <c r="J428" s="480">
        <v>681.86666666666667</v>
      </c>
      <c r="K428" s="479">
        <v>660.9</v>
      </c>
      <c r="L428" s="479">
        <v>633.29999999999995</v>
      </c>
      <c r="M428" s="479">
        <v>2.0659299999999998</v>
      </c>
    </row>
    <row r="429" spans="1:13">
      <c r="A429" s="254">
        <v>419</v>
      </c>
      <c r="B429" s="482" t="s">
        <v>793</v>
      </c>
      <c r="C429" s="479">
        <v>299.39999999999998</v>
      </c>
      <c r="D429" s="480">
        <v>300.15000000000003</v>
      </c>
      <c r="E429" s="480">
        <v>296.30000000000007</v>
      </c>
      <c r="F429" s="480">
        <v>293.20000000000005</v>
      </c>
      <c r="G429" s="480">
        <v>289.35000000000008</v>
      </c>
      <c r="H429" s="480">
        <v>303.25000000000006</v>
      </c>
      <c r="I429" s="480">
        <v>307.10000000000008</v>
      </c>
      <c r="J429" s="480">
        <v>310.20000000000005</v>
      </c>
      <c r="K429" s="479">
        <v>304</v>
      </c>
      <c r="L429" s="479">
        <v>297.05</v>
      </c>
      <c r="M429" s="479">
        <v>1.67123</v>
      </c>
    </row>
    <row r="430" spans="1:13">
      <c r="A430" s="254">
        <v>420</v>
      </c>
      <c r="B430" s="482" t="s">
        <v>491</v>
      </c>
      <c r="C430" s="479">
        <v>185.7</v>
      </c>
      <c r="D430" s="480">
        <v>181.44999999999996</v>
      </c>
      <c r="E430" s="480">
        <v>175.04999999999993</v>
      </c>
      <c r="F430" s="480">
        <v>164.39999999999998</v>
      </c>
      <c r="G430" s="480">
        <v>157.99999999999994</v>
      </c>
      <c r="H430" s="480">
        <v>192.09999999999991</v>
      </c>
      <c r="I430" s="480">
        <v>198.49999999999994</v>
      </c>
      <c r="J430" s="480">
        <v>209.14999999999989</v>
      </c>
      <c r="K430" s="479">
        <v>187.85</v>
      </c>
      <c r="L430" s="479">
        <v>170.8</v>
      </c>
      <c r="M430" s="479">
        <v>49.998809999999999</v>
      </c>
    </row>
    <row r="431" spans="1:13">
      <c r="A431" s="254">
        <v>421</v>
      </c>
      <c r="B431" s="482" t="s">
        <v>175</v>
      </c>
      <c r="C431" s="479">
        <v>683.4</v>
      </c>
      <c r="D431" s="480">
        <v>671.18333333333328</v>
      </c>
      <c r="E431" s="480">
        <v>654.46666666666658</v>
      </c>
      <c r="F431" s="480">
        <v>625.5333333333333</v>
      </c>
      <c r="G431" s="480">
        <v>608.81666666666661</v>
      </c>
      <c r="H431" s="480">
        <v>700.11666666666656</v>
      </c>
      <c r="I431" s="480">
        <v>716.83333333333326</v>
      </c>
      <c r="J431" s="480">
        <v>745.76666666666654</v>
      </c>
      <c r="K431" s="479">
        <v>687.9</v>
      </c>
      <c r="L431" s="479">
        <v>642.25</v>
      </c>
      <c r="M431" s="479">
        <v>252.96369000000001</v>
      </c>
    </row>
    <row r="432" spans="1:13">
      <c r="A432" s="254">
        <v>422</v>
      </c>
      <c r="B432" s="482" t="s">
        <v>176</v>
      </c>
      <c r="C432" s="479">
        <v>500.65</v>
      </c>
      <c r="D432" s="480">
        <v>500.55</v>
      </c>
      <c r="E432" s="480">
        <v>492.1</v>
      </c>
      <c r="F432" s="480">
        <v>483.55</v>
      </c>
      <c r="G432" s="480">
        <v>475.1</v>
      </c>
      <c r="H432" s="480">
        <v>509.1</v>
      </c>
      <c r="I432" s="480">
        <v>517.54999999999995</v>
      </c>
      <c r="J432" s="480">
        <v>526.1</v>
      </c>
      <c r="K432" s="479">
        <v>509</v>
      </c>
      <c r="L432" s="479">
        <v>492</v>
      </c>
      <c r="M432" s="479">
        <v>31.308669999999999</v>
      </c>
    </row>
    <row r="433" spans="1:13">
      <c r="A433" s="254">
        <v>423</v>
      </c>
      <c r="B433" s="482" t="s">
        <v>492</v>
      </c>
      <c r="C433" s="479">
        <v>2492.6999999999998</v>
      </c>
      <c r="D433" s="480">
        <v>2484.7666666666664</v>
      </c>
      <c r="E433" s="480">
        <v>2449.5333333333328</v>
      </c>
      <c r="F433" s="480">
        <v>2406.3666666666663</v>
      </c>
      <c r="G433" s="480">
        <v>2371.1333333333328</v>
      </c>
      <c r="H433" s="480">
        <v>2527.9333333333329</v>
      </c>
      <c r="I433" s="480">
        <v>2563.1666666666665</v>
      </c>
      <c r="J433" s="480">
        <v>2606.333333333333</v>
      </c>
      <c r="K433" s="479">
        <v>2520</v>
      </c>
      <c r="L433" s="479">
        <v>2441.6</v>
      </c>
      <c r="M433" s="479">
        <v>7.2440000000000004E-2</v>
      </c>
    </row>
    <row r="434" spans="1:13">
      <c r="A434" s="254">
        <v>424</v>
      </c>
      <c r="B434" s="482" t="s">
        <v>493</v>
      </c>
      <c r="C434" s="479">
        <v>731.55</v>
      </c>
      <c r="D434" s="480">
        <v>737.85</v>
      </c>
      <c r="E434" s="480">
        <v>720.7</v>
      </c>
      <c r="F434" s="480">
        <v>709.85</v>
      </c>
      <c r="G434" s="480">
        <v>692.7</v>
      </c>
      <c r="H434" s="480">
        <v>748.7</v>
      </c>
      <c r="I434" s="480">
        <v>765.84999999999991</v>
      </c>
      <c r="J434" s="480">
        <v>776.7</v>
      </c>
      <c r="K434" s="479">
        <v>755</v>
      </c>
      <c r="L434" s="479">
        <v>727</v>
      </c>
      <c r="M434" s="479">
        <v>1.4606600000000001</v>
      </c>
    </row>
    <row r="435" spans="1:13">
      <c r="A435" s="254">
        <v>425</v>
      </c>
      <c r="B435" s="482" t="s">
        <v>494</v>
      </c>
      <c r="C435" s="479">
        <v>257.10000000000002</v>
      </c>
      <c r="D435" s="480">
        <v>259.36666666666667</v>
      </c>
      <c r="E435" s="480">
        <v>253.73333333333335</v>
      </c>
      <c r="F435" s="480">
        <v>250.36666666666667</v>
      </c>
      <c r="G435" s="480">
        <v>244.73333333333335</v>
      </c>
      <c r="H435" s="480">
        <v>262.73333333333335</v>
      </c>
      <c r="I435" s="480">
        <v>268.36666666666667</v>
      </c>
      <c r="J435" s="480">
        <v>271.73333333333335</v>
      </c>
      <c r="K435" s="479">
        <v>265</v>
      </c>
      <c r="L435" s="479">
        <v>256</v>
      </c>
      <c r="M435" s="479">
        <v>3.21848</v>
      </c>
    </row>
    <row r="436" spans="1:13">
      <c r="A436" s="254">
        <v>426</v>
      </c>
      <c r="B436" s="482" t="s">
        <v>495</v>
      </c>
      <c r="C436" s="479">
        <v>255.25</v>
      </c>
      <c r="D436" s="480">
        <v>255.16666666666666</v>
      </c>
      <c r="E436" s="480">
        <v>251.43333333333334</v>
      </c>
      <c r="F436" s="480">
        <v>247.61666666666667</v>
      </c>
      <c r="G436" s="480">
        <v>243.88333333333335</v>
      </c>
      <c r="H436" s="480">
        <v>258.98333333333335</v>
      </c>
      <c r="I436" s="480">
        <v>262.71666666666658</v>
      </c>
      <c r="J436" s="480">
        <v>266.5333333333333</v>
      </c>
      <c r="K436" s="479">
        <v>258.89999999999998</v>
      </c>
      <c r="L436" s="479">
        <v>251.35</v>
      </c>
      <c r="M436" s="479">
        <v>0.51915</v>
      </c>
    </row>
    <row r="437" spans="1:13">
      <c r="A437" s="254">
        <v>427</v>
      </c>
      <c r="B437" s="482" t="s">
        <v>496</v>
      </c>
      <c r="C437" s="479">
        <v>2148.4499999999998</v>
      </c>
      <c r="D437" s="480">
        <v>2153.8166666666666</v>
      </c>
      <c r="E437" s="480">
        <v>2119.6333333333332</v>
      </c>
      <c r="F437" s="480">
        <v>2090.8166666666666</v>
      </c>
      <c r="G437" s="480">
        <v>2056.6333333333332</v>
      </c>
      <c r="H437" s="480">
        <v>2182.6333333333332</v>
      </c>
      <c r="I437" s="480">
        <v>2216.8166666666666</v>
      </c>
      <c r="J437" s="480">
        <v>2245.6333333333332</v>
      </c>
      <c r="K437" s="479">
        <v>2188</v>
      </c>
      <c r="L437" s="479">
        <v>2125</v>
      </c>
      <c r="M437" s="479">
        <v>1.45872</v>
      </c>
    </row>
    <row r="438" spans="1:13">
      <c r="A438" s="254">
        <v>428</v>
      </c>
      <c r="B438" s="482" t="s">
        <v>764</v>
      </c>
      <c r="C438" s="479">
        <v>694.05</v>
      </c>
      <c r="D438" s="480">
        <v>698.91666666666663</v>
      </c>
      <c r="E438" s="480">
        <v>683.13333333333321</v>
      </c>
      <c r="F438" s="480">
        <v>672.21666666666658</v>
      </c>
      <c r="G438" s="480">
        <v>656.43333333333317</v>
      </c>
      <c r="H438" s="480">
        <v>709.83333333333326</v>
      </c>
      <c r="I438" s="480">
        <v>725.61666666666679</v>
      </c>
      <c r="J438" s="480">
        <v>736.5333333333333</v>
      </c>
      <c r="K438" s="479">
        <v>714.7</v>
      </c>
      <c r="L438" s="479">
        <v>688</v>
      </c>
      <c r="M438" s="479">
        <v>1.57247</v>
      </c>
    </row>
    <row r="439" spans="1:13">
      <c r="A439" s="254">
        <v>429</v>
      </c>
      <c r="B439" s="482" t="s">
        <v>814</v>
      </c>
      <c r="C439" s="479">
        <v>545.9</v>
      </c>
      <c r="D439" s="480">
        <v>542.81666666666661</v>
      </c>
      <c r="E439" s="480">
        <v>535.83333333333326</v>
      </c>
      <c r="F439" s="480">
        <v>525.76666666666665</v>
      </c>
      <c r="G439" s="480">
        <v>518.7833333333333</v>
      </c>
      <c r="H439" s="480">
        <v>552.88333333333321</v>
      </c>
      <c r="I439" s="480">
        <v>559.86666666666656</v>
      </c>
      <c r="J439" s="480">
        <v>569.93333333333317</v>
      </c>
      <c r="K439" s="479">
        <v>549.79999999999995</v>
      </c>
      <c r="L439" s="479">
        <v>532.75</v>
      </c>
      <c r="M439" s="479">
        <v>3.4647700000000001</v>
      </c>
    </row>
    <row r="440" spans="1:13">
      <c r="A440" s="254">
        <v>430</v>
      </c>
      <c r="B440" s="482" t="s">
        <v>497</v>
      </c>
      <c r="C440" s="479">
        <v>5.05</v>
      </c>
      <c r="D440" s="480">
        <v>5.083333333333333</v>
      </c>
      <c r="E440" s="480">
        <v>4.9666666666666659</v>
      </c>
      <c r="F440" s="480">
        <v>4.8833333333333329</v>
      </c>
      <c r="G440" s="480">
        <v>4.7666666666666657</v>
      </c>
      <c r="H440" s="480">
        <v>5.1666666666666661</v>
      </c>
      <c r="I440" s="480">
        <v>5.2833333333333332</v>
      </c>
      <c r="J440" s="480">
        <v>5.3666666666666663</v>
      </c>
      <c r="K440" s="479">
        <v>5.2</v>
      </c>
      <c r="L440" s="479">
        <v>5</v>
      </c>
      <c r="M440" s="479">
        <v>89.001130000000003</v>
      </c>
    </row>
    <row r="441" spans="1:13">
      <c r="A441" s="254">
        <v>431</v>
      </c>
      <c r="B441" s="482" t="s">
        <v>498</v>
      </c>
      <c r="C441" s="479">
        <v>129.65</v>
      </c>
      <c r="D441" s="480">
        <v>130.13333333333333</v>
      </c>
      <c r="E441" s="480">
        <v>128.01666666666665</v>
      </c>
      <c r="F441" s="480">
        <v>126.38333333333333</v>
      </c>
      <c r="G441" s="480">
        <v>124.26666666666665</v>
      </c>
      <c r="H441" s="480">
        <v>131.76666666666665</v>
      </c>
      <c r="I441" s="480">
        <v>133.88333333333333</v>
      </c>
      <c r="J441" s="480">
        <v>135.51666666666665</v>
      </c>
      <c r="K441" s="479">
        <v>132.25</v>
      </c>
      <c r="L441" s="479">
        <v>128.5</v>
      </c>
      <c r="M441" s="479">
        <v>1.14242</v>
      </c>
    </row>
    <row r="442" spans="1:13">
      <c r="A442" s="254">
        <v>432</v>
      </c>
      <c r="B442" s="482" t="s">
        <v>765</v>
      </c>
      <c r="C442" s="479">
        <v>1480.45</v>
      </c>
      <c r="D442" s="480">
        <v>1515.5333333333335</v>
      </c>
      <c r="E442" s="480">
        <v>1432.366666666667</v>
      </c>
      <c r="F442" s="480">
        <v>1384.2833333333335</v>
      </c>
      <c r="G442" s="480">
        <v>1301.116666666667</v>
      </c>
      <c r="H442" s="480">
        <v>1563.616666666667</v>
      </c>
      <c r="I442" s="480">
        <v>1646.7833333333335</v>
      </c>
      <c r="J442" s="480">
        <v>1694.866666666667</v>
      </c>
      <c r="K442" s="479">
        <v>1598.7</v>
      </c>
      <c r="L442" s="479">
        <v>1467.45</v>
      </c>
      <c r="M442" s="479">
        <v>0.43279000000000001</v>
      </c>
    </row>
    <row r="443" spans="1:13">
      <c r="A443" s="254">
        <v>433</v>
      </c>
      <c r="B443" s="482" t="s">
        <v>499</v>
      </c>
      <c r="C443" s="479">
        <v>1095.0999999999999</v>
      </c>
      <c r="D443" s="480">
        <v>1110.6666666666667</v>
      </c>
      <c r="E443" s="480">
        <v>1074.8333333333335</v>
      </c>
      <c r="F443" s="480">
        <v>1054.5666666666668</v>
      </c>
      <c r="G443" s="480">
        <v>1018.7333333333336</v>
      </c>
      <c r="H443" s="480">
        <v>1130.9333333333334</v>
      </c>
      <c r="I443" s="480">
        <v>1166.7666666666669</v>
      </c>
      <c r="J443" s="480">
        <v>1187.0333333333333</v>
      </c>
      <c r="K443" s="479">
        <v>1146.5</v>
      </c>
      <c r="L443" s="479">
        <v>1090.4000000000001</v>
      </c>
      <c r="M443" s="479">
        <v>1.2020299999999999</v>
      </c>
    </row>
    <row r="444" spans="1:13">
      <c r="A444" s="254">
        <v>434</v>
      </c>
      <c r="B444" s="482" t="s">
        <v>275</v>
      </c>
      <c r="C444" s="479">
        <v>567</v>
      </c>
      <c r="D444" s="480">
        <v>569.63333333333333</v>
      </c>
      <c r="E444" s="480">
        <v>562.36666666666667</v>
      </c>
      <c r="F444" s="480">
        <v>557.73333333333335</v>
      </c>
      <c r="G444" s="480">
        <v>550.4666666666667</v>
      </c>
      <c r="H444" s="480">
        <v>574.26666666666665</v>
      </c>
      <c r="I444" s="480">
        <v>581.5333333333333</v>
      </c>
      <c r="J444" s="480">
        <v>586.16666666666663</v>
      </c>
      <c r="K444" s="479">
        <v>576.9</v>
      </c>
      <c r="L444" s="479">
        <v>565</v>
      </c>
      <c r="M444" s="479">
        <v>1.94672</v>
      </c>
    </row>
    <row r="445" spans="1:13">
      <c r="A445" s="254">
        <v>435</v>
      </c>
      <c r="B445" s="482" t="s">
        <v>500</v>
      </c>
      <c r="C445" s="479">
        <v>904.9</v>
      </c>
      <c r="D445" s="480">
        <v>900.4</v>
      </c>
      <c r="E445" s="480">
        <v>880.84999999999991</v>
      </c>
      <c r="F445" s="480">
        <v>856.8</v>
      </c>
      <c r="G445" s="480">
        <v>837.24999999999989</v>
      </c>
      <c r="H445" s="480">
        <v>924.44999999999993</v>
      </c>
      <c r="I445" s="480">
        <v>943.99999999999989</v>
      </c>
      <c r="J445" s="480">
        <v>968.05</v>
      </c>
      <c r="K445" s="479">
        <v>919.95</v>
      </c>
      <c r="L445" s="479">
        <v>876.35</v>
      </c>
      <c r="M445" s="479">
        <v>0.12481</v>
      </c>
    </row>
    <row r="446" spans="1:13">
      <c r="A446" s="254">
        <v>436</v>
      </c>
      <c r="B446" s="482" t="s">
        <v>501</v>
      </c>
      <c r="C446" s="479">
        <v>513.6</v>
      </c>
      <c r="D446" s="480">
        <v>515.19999999999993</v>
      </c>
      <c r="E446" s="480">
        <v>500.39999999999986</v>
      </c>
      <c r="F446" s="480">
        <v>487.19999999999993</v>
      </c>
      <c r="G446" s="480">
        <v>472.39999999999986</v>
      </c>
      <c r="H446" s="480">
        <v>528.39999999999986</v>
      </c>
      <c r="I446" s="480">
        <v>543.19999999999982</v>
      </c>
      <c r="J446" s="480">
        <v>556.39999999999986</v>
      </c>
      <c r="K446" s="479">
        <v>530</v>
      </c>
      <c r="L446" s="479">
        <v>502</v>
      </c>
      <c r="M446" s="479">
        <v>0.64666999999999997</v>
      </c>
    </row>
    <row r="447" spans="1:13">
      <c r="A447" s="254">
        <v>437</v>
      </c>
      <c r="B447" s="482" t="s">
        <v>502</v>
      </c>
      <c r="C447" s="479">
        <v>7426.95</v>
      </c>
      <c r="D447" s="480">
        <v>7437.083333333333</v>
      </c>
      <c r="E447" s="480">
        <v>7389.8666666666659</v>
      </c>
      <c r="F447" s="480">
        <v>7352.7833333333328</v>
      </c>
      <c r="G447" s="480">
        <v>7305.5666666666657</v>
      </c>
      <c r="H447" s="480">
        <v>7474.1666666666661</v>
      </c>
      <c r="I447" s="480">
        <v>7521.3833333333332</v>
      </c>
      <c r="J447" s="480">
        <v>7558.4666666666662</v>
      </c>
      <c r="K447" s="479">
        <v>7484.3</v>
      </c>
      <c r="L447" s="479">
        <v>7400</v>
      </c>
      <c r="M447" s="479">
        <v>2.613E-2</v>
      </c>
    </row>
    <row r="448" spans="1:13">
      <c r="A448" s="254">
        <v>438</v>
      </c>
      <c r="B448" s="482" t="s">
        <v>503</v>
      </c>
      <c r="C448" s="479">
        <v>285.39999999999998</v>
      </c>
      <c r="D448" s="480">
        <v>285.15000000000003</v>
      </c>
      <c r="E448" s="480">
        <v>281.55000000000007</v>
      </c>
      <c r="F448" s="480">
        <v>277.70000000000005</v>
      </c>
      <c r="G448" s="480">
        <v>274.10000000000008</v>
      </c>
      <c r="H448" s="480">
        <v>289.00000000000006</v>
      </c>
      <c r="I448" s="480">
        <v>292.60000000000008</v>
      </c>
      <c r="J448" s="480">
        <v>296.45000000000005</v>
      </c>
      <c r="K448" s="479">
        <v>288.75</v>
      </c>
      <c r="L448" s="479">
        <v>281.3</v>
      </c>
      <c r="M448" s="479">
        <v>0.24726000000000001</v>
      </c>
    </row>
    <row r="449" spans="1:13">
      <c r="A449" s="254">
        <v>439</v>
      </c>
      <c r="B449" s="482" t="s">
        <v>504</v>
      </c>
      <c r="C449" s="479">
        <v>33.25</v>
      </c>
      <c r="D449" s="480">
        <v>33.449999999999996</v>
      </c>
      <c r="E449" s="480">
        <v>32.949999999999989</v>
      </c>
      <c r="F449" s="480">
        <v>32.649999999999991</v>
      </c>
      <c r="G449" s="480">
        <v>32.149999999999984</v>
      </c>
      <c r="H449" s="480">
        <v>33.749999999999993</v>
      </c>
      <c r="I449" s="480">
        <v>34.250000000000007</v>
      </c>
      <c r="J449" s="480">
        <v>34.549999999999997</v>
      </c>
      <c r="K449" s="479">
        <v>33.950000000000003</v>
      </c>
      <c r="L449" s="479">
        <v>33.15</v>
      </c>
      <c r="M449" s="479">
        <v>31.23265</v>
      </c>
    </row>
    <row r="450" spans="1:13">
      <c r="A450" s="254">
        <v>440</v>
      </c>
      <c r="B450" s="482" t="s">
        <v>188</v>
      </c>
      <c r="C450" s="479">
        <v>603.85</v>
      </c>
      <c r="D450" s="480">
        <v>608.08333333333337</v>
      </c>
      <c r="E450" s="480">
        <v>598.36666666666679</v>
      </c>
      <c r="F450" s="480">
        <v>592.88333333333344</v>
      </c>
      <c r="G450" s="480">
        <v>583.16666666666686</v>
      </c>
      <c r="H450" s="480">
        <v>613.56666666666672</v>
      </c>
      <c r="I450" s="480">
        <v>623.28333333333319</v>
      </c>
      <c r="J450" s="480">
        <v>628.76666666666665</v>
      </c>
      <c r="K450" s="479">
        <v>617.79999999999995</v>
      </c>
      <c r="L450" s="479">
        <v>602.6</v>
      </c>
      <c r="M450" s="479">
        <v>16.6463</v>
      </c>
    </row>
    <row r="451" spans="1:13">
      <c r="A451" s="254">
        <v>441</v>
      </c>
      <c r="B451" s="482" t="s">
        <v>767</v>
      </c>
      <c r="C451" s="479">
        <v>15608</v>
      </c>
      <c r="D451" s="480">
        <v>15486.516666666668</v>
      </c>
      <c r="E451" s="480">
        <v>15191.483333333337</v>
      </c>
      <c r="F451" s="480">
        <v>14774.966666666669</v>
      </c>
      <c r="G451" s="480">
        <v>14479.933333333338</v>
      </c>
      <c r="H451" s="480">
        <v>15903.033333333336</v>
      </c>
      <c r="I451" s="480">
        <v>16198.066666666666</v>
      </c>
      <c r="J451" s="480">
        <v>16614.583333333336</v>
      </c>
      <c r="K451" s="479">
        <v>15781.55</v>
      </c>
      <c r="L451" s="479">
        <v>15070</v>
      </c>
      <c r="M451" s="479">
        <v>2.4660000000000001E-2</v>
      </c>
    </row>
    <row r="452" spans="1:13">
      <c r="A452" s="254">
        <v>442</v>
      </c>
      <c r="B452" s="482" t="s">
        <v>177</v>
      </c>
      <c r="C452" s="479">
        <v>698.65</v>
      </c>
      <c r="D452" s="480">
        <v>702.7166666666667</v>
      </c>
      <c r="E452" s="480">
        <v>690.43333333333339</v>
      </c>
      <c r="F452" s="480">
        <v>682.2166666666667</v>
      </c>
      <c r="G452" s="480">
        <v>669.93333333333339</v>
      </c>
      <c r="H452" s="480">
        <v>710.93333333333339</v>
      </c>
      <c r="I452" s="480">
        <v>723.2166666666667</v>
      </c>
      <c r="J452" s="480">
        <v>731.43333333333339</v>
      </c>
      <c r="K452" s="479">
        <v>715</v>
      </c>
      <c r="L452" s="479">
        <v>694.5</v>
      </c>
      <c r="M452" s="479">
        <v>134.01236</v>
      </c>
    </row>
    <row r="453" spans="1:13">
      <c r="A453" s="254">
        <v>443</v>
      </c>
      <c r="B453" s="482" t="s">
        <v>768</v>
      </c>
      <c r="C453" s="479">
        <v>142.55000000000001</v>
      </c>
      <c r="D453" s="480">
        <v>142.91666666666669</v>
      </c>
      <c r="E453" s="480">
        <v>140.18333333333337</v>
      </c>
      <c r="F453" s="480">
        <v>137.81666666666669</v>
      </c>
      <c r="G453" s="480">
        <v>135.08333333333337</v>
      </c>
      <c r="H453" s="480">
        <v>145.28333333333336</v>
      </c>
      <c r="I453" s="480">
        <v>148.01666666666671</v>
      </c>
      <c r="J453" s="480">
        <v>150.38333333333335</v>
      </c>
      <c r="K453" s="479">
        <v>145.65</v>
      </c>
      <c r="L453" s="479">
        <v>140.55000000000001</v>
      </c>
      <c r="M453" s="479">
        <v>40.599519999999998</v>
      </c>
    </row>
    <row r="454" spans="1:13">
      <c r="A454" s="254">
        <v>444</v>
      </c>
      <c r="B454" s="482" t="s">
        <v>769</v>
      </c>
      <c r="C454" s="479">
        <v>1086.9000000000001</v>
      </c>
      <c r="D454" s="480">
        <v>1089.3166666666666</v>
      </c>
      <c r="E454" s="480">
        <v>1066.5833333333333</v>
      </c>
      <c r="F454" s="480">
        <v>1046.2666666666667</v>
      </c>
      <c r="G454" s="480">
        <v>1023.5333333333333</v>
      </c>
      <c r="H454" s="480">
        <v>1109.6333333333332</v>
      </c>
      <c r="I454" s="480">
        <v>1132.3666666666668</v>
      </c>
      <c r="J454" s="480">
        <v>1152.6833333333332</v>
      </c>
      <c r="K454" s="479">
        <v>1112.05</v>
      </c>
      <c r="L454" s="479">
        <v>1069</v>
      </c>
      <c r="M454" s="479">
        <v>2.2810100000000002</v>
      </c>
    </row>
    <row r="455" spans="1:13">
      <c r="A455" s="254">
        <v>445</v>
      </c>
      <c r="B455" s="482" t="s">
        <v>183</v>
      </c>
      <c r="C455" s="479">
        <v>3095.7</v>
      </c>
      <c r="D455" s="480">
        <v>3082.5</v>
      </c>
      <c r="E455" s="480">
        <v>3065.6</v>
      </c>
      <c r="F455" s="480">
        <v>3035.5</v>
      </c>
      <c r="G455" s="480">
        <v>3018.6</v>
      </c>
      <c r="H455" s="480">
        <v>3112.6</v>
      </c>
      <c r="I455" s="480">
        <v>3129.4999999999995</v>
      </c>
      <c r="J455" s="480">
        <v>3159.6</v>
      </c>
      <c r="K455" s="479">
        <v>3099.4</v>
      </c>
      <c r="L455" s="479">
        <v>3052.4</v>
      </c>
      <c r="M455" s="479">
        <v>19.392890000000001</v>
      </c>
    </row>
    <row r="456" spans="1:13">
      <c r="A456" s="254">
        <v>446</v>
      </c>
      <c r="B456" s="482" t="s">
        <v>804</v>
      </c>
      <c r="C456" s="479">
        <v>649.04999999999995</v>
      </c>
      <c r="D456" s="480">
        <v>648.36666666666667</v>
      </c>
      <c r="E456" s="480">
        <v>640.73333333333335</v>
      </c>
      <c r="F456" s="480">
        <v>632.41666666666663</v>
      </c>
      <c r="G456" s="480">
        <v>624.7833333333333</v>
      </c>
      <c r="H456" s="480">
        <v>656.68333333333339</v>
      </c>
      <c r="I456" s="480">
        <v>664.31666666666683</v>
      </c>
      <c r="J456" s="480">
        <v>672.63333333333344</v>
      </c>
      <c r="K456" s="479">
        <v>656</v>
      </c>
      <c r="L456" s="479">
        <v>640.04999999999995</v>
      </c>
      <c r="M456" s="479">
        <v>33.323180000000001</v>
      </c>
    </row>
    <row r="457" spans="1:13">
      <c r="A457" s="254">
        <v>447</v>
      </c>
      <c r="B457" s="482" t="s">
        <v>178</v>
      </c>
      <c r="C457" s="479">
        <v>3844.45</v>
      </c>
      <c r="D457" s="480">
        <v>3864.6</v>
      </c>
      <c r="E457" s="480">
        <v>3783.25</v>
      </c>
      <c r="F457" s="480">
        <v>3722.05</v>
      </c>
      <c r="G457" s="480">
        <v>3640.7000000000003</v>
      </c>
      <c r="H457" s="480">
        <v>3925.7999999999997</v>
      </c>
      <c r="I457" s="480">
        <v>4007.1499999999992</v>
      </c>
      <c r="J457" s="480">
        <v>4068.3499999999995</v>
      </c>
      <c r="K457" s="479">
        <v>3945.95</v>
      </c>
      <c r="L457" s="479">
        <v>3803.4</v>
      </c>
      <c r="M457" s="479">
        <v>3.2669199999999998</v>
      </c>
    </row>
    <row r="458" spans="1:13">
      <c r="A458" s="254">
        <v>448</v>
      </c>
      <c r="B458" s="482" t="s">
        <v>505</v>
      </c>
      <c r="C458" s="479">
        <v>1043.25</v>
      </c>
      <c r="D458" s="480">
        <v>1041.6833333333334</v>
      </c>
      <c r="E458" s="480">
        <v>1034.4666666666667</v>
      </c>
      <c r="F458" s="480">
        <v>1025.6833333333334</v>
      </c>
      <c r="G458" s="480">
        <v>1018.4666666666667</v>
      </c>
      <c r="H458" s="480">
        <v>1050.4666666666667</v>
      </c>
      <c r="I458" s="480">
        <v>1057.6833333333334</v>
      </c>
      <c r="J458" s="480">
        <v>1066.4666666666667</v>
      </c>
      <c r="K458" s="479">
        <v>1048.9000000000001</v>
      </c>
      <c r="L458" s="479">
        <v>1032.9000000000001</v>
      </c>
      <c r="M458" s="479">
        <v>0.17934</v>
      </c>
    </row>
    <row r="459" spans="1:13">
      <c r="A459" s="254">
        <v>449</v>
      </c>
      <c r="B459" s="482" t="s">
        <v>180</v>
      </c>
      <c r="C459" s="479">
        <v>126.25</v>
      </c>
      <c r="D459" s="480">
        <v>126.66666666666667</v>
      </c>
      <c r="E459" s="480">
        <v>125.33333333333334</v>
      </c>
      <c r="F459" s="480">
        <v>124.41666666666667</v>
      </c>
      <c r="G459" s="480">
        <v>123.08333333333334</v>
      </c>
      <c r="H459" s="480">
        <v>127.58333333333334</v>
      </c>
      <c r="I459" s="480">
        <v>128.91666666666669</v>
      </c>
      <c r="J459" s="480">
        <v>129.83333333333334</v>
      </c>
      <c r="K459" s="479">
        <v>128</v>
      </c>
      <c r="L459" s="479">
        <v>125.75</v>
      </c>
      <c r="M459" s="479">
        <v>10.328620000000001</v>
      </c>
    </row>
    <row r="460" spans="1:13">
      <c r="A460" s="254">
        <v>450</v>
      </c>
      <c r="B460" s="482" t="s">
        <v>179</v>
      </c>
      <c r="C460" s="479">
        <v>291.5</v>
      </c>
      <c r="D460" s="480">
        <v>291.3</v>
      </c>
      <c r="E460" s="480">
        <v>288.70000000000005</v>
      </c>
      <c r="F460" s="480">
        <v>285.90000000000003</v>
      </c>
      <c r="G460" s="480">
        <v>283.30000000000007</v>
      </c>
      <c r="H460" s="480">
        <v>294.10000000000002</v>
      </c>
      <c r="I460" s="480">
        <v>296.70000000000005</v>
      </c>
      <c r="J460" s="480">
        <v>299.5</v>
      </c>
      <c r="K460" s="479">
        <v>293.89999999999998</v>
      </c>
      <c r="L460" s="479">
        <v>288.5</v>
      </c>
      <c r="M460" s="479">
        <v>293.50536</v>
      </c>
    </row>
    <row r="461" spans="1:13">
      <c r="A461" s="254">
        <v>451</v>
      </c>
      <c r="B461" s="482" t="s">
        <v>181</v>
      </c>
      <c r="C461" s="479">
        <v>102</v>
      </c>
      <c r="D461" s="480">
        <v>101.73333333333333</v>
      </c>
      <c r="E461" s="480">
        <v>100.51666666666667</v>
      </c>
      <c r="F461" s="480">
        <v>99.033333333333331</v>
      </c>
      <c r="G461" s="480">
        <v>97.816666666666663</v>
      </c>
      <c r="H461" s="480">
        <v>103.21666666666667</v>
      </c>
      <c r="I461" s="480">
        <v>104.43333333333334</v>
      </c>
      <c r="J461" s="480">
        <v>105.91666666666667</v>
      </c>
      <c r="K461" s="479">
        <v>102.95</v>
      </c>
      <c r="L461" s="479">
        <v>100.25</v>
      </c>
      <c r="M461" s="479">
        <v>254.21812</v>
      </c>
    </row>
    <row r="462" spans="1:13">
      <c r="A462" s="254">
        <v>452</v>
      </c>
      <c r="B462" s="482" t="s">
        <v>770</v>
      </c>
      <c r="C462" s="479">
        <v>93.6</v>
      </c>
      <c r="D462" s="480">
        <v>97.25</v>
      </c>
      <c r="E462" s="480">
        <v>86.5</v>
      </c>
      <c r="F462" s="480">
        <v>79.400000000000006</v>
      </c>
      <c r="G462" s="480">
        <v>68.650000000000006</v>
      </c>
      <c r="H462" s="480">
        <v>104.35</v>
      </c>
      <c r="I462" s="480">
        <v>115.1</v>
      </c>
      <c r="J462" s="480">
        <v>122.19999999999999</v>
      </c>
      <c r="K462" s="479">
        <v>108</v>
      </c>
      <c r="L462" s="479">
        <v>90.15</v>
      </c>
      <c r="M462" s="479">
        <v>458.34492</v>
      </c>
    </row>
    <row r="463" spans="1:13">
      <c r="A463" s="254">
        <v>453</v>
      </c>
      <c r="B463" s="482" t="s">
        <v>182</v>
      </c>
      <c r="C463" s="479">
        <v>1070.1500000000001</v>
      </c>
      <c r="D463" s="480">
        <v>1068.5</v>
      </c>
      <c r="E463" s="480">
        <v>1048.6500000000001</v>
      </c>
      <c r="F463" s="480">
        <v>1027.1500000000001</v>
      </c>
      <c r="G463" s="480">
        <v>1007.3000000000002</v>
      </c>
      <c r="H463" s="480">
        <v>1090</v>
      </c>
      <c r="I463" s="480">
        <v>1109.8499999999999</v>
      </c>
      <c r="J463" s="480">
        <v>1131.3499999999999</v>
      </c>
      <c r="K463" s="479">
        <v>1088.3499999999999</v>
      </c>
      <c r="L463" s="479">
        <v>1047</v>
      </c>
      <c r="M463" s="479">
        <v>192.49839</v>
      </c>
    </row>
    <row r="464" spans="1:13">
      <c r="A464" s="254">
        <v>454</v>
      </c>
      <c r="B464" s="482" t="s">
        <v>506</v>
      </c>
      <c r="C464" s="479">
        <v>3364</v>
      </c>
      <c r="D464" s="480">
        <v>3355.7833333333333</v>
      </c>
      <c r="E464" s="480">
        <v>3285.2666666666664</v>
      </c>
      <c r="F464" s="480">
        <v>3206.5333333333333</v>
      </c>
      <c r="G464" s="480">
        <v>3136.0166666666664</v>
      </c>
      <c r="H464" s="480">
        <v>3434.5166666666664</v>
      </c>
      <c r="I464" s="480">
        <v>3505.0333333333338</v>
      </c>
      <c r="J464" s="480">
        <v>3583.7666666666664</v>
      </c>
      <c r="K464" s="479">
        <v>3426.3</v>
      </c>
      <c r="L464" s="479">
        <v>3277.05</v>
      </c>
      <c r="M464" s="479">
        <v>7.9310000000000005E-2</v>
      </c>
    </row>
    <row r="465" spans="1:13">
      <c r="A465" s="254">
        <v>455</v>
      </c>
      <c r="B465" s="482" t="s">
        <v>184</v>
      </c>
      <c r="C465" s="479">
        <v>960.4</v>
      </c>
      <c r="D465" s="480">
        <v>962.25</v>
      </c>
      <c r="E465" s="480">
        <v>951.9</v>
      </c>
      <c r="F465" s="480">
        <v>943.4</v>
      </c>
      <c r="G465" s="480">
        <v>933.05</v>
      </c>
      <c r="H465" s="480">
        <v>970.75</v>
      </c>
      <c r="I465" s="480">
        <v>981.09999999999991</v>
      </c>
      <c r="J465" s="480">
        <v>989.6</v>
      </c>
      <c r="K465" s="479">
        <v>972.6</v>
      </c>
      <c r="L465" s="479">
        <v>953.75</v>
      </c>
      <c r="M465" s="479">
        <v>30.410450000000001</v>
      </c>
    </row>
    <row r="466" spans="1:13">
      <c r="A466" s="254">
        <v>456</v>
      </c>
      <c r="B466" s="482" t="s">
        <v>276</v>
      </c>
      <c r="C466" s="479">
        <v>154.25</v>
      </c>
      <c r="D466" s="480">
        <v>155.31666666666669</v>
      </c>
      <c r="E466" s="480">
        <v>152.53333333333339</v>
      </c>
      <c r="F466" s="480">
        <v>150.81666666666669</v>
      </c>
      <c r="G466" s="480">
        <v>148.03333333333339</v>
      </c>
      <c r="H466" s="480">
        <v>157.03333333333339</v>
      </c>
      <c r="I466" s="480">
        <v>159.81666666666669</v>
      </c>
      <c r="J466" s="480">
        <v>161.53333333333339</v>
      </c>
      <c r="K466" s="479">
        <v>158.1</v>
      </c>
      <c r="L466" s="479">
        <v>153.6</v>
      </c>
      <c r="M466" s="479">
        <v>4.6583100000000002</v>
      </c>
    </row>
    <row r="467" spans="1:13">
      <c r="A467" s="254">
        <v>457</v>
      </c>
      <c r="B467" s="482" t="s">
        <v>164</v>
      </c>
      <c r="C467" s="479">
        <v>974.2</v>
      </c>
      <c r="D467" s="480">
        <v>973.91666666666663</v>
      </c>
      <c r="E467" s="480">
        <v>966.08333333333326</v>
      </c>
      <c r="F467" s="480">
        <v>957.96666666666658</v>
      </c>
      <c r="G467" s="480">
        <v>950.13333333333321</v>
      </c>
      <c r="H467" s="480">
        <v>982.0333333333333</v>
      </c>
      <c r="I467" s="480">
        <v>989.86666666666656</v>
      </c>
      <c r="J467" s="480">
        <v>997.98333333333335</v>
      </c>
      <c r="K467" s="479">
        <v>981.75</v>
      </c>
      <c r="L467" s="479">
        <v>965.8</v>
      </c>
      <c r="M467" s="479">
        <v>3.03809</v>
      </c>
    </row>
    <row r="468" spans="1:13">
      <c r="A468" s="254">
        <v>458</v>
      </c>
      <c r="B468" s="482" t="s">
        <v>507</v>
      </c>
      <c r="C468" s="479">
        <v>1496.05</v>
      </c>
      <c r="D468" s="480">
        <v>1494.0833333333333</v>
      </c>
      <c r="E468" s="480">
        <v>1453.0166666666664</v>
      </c>
      <c r="F468" s="480">
        <v>1409.9833333333331</v>
      </c>
      <c r="G468" s="480">
        <v>1368.9166666666663</v>
      </c>
      <c r="H468" s="480">
        <v>1537.1166666666666</v>
      </c>
      <c r="I468" s="480">
        <v>1578.1833333333336</v>
      </c>
      <c r="J468" s="480">
        <v>1621.2166666666667</v>
      </c>
      <c r="K468" s="479">
        <v>1535.15</v>
      </c>
      <c r="L468" s="479">
        <v>1451.05</v>
      </c>
      <c r="M468" s="479">
        <v>0.79166999999999998</v>
      </c>
    </row>
    <row r="469" spans="1:13">
      <c r="A469" s="254">
        <v>459</v>
      </c>
      <c r="B469" s="482" t="s">
        <v>508</v>
      </c>
      <c r="C469" s="479">
        <v>1051.75</v>
      </c>
      <c r="D469" s="480">
        <v>1049.0333333333333</v>
      </c>
      <c r="E469" s="480">
        <v>1034.0666666666666</v>
      </c>
      <c r="F469" s="480">
        <v>1016.3833333333332</v>
      </c>
      <c r="G469" s="480">
        <v>1001.4166666666665</v>
      </c>
      <c r="H469" s="480">
        <v>1066.7166666666667</v>
      </c>
      <c r="I469" s="480">
        <v>1081.6833333333334</v>
      </c>
      <c r="J469" s="480">
        <v>1099.3666666666668</v>
      </c>
      <c r="K469" s="479">
        <v>1064</v>
      </c>
      <c r="L469" s="479">
        <v>1031.3499999999999</v>
      </c>
      <c r="M469" s="479">
        <v>1.8952199999999999</v>
      </c>
    </row>
    <row r="470" spans="1:13">
      <c r="A470" s="254">
        <v>460</v>
      </c>
      <c r="B470" s="482" t="s">
        <v>509</v>
      </c>
      <c r="C470" s="479">
        <v>1379.3</v>
      </c>
      <c r="D470" s="480">
        <v>1382.1000000000001</v>
      </c>
      <c r="E470" s="480">
        <v>1365.2000000000003</v>
      </c>
      <c r="F470" s="480">
        <v>1351.1000000000001</v>
      </c>
      <c r="G470" s="480">
        <v>1334.2000000000003</v>
      </c>
      <c r="H470" s="480">
        <v>1396.2000000000003</v>
      </c>
      <c r="I470" s="480">
        <v>1413.1000000000004</v>
      </c>
      <c r="J470" s="480">
        <v>1427.2000000000003</v>
      </c>
      <c r="K470" s="479">
        <v>1399</v>
      </c>
      <c r="L470" s="479">
        <v>1368</v>
      </c>
      <c r="M470" s="479">
        <v>0.71301000000000003</v>
      </c>
    </row>
    <row r="471" spans="1:13">
      <c r="A471" s="254">
        <v>461</v>
      </c>
      <c r="B471" s="482" t="s">
        <v>185</v>
      </c>
      <c r="C471" s="479">
        <v>1428.4</v>
      </c>
      <c r="D471" s="480">
        <v>1421.2333333333336</v>
      </c>
      <c r="E471" s="480">
        <v>1410.5666666666671</v>
      </c>
      <c r="F471" s="480">
        <v>1392.7333333333336</v>
      </c>
      <c r="G471" s="480">
        <v>1382.0666666666671</v>
      </c>
      <c r="H471" s="480">
        <v>1439.0666666666671</v>
      </c>
      <c r="I471" s="480">
        <v>1449.7333333333336</v>
      </c>
      <c r="J471" s="480">
        <v>1467.5666666666671</v>
      </c>
      <c r="K471" s="479">
        <v>1431.9</v>
      </c>
      <c r="L471" s="479">
        <v>1403.4</v>
      </c>
      <c r="M471" s="479">
        <v>18.19256</v>
      </c>
    </row>
    <row r="472" spans="1:13">
      <c r="A472" s="254">
        <v>462</v>
      </c>
      <c r="B472" s="482" t="s">
        <v>186</v>
      </c>
      <c r="C472" s="479">
        <v>2624.3</v>
      </c>
      <c r="D472" s="480">
        <v>2581.4166666666665</v>
      </c>
      <c r="E472" s="480">
        <v>2527.833333333333</v>
      </c>
      <c r="F472" s="480">
        <v>2431.3666666666663</v>
      </c>
      <c r="G472" s="480">
        <v>2377.7833333333328</v>
      </c>
      <c r="H472" s="480">
        <v>2677.8833333333332</v>
      </c>
      <c r="I472" s="480">
        <v>2731.4666666666662</v>
      </c>
      <c r="J472" s="480">
        <v>2827.9333333333334</v>
      </c>
      <c r="K472" s="479">
        <v>2635</v>
      </c>
      <c r="L472" s="479">
        <v>2484.9499999999998</v>
      </c>
      <c r="M472" s="479">
        <v>6.3073499999999996</v>
      </c>
    </row>
    <row r="473" spans="1:13">
      <c r="A473" s="254">
        <v>463</v>
      </c>
      <c r="B473" s="482" t="s">
        <v>187</v>
      </c>
      <c r="C473" s="479">
        <v>410.45</v>
      </c>
      <c r="D473" s="480">
        <v>408.2833333333333</v>
      </c>
      <c r="E473" s="480">
        <v>403.86666666666662</v>
      </c>
      <c r="F473" s="480">
        <v>397.2833333333333</v>
      </c>
      <c r="G473" s="480">
        <v>392.86666666666662</v>
      </c>
      <c r="H473" s="480">
        <v>414.86666666666662</v>
      </c>
      <c r="I473" s="480">
        <v>419.28333333333336</v>
      </c>
      <c r="J473" s="480">
        <v>425.86666666666662</v>
      </c>
      <c r="K473" s="479">
        <v>412.7</v>
      </c>
      <c r="L473" s="479">
        <v>401.7</v>
      </c>
      <c r="M473" s="479">
        <v>7.0742799999999999</v>
      </c>
    </row>
    <row r="474" spans="1:13">
      <c r="A474" s="254">
        <v>464</v>
      </c>
      <c r="B474" s="482" t="s">
        <v>510</v>
      </c>
      <c r="C474" s="479">
        <v>796.05</v>
      </c>
      <c r="D474" s="480">
        <v>793.88333333333333</v>
      </c>
      <c r="E474" s="480">
        <v>777.76666666666665</v>
      </c>
      <c r="F474" s="480">
        <v>759.48333333333335</v>
      </c>
      <c r="G474" s="480">
        <v>743.36666666666667</v>
      </c>
      <c r="H474" s="480">
        <v>812.16666666666663</v>
      </c>
      <c r="I474" s="480">
        <v>828.28333333333319</v>
      </c>
      <c r="J474" s="480">
        <v>846.56666666666661</v>
      </c>
      <c r="K474" s="479">
        <v>810</v>
      </c>
      <c r="L474" s="479">
        <v>775.6</v>
      </c>
      <c r="M474" s="479">
        <v>12.29552</v>
      </c>
    </row>
    <row r="475" spans="1:13">
      <c r="A475" s="254">
        <v>465</v>
      </c>
      <c r="B475" s="482" t="s">
        <v>511</v>
      </c>
      <c r="C475" s="479">
        <v>13.85</v>
      </c>
      <c r="D475" s="480">
        <v>13.916666666666666</v>
      </c>
      <c r="E475" s="480">
        <v>13.733333333333333</v>
      </c>
      <c r="F475" s="480">
        <v>13.616666666666667</v>
      </c>
      <c r="G475" s="480">
        <v>13.433333333333334</v>
      </c>
      <c r="H475" s="480">
        <v>14.033333333333331</v>
      </c>
      <c r="I475" s="480">
        <v>14.216666666666665</v>
      </c>
      <c r="J475" s="480">
        <v>14.33333333333333</v>
      </c>
      <c r="K475" s="479">
        <v>14.1</v>
      </c>
      <c r="L475" s="479">
        <v>13.8</v>
      </c>
      <c r="M475" s="479">
        <v>48.951990000000002</v>
      </c>
    </row>
    <row r="476" spans="1:13">
      <c r="A476" s="254">
        <v>466</v>
      </c>
      <c r="B476" s="482" t="s">
        <v>512</v>
      </c>
      <c r="C476" s="479">
        <v>1247.3499999999999</v>
      </c>
      <c r="D476" s="480">
        <v>1246.5833333333333</v>
      </c>
      <c r="E476" s="480">
        <v>1230.9166666666665</v>
      </c>
      <c r="F476" s="480">
        <v>1214.4833333333333</v>
      </c>
      <c r="G476" s="480">
        <v>1198.8166666666666</v>
      </c>
      <c r="H476" s="480">
        <v>1263.0166666666664</v>
      </c>
      <c r="I476" s="480">
        <v>1278.6833333333329</v>
      </c>
      <c r="J476" s="480">
        <v>1295.1166666666663</v>
      </c>
      <c r="K476" s="479">
        <v>1262.25</v>
      </c>
      <c r="L476" s="479">
        <v>1230.1500000000001</v>
      </c>
      <c r="M476" s="479">
        <v>0.45861000000000002</v>
      </c>
    </row>
    <row r="477" spans="1:13">
      <c r="A477" s="254">
        <v>467</v>
      </c>
      <c r="B477" s="482" t="s">
        <v>513</v>
      </c>
      <c r="C477" s="479">
        <v>11.4</v>
      </c>
      <c r="D477" s="480">
        <v>11.450000000000001</v>
      </c>
      <c r="E477" s="480">
        <v>11.300000000000002</v>
      </c>
      <c r="F477" s="480">
        <v>11.200000000000001</v>
      </c>
      <c r="G477" s="480">
        <v>11.050000000000002</v>
      </c>
      <c r="H477" s="480">
        <v>11.550000000000002</v>
      </c>
      <c r="I477" s="480">
        <v>11.700000000000001</v>
      </c>
      <c r="J477" s="480">
        <v>11.800000000000002</v>
      </c>
      <c r="K477" s="479">
        <v>11.6</v>
      </c>
      <c r="L477" s="479">
        <v>11.35</v>
      </c>
      <c r="M477" s="479">
        <v>49.689450000000001</v>
      </c>
    </row>
    <row r="478" spans="1:13">
      <c r="A478" s="254">
        <v>468</v>
      </c>
      <c r="B478" s="482" t="s">
        <v>514</v>
      </c>
      <c r="C478" s="479">
        <v>444.05</v>
      </c>
      <c r="D478" s="480">
        <v>439.33333333333331</v>
      </c>
      <c r="E478" s="480">
        <v>421.76666666666665</v>
      </c>
      <c r="F478" s="480">
        <v>399.48333333333335</v>
      </c>
      <c r="G478" s="480">
        <v>381.91666666666669</v>
      </c>
      <c r="H478" s="480">
        <v>461.61666666666662</v>
      </c>
      <c r="I478" s="480">
        <v>479.18333333333334</v>
      </c>
      <c r="J478" s="480">
        <v>501.46666666666658</v>
      </c>
      <c r="K478" s="479">
        <v>456.9</v>
      </c>
      <c r="L478" s="479">
        <v>417.05</v>
      </c>
      <c r="M478" s="479">
        <v>12.516159999999999</v>
      </c>
    </row>
    <row r="479" spans="1:13">
      <c r="A479" s="254">
        <v>469</v>
      </c>
      <c r="B479" s="482" t="s">
        <v>193</v>
      </c>
      <c r="C479" s="479">
        <v>640.70000000000005</v>
      </c>
      <c r="D479" s="480">
        <v>633.44999999999993</v>
      </c>
      <c r="E479" s="480">
        <v>623.89999999999986</v>
      </c>
      <c r="F479" s="480">
        <v>607.09999999999991</v>
      </c>
      <c r="G479" s="480">
        <v>597.54999999999984</v>
      </c>
      <c r="H479" s="480">
        <v>650.24999999999989</v>
      </c>
      <c r="I479" s="480">
        <v>659.79999999999984</v>
      </c>
      <c r="J479" s="480">
        <v>676.59999999999991</v>
      </c>
      <c r="K479" s="479">
        <v>643</v>
      </c>
      <c r="L479" s="479">
        <v>616.65</v>
      </c>
      <c r="M479" s="479">
        <v>114.54883</v>
      </c>
    </row>
    <row r="480" spans="1:13">
      <c r="A480" s="254">
        <v>470</v>
      </c>
      <c r="B480" s="482" t="s">
        <v>190</v>
      </c>
      <c r="C480" s="479">
        <v>202.95</v>
      </c>
      <c r="D480" s="480">
        <v>203.98333333333335</v>
      </c>
      <c r="E480" s="480">
        <v>199.9666666666667</v>
      </c>
      <c r="F480" s="480">
        <v>196.98333333333335</v>
      </c>
      <c r="G480" s="480">
        <v>192.9666666666667</v>
      </c>
      <c r="H480" s="480">
        <v>206.9666666666667</v>
      </c>
      <c r="I480" s="480">
        <v>210.98333333333335</v>
      </c>
      <c r="J480" s="480">
        <v>213.9666666666667</v>
      </c>
      <c r="K480" s="479">
        <v>208</v>
      </c>
      <c r="L480" s="479">
        <v>201</v>
      </c>
      <c r="M480" s="479">
        <v>4.5647399999999996</v>
      </c>
    </row>
    <row r="481" spans="1:13">
      <c r="A481" s="254">
        <v>471</v>
      </c>
      <c r="B481" s="482" t="s">
        <v>784</v>
      </c>
      <c r="C481" s="479">
        <v>29.65</v>
      </c>
      <c r="D481" s="480">
        <v>29.599999999999998</v>
      </c>
      <c r="E481" s="480">
        <v>28.799999999999997</v>
      </c>
      <c r="F481" s="480">
        <v>27.95</v>
      </c>
      <c r="G481" s="480">
        <v>27.15</v>
      </c>
      <c r="H481" s="480">
        <v>30.449999999999996</v>
      </c>
      <c r="I481" s="480">
        <v>31.25</v>
      </c>
      <c r="J481" s="480">
        <v>32.099999999999994</v>
      </c>
      <c r="K481" s="479">
        <v>30.4</v>
      </c>
      <c r="L481" s="479">
        <v>28.75</v>
      </c>
      <c r="M481" s="479">
        <v>65.575850000000003</v>
      </c>
    </row>
    <row r="482" spans="1:13">
      <c r="A482" s="254">
        <v>472</v>
      </c>
      <c r="B482" s="482" t="s">
        <v>191</v>
      </c>
      <c r="C482" s="479">
        <v>6380.35</v>
      </c>
      <c r="D482" s="480">
        <v>6358.25</v>
      </c>
      <c r="E482" s="480">
        <v>6316.5</v>
      </c>
      <c r="F482" s="480">
        <v>6252.65</v>
      </c>
      <c r="G482" s="480">
        <v>6210.9</v>
      </c>
      <c r="H482" s="480">
        <v>6422.1</v>
      </c>
      <c r="I482" s="480">
        <v>6463.85</v>
      </c>
      <c r="J482" s="480">
        <v>6527.7000000000007</v>
      </c>
      <c r="K482" s="479">
        <v>6400</v>
      </c>
      <c r="L482" s="479">
        <v>6294.4</v>
      </c>
      <c r="M482" s="479">
        <v>2.1597300000000001</v>
      </c>
    </row>
    <row r="483" spans="1:13">
      <c r="A483" s="254">
        <v>473</v>
      </c>
      <c r="B483" s="482" t="s">
        <v>192</v>
      </c>
      <c r="C483" s="479">
        <v>36.5</v>
      </c>
      <c r="D483" s="480">
        <v>36.550000000000004</v>
      </c>
      <c r="E483" s="480">
        <v>35.95000000000001</v>
      </c>
      <c r="F483" s="480">
        <v>35.400000000000006</v>
      </c>
      <c r="G483" s="480">
        <v>34.800000000000011</v>
      </c>
      <c r="H483" s="480">
        <v>37.100000000000009</v>
      </c>
      <c r="I483" s="480">
        <v>37.700000000000003</v>
      </c>
      <c r="J483" s="480">
        <v>38.250000000000007</v>
      </c>
      <c r="K483" s="479">
        <v>37.15</v>
      </c>
      <c r="L483" s="479">
        <v>36</v>
      </c>
      <c r="M483" s="479">
        <v>119.66528</v>
      </c>
    </row>
    <row r="484" spans="1:13">
      <c r="A484" s="254">
        <v>474</v>
      </c>
      <c r="B484" s="482" t="s">
        <v>189</v>
      </c>
      <c r="C484" s="479">
        <v>1205.4000000000001</v>
      </c>
      <c r="D484" s="480">
        <v>1203.8666666666668</v>
      </c>
      <c r="E484" s="480">
        <v>1192.5333333333335</v>
      </c>
      <c r="F484" s="480">
        <v>1179.6666666666667</v>
      </c>
      <c r="G484" s="480">
        <v>1168.3333333333335</v>
      </c>
      <c r="H484" s="480">
        <v>1216.7333333333336</v>
      </c>
      <c r="I484" s="480">
        <v>1228.0666666666666</v>
      </c>
      <c r="J484" s="480">
        <v>1240.9333333333336</v>
      </c>
      <c r="K484" s="479">
        <v>1215.2</v>
      </c>
      <c r="L484" s="479">
        <v>1191</v>
      </c>
      <c r="M484" s="479">
        <v>1.91292</v>
      </c>
    </row>
    <row r="485" spans="1:13">
      <c r="A485" s="254">
        <v>475</v>
      </c>
      <c r="B485" s="482" t="s">
        <v>141</v>
      </c>
      <c r="C485" s="479">
        <v>542.15</v>
      </c>
      <c r="D485" s="480">
        <v>537.7166666666667</v>
      </c>
      <c r="E485" s="480">
        <v>530.43333333333339</v>
      </c>
      <c r="F485" s="480">
        <v>518.7166666666667</v>
      </c>
      <c r="G485" s="480">
        <v>511.43333333333339</v>
      </c>
      <c r="H485" s="480">
        <v>549.43333333333339</v>
      </c>
      <c r="I485" s="480">
        <v>556.7166666666667</v>
      </c>
      <c r="J485" s="480">
        <v>568.43333333333339</v>
      </c>
      <c r="K485" s="479">
        <v>545</v>
      </c>
      <c r="L485" s="479">
        <v>526</v>
      </c>
      <c r="M485" s="479">
        <v>26.499700000000001</v>
      </c>
    </row>
    <row r="486" spans="1:13">
      <c r="A486" s="254">
        <v>476</v>
      </c>
      <c r="B486" s="482" t="s">
        <v>277</v>
      </c>
      <c r="C486" s="479">
        <v>226.65</v>
      </c>
      <c r="D486" s="480">
        <v>225.91666666666666</v>
      </c>
      <c r="E486" s="480">
        <v>223.23333333333332</v>
      </c>
      <c r="F486" s="480">
        <v>219.81666666666666</v>
      </c>
      <c r="G486" s="480">
        <v>217.13333333333333</v>
      </c>
      <c r="H486" s="480">
        <v>229.33333333333331</v>
      </c>
      <c r="I486" s="480">
        <v>232.01666666666665</v>
      </c>
      <c r="J486" s="480">
        <v>235.43333333333331</v>
      </c>
      <c r="K486" s="479">
        <v>228.6</v>
      </c>
      <c r="L486" s="479">
        <v>222.5</v>
      </c>
      <c r="M486" s="479">
        <v>3.3296899999999998</v>
      </c>
    </row>
    <row r="487" spans="1:13">
      <c r="A487" s="254">
        <v>477</v>
      </c>
      <c r="B487" s="482" t="s">
        <v>515</v>
      </c>
      <c r="C487" s="479">
        <v>2696.7</v>
      </c>
      <c r="D487" s="480">
        <v>2710.1833333333329</v>
      </c>
      <c r="E487" s="480">
        <v>2676.516666666666</v>
      </c>
      <c r="F487" s="480">
        <v>2656.333333333333</v>
      </c>
      <c r="G487" s="480">
        <v>2622.6666666666661</v>
      </c>
      <c r="H487" s="480">
        <v>2730.3666666666659</v>
      </c>
      <c r="I487" s="480">
        <v>2764.0333333333328</v>
      </c>
      <c r="J487" s="480">
        <v>2784.2166666666658</v>
      </c>
      <c r="K487" s="479">
        <v>2743.85</v>
      </c>
      <c r="L487" s="479">
        <v>2690</v>
      </c>
      <c r="M487" s="479">
        <v>4.5719999999999997E-2</v>
      </c>
    </row>
    <row r="488" spans="1:13">
      <c r="A488" s="254">
        <v>478</v>
      </c>
      <c r="B488" s="482" t="s">
        <v>516</v>
      </c>
      <c r="C488" s="479">
        <v>336.25</v>
      </c>
      <c r="D488" s="480">
        <v>335.96666666666664</v>
      </c>
      <c r="E488" s="480">
        <v>333.93333333333328</v>
      </c>
      <c r="F488" s="480">
        <v>331.61666666666662</v>
      </c>
      <c r="G488" s="480">
        <v>329.58333333333326</v>
      </c>
      <c r="H488" s="480">
        <v>338.2833333333333</v>
      </c>
      <c r="I488" s="480">
        <v>340.31666666666672</v>
      </c>
      <c r="J488" s="480">
        <v>342.63333333333333</v>
      </c>
      <c r="K488" s="479">
        <v>338</v>
      </c>
      <c r="L488" s="479">
        <v>333.65</v>
      </c>
      <c r="M488" s="479">
        <v>0.86529</v>
      </c>
    </row>
    <row r="489" spans="1:13">
      <c r="A489" s="254">
        <v>479</v>
      </c>
      <c r="B489" s="482" t="s">
        <v>517</v>
      </c>
      <c r="C489" s="479">
        <v>217.55</v>
      </c>
      <c r="D489" s="480">
        <v>218.5333333333333</v>
      </c>
      <c r="E489" s="480">
        <v>215.21666666666661</v>
      </c>
      <c r="F489" s="480">
        <v>212.8833333333333</v>
      </c>
      <c r="G489" s="480">
        <v>209.56666666666661</v>
      </c>
      <c r="H489" s="480">
        <v>220.86666666666662</v>
      </c>
      <c r="I489" s="480">
        <v>224.18333333333334</v>
      </c>
      <c r="J489" s="480">
        <v>226.51666666666662</v>
      </c>
      <c r="K489" s="479">
        <v>221.85</v>
      </c>
      <c r="L489" s="479">
        <v>216.2</v>
      </c>
      <c r="M489" s="479">
        <v>0.50597999999999999</v>
      </c>
    </row>
    <row r="490" spans="1:13">
      <c r="A490" s="254">
        <v>480</v>
      </c>
      <c r="B490" s="482" t="s">
        <v>518</v>
      </c>
      <c r="C490" s="479">
        <v>3165.85</v>
      </c>
      <c r="D490" s="480">
        <v>3183.2666666666664</v>
      </c>
      <c r="E490" s="480">
        <v>3132.5333333333328</v>
      </c>
      <c r="F490" s="480">
        <v>3099.2166666666662</v>
      </c>
      <c r="G490" s="480">
        <v>3048.4833333333327</v>
      </c>
      <c r="H490" s="480">
        <v>3216.583333333333</v>
      </c>
      <c r="I490" s="480">
        <v>3267.3166666666666</v>
      </c>
      <c r="J490" s="480">
        <v>3300.6333333333332</v>
      </c>
      <c r="K490" s="479">
        <v>3234</v>
      </c>
      <c r="L490" s="479">
        <v>3149.95</v>
      </c>
      <c r="M490" s="479">
        <v>8.6129999999999998E-2</v>
      </c>
    </row>
    <row r="491" spans="1:13">
      <c r="A491" s="254">
        <v>481</v>
      </c>
      <c r="B491" s="482" t="s">
        <v>519</v>
      </c>
      <c r="C491" s="479">
        <v>4272.2</v>
      </c>
      <c r="D491" s="480">
        <v>4266.0666666666666</v>
      </c>
      <c r="E491" s="480">
        <v>4207.1333333333332</v>
      </c>
      <c r="F491" s="480">
        <v>4142.0666666666666</v>
      </c>
      <c r="G491" s="480">
        <v>4083.1333333333332</v>
      </c>
      <c r="H491" s="480">
        <v>4331.1333333333332</v>
      </c>
      <c r="I491" s="480">
        <v>4390.0666666666657</v>
      </c>
      <c r="J491" s="480">
        <v>4455.1333333333332</v>
      </c>
      <c r="K491" s="479">
        <v>4325</v>
      </c>
      <c r="L491" s="479">
        <v>4201</v>
      </c>
      <c r="M491" s="479">
        <v>0.27940999999999999</v>
      </c>
    </row>
    <row r="492" spans="1:13">
      <c r="A492" s="254">
        <v>482</v>
      </c>
      <c r="B492" s="482" t="s">
        <v>520</v>
      </c>
      <c r="C492" s="479">
        <v>50.75</v>
      </c>
      <c r="D492" s="480">
        <v>50.916666666666664</v>
      </c>
      <c r="E492" s="480">
        <v>50.333333333333329</v>
      </c>
      <c r="F492" s="480">
        <v>49.916666666666664</v>
      </c>
      <c r="G492" s="480">
        <v>49.333333333333329</v>
      </c>
      <c r="H492" s="480">
        <v>51.333333333333329</v>
      </c>
      <c r="I492" s="480">
        <v>51.916666666666657</v>
      </c>
      <c r="J492" s="480">
        <v>52.333333333333329</v>
      </c>
      <c r="K492" s="479">
        <v>51.5</v>
      </c>
      <c r="L492" s="479">
        <v>50.5</v>
      </c>
      <c r="M492" s="479">
        <v>14.87335</v>
      </c>
    </row>
    <row r="493" spans="1:13">
      <c r="A493" s="254">
        <v>483</v>
      </c>
      <c r="B493" s="482" t="s">
        <v>521</v>
      </c>
      <c r="C493" s="479">
        <v>1265.75</v>
      </c>
      <c r="D493" s="480">
        <v>1244.6166666666666</v>
      </c>
      <c r="E493" s="480">
        <v>1214.2333333333331</v>
      </c>
      <c r="F493" s="480">
        <v>1162.7166666666665</v>
      </c>
      <c r="G493" s="480">
        <v>1132.333333333333</v>
      </c>
      <c r="H493" s="480">
        <v>1296.1333333333332</v>
      </c>
      <c r="I493" s="480">
        <v>1326.5166666666669</v>
      </c>
      <c r="J493" s="480">
        <v>1378.0333333333333</v>
      </c>
      <c r="K493" s="479">
        <v>1275</v>
      </c>
      <c r="L493" s="479">
        <v>1193.0999999999999</v>
      </c>
      <c r="M493" s="479">
        <v>2.7975500000000002</v>
      </c>
    </row>
    <row r="494" spans="1:13">
      <c r="A494" s="254">
        <v>484</v>
      </c>
      <c r="B494" s="482" t="s">
        <v>278</v>
      </c>
      <c r="C494" s="479">
        <v>375.55</v>
      </c>
      <c r="D494" s="480">
        <v>374.23333333333329</v>
      </c>
      <c r="E494" s="480">
        <v>368.71666666666658</v>
      </c>
      <c r="F494" s="480">
        <v>361.88333333333327</v>
      </c>
      <c r="G494" s="480">
        <v>356.36666666666656</v>
      </c>
      <c r="H494" s="480">
        <v>381.06666666666661</v>
      </c>
      <c r="I494" s="480">
        <v>386.58333333333337</v>
      </c>
      <c r="J494" s="480">
        <v>393.41666666666663</v>
      </c>
      <c r="K494" s="479">
        <v>379.75</v>
      </c>
      <c r="L494" s="479">
        <v>367.4</v>
      </c>
      <c r="M494" s="479">
        <v>0.49759999999999999</v>
      </c>
    </row>
    <row r="495" spans="1:13">
      <c r="A495" s="254">
        <v>485</v>
      </c>
      <c r="B495" s="482" t="s">
        <v>522</v>
      </c>
      <c r="C495" s="479">
        <v>999.95</v>
      </c>
      <c r="D495" s="480">
        <v>1008.4166666666666</v>
      </c>
      <c r="E495" s="480">
        <v>986.83333333333326</v>
      </c>
      <c r="F495" s="480">
        <v>973.71666666666658</v>
      </c>
      <c r="G495" s="480">
        <v>952.13333333333321</v>
      </c>
      <c r="H495" s="480">
        <v>1021.5333333333333</v>
      </c>
      <c r="I495" s="480">
        <v>1043.1166666666666</v>
      </c>
      <c r="J495" s="480">
        <v>1056.2333333333333</v>
      </c>
      <c r="K495" s="479">
        <v>1030</v>
      </c>
      <c r="L495" s="479">
        <v>995.3</v>
      </c>
      <c r="M495" s="479">
        <v>2.8869199999999999</v>
      </c>
    </row>
    <row r="496" spans="1:13">
      <c r="A496" s="254">
        <v>486</v>
      </c>
      <c r="B496" s="482" t="s">
        <v>523</v>
      </c>
      <c r="C496" s="479">
        <v>1618.25</v>
      </c>
      <c r="D496" s="480">
        <v>1615.3833333333332</v>
      </c>
      <c r="E496" s="480">
        <v>1588.8666666666663</v>
      </c>
      <c r="F496" s="480">
        <v>1559.4833333333331</v>
      </c>
      <c r="G496" s="480">
        <v>1532.9666666666662</v>
      </c>
      <c r="H496" s="480">
        <v>1644.7666666666664</v>
      </c>
      <c r="I496" s="480">
        <v>1671.2833333333333</v>
      </c>
      <c r="J496" s="480">
        <v>1700.6666666666665</v>
      </c>
      <c r="K496" s="479">
        <v>1641.9</v>
      </c>
      <c r="L496" s="479">
        <v>1586</v>
      </c>
      <c r="M496" s="479">
        <v>0.97448000000000001</v>
      </c>
    </row>
    <row r="497" spans="1:13">
      <c r="A497" s="254">
        <v>487</v>
      </c>
      <c r="B497" s="482" t="s">
        <v>524</v>
      </c>
      <c r="C497" s="479">
        <v>1707.9</v>
      </c>
      <c r="D497" s="480">
        <v>1719.8166666666666</v>
      </c>
      <c r="E497" s="480">
        <v>1690.0833333333333</v>
      </c>
      <c r="F497" s="480">
        <v>1672.2666666666667</v>
      </c>
      <c r="G497" s="480">
        <v>1642.5333333333333</v>
      </c>
      <c r="H497" s="480">
        <v>1737.6333333333332</v>
      </c>
      <c r="I497" s="480">
        <v>1767.3666666666668</v>
      </c>
      <c r="J497" s="480">
        <v>1785.1833333333332</v>
      </c>
      <c r="K497" s="479">
        <v>1749.55</v>
      </c>
      <c r="L497" s="479">
        <v>1702</v>
      </c>
      <c r="M497" s="479">
        <v>0.46695999999999999</v>
      </c>
    </row>
    <row r="498" spans="1:13">
      <c r="A498" s="254">
        <v>488</v>
      </c>
      <c r="B498" s="482" t="s">
        <v>118</v>
      </c>
      <c r="C498" s="479">
        <v>8.35</v>
      </c>
      <c r="D498" s="480">
        <v>8.35</v>
      </c>
      <c r="E498" s="480">
        <v>8.25</v>
      </c>
      <c r="F498" s="480">
        <v>8.15</v>
      </c>
      <c r="G498" s="480">
        <v>8.0500000000000007</v>
      </c>
      <c r="H498" s="480">
        <v>8.4499999999999993</v>
      </c>
      <c r="I498" s="480">
        <v>8.5499999999999972</v>
      </c>
      <c r="J498" s="480">
        <v>8.6499999999999986</v>
      </c>
      <c r="K498" s="479">
        <v>8.4499999999999993</v>
      </c>
      <c r="L498" s="479">
        <v>8.25</v>
      </c>
      <c r="M498" s="479">
        <v>818.57102999999995</v>
      </c>
    </row>
    <row r="499" spans="1:13">
      <c r="A499" s="254">
        <v>489</v>
      </c>
      <c r="B499" s="482" t="s">
        <v>195</v>
      </c>
      <c r="C499" s="479">
        <v>971.45</v>
      </c>
      <c r="D499" s="480">
        <v>976.81666666666661</v>
      </c>
      <c r="E499" s="480">
        <v>959.63333333333321</v>
      </c>
      <c r="F499" s="480">
        <v>947.81666666666661</v>
      </c>
      <c r="G499" s="480">
        <v>930.63333333333321</v>
      </c>
      <c r="H499" s="480">
        <v>988.63333333333321</v>
      </c>
      <c r="I499" s="480">
        <v>1005.8166666666666</v>
      </c>
      <c r="J499" s="480">
        <v>1017.6333333333332</v>
      </c>
      <c r="K499" s="479">
        <v>994</v>
      </c>
      <c r="L499" s="479">
        <v>965</v>
      </c>
      <c r="M499" s="479">
        <v>24.75761</v>
      </c>
    </row>
    <row r="500" spans="1:13">
      <c r="A500" s="254">
        <v>490</v>
      </c>
      <c r="B500" s="482" t="s">
        <v>525</v>
      </c>
      <c r="C500" s="479">
        <v>6927.25</v>
      </c>
      <c r="D500" s="480">
        <v>6895.4000000000005</v>
      </c>
      <c r="E500" s="480">
        <v>6791.8500000000013</v>
      </c>
      <c r="F500" s="480">
        <v>6656.4500000000007</v>
      </c>
      <c r="G500" s="480">
        <v>6552.9000000000015</v>
      </c>
      <c r="H500" s="480">
        <v>7030.8000000000011</v>
      </c>
      <c r="I500" s="480">
        <v>7134.35</v>
      </c>
      <c r="J500" s="480">
        <v>7269.7500000000009</v>
      </c>
      <c r="K500" s="479">
        <v>6998.95</v>
      </c>
      <c r="L500" s="479">
        <v>6760</v>
      </c>
      <c r="M500" s="479">
        <v>2.8029999999999999E-2</v>
      </c>
    </row>
    <row r="501" spans="1:13">
      <c r="A501" s="254">
        <v>491</v>
      </c>
      <c r="B501" s="482" t="s">
        <v>526</v>
      </c>
      <c r="C501" s="479">
        <v>140.44999999999999</v>
      </c>
      <c r="D501" s="480">
        <v>141.06666666666669</v>
      </c>
      <c r="E501" s="480">
        <v>138.48333333333338</v>
      </c>
      <c r="F501" s="480">
        <v>136.51666666666668</v>
      </c>
      <c r="G501" s="480">
        <v>133.93333333333337</v>
      </c>
      <c r="H501" s="480">
        <v>143.03333333333339</v>
      </c>
      <c r="I501" s="480">
        <v>145.6166666666667</v>
      </c>
      <c r="J501" s="480">
        <v>147.5833333333334</v>
      </c>
      <c r="K501" s="479">
        <v>143.65</v>
      </c>
      <c r="L501" s="479">
        <v>139.1</v>
      </c>
      <c r="M501" s="479">
        <v>11.08731</v>
      </c>
    </row>
    <row r="502" spans="1:13">
      <c r="A502" s="254">
        <v>492</v>
      </c>
      <c r="B502" s="482" t="s">
        <v>527</v>
      </c>
      <c r="C502" s="479">
        <v>82.95</v>
      </c>
      <c r="D502" s="480">
        <v>83.283333333333331</v>
      </c>
      <c r="E502" s="480">
        <v>82.066666666666663</v>
      </c>
      <c r="F502" s="480">
        <v>81.183333333333337</v>
      </c>
      <c r="G502" s="480">
        <v>79.966666666666669</v>
      </c>
      <c r="H502" s="480">
        <v>84.166666666666657</v>
      </c>
      <c r="I502" s="480">
        <v>85.383333333333326</v>
      </c>
      <c r="J502" s="480">
        <v>86.266666666666652</v>
      </c>
      <c r="K502" s="479">
        <v>84.5</v>
      </c>
      <c r="L502" s="479">
        <v>82.4</v>
      </c>
      <c r="M502" s="479">
        <v>7.0779100000000001</v>
      </c>
    </row>
    <row r="503" spans="1:13">
      <c r="A503" s="254">
        <v>493</v>
      </c>
      <c r="B503" s="482" t="s">
        <v>771</v>
      </c>
      <c r="C503" s="479">
        <v>431.95</v>
      </c>
      <c r="D503" s="480">
        <v>431.16666666666669</v>
      </c>
      <c r="E503" s="480">
        <v>428.43333333333339</v>
      </c>
      <c r="F503" s="480">
        <v>424.91666666666669</v>
      </c>
      <c r="G503" s="480">
        <v>422.18333333333339</v>
      </c>
      <c r="H503" s="480">
        <v>434.68333333333339</v>
      </c>
      <c r="I503" s="480">
        <v>437.41666666666663</v>
      </c>
      <c r="J503" s="480">
        <v>440.93333333333339</v>
      </c>
      <c r="K503" s="479">
        <v>433.9</v>
      </c>
      <c r="L503" s="479">
        <v>427.65</v>
      </c>
      <c r="M503" s="479">
        <v>0.46566000000000002</v>
      </c>
    </row>
    <row r="504" spans="1:13">
      <c r="A504" s="254">
        <v>494</v>
      </c>
      <c r="B504" s="482" t="s">
        <v>528</v>
      </c>
      <c r="C504" s="479">
        <v>2179.5500000000002</v>
      </c>
      <c r="D504" s="480">
        <v>2177.7833333333333</v>
      </c>
      <c r="E504" s="480">
        <v>2146.7666666666664</v>
      </c>
      <c r="F504" s="480">
        <v>2113.9833333333331</v>
      </c>
      <c r="G504" s="480">
        <v>2082.9666666666662</v>
      </c>
      <c r="H504" s="480">
        <v>2210.5666666666666</v>
      </c>
      <c r="I504" s="480">
        <v>2241.5833333333339</v>
      </c>
      <c r="J504" s="480">
        <v>2274.3666666666668</v>
      </c>
      <c r="K504" s="479">
        <v>2208.8000000000002</v>
      </c>
      <c r="L504" s="479">
        <v>2145</v>
      </c>
      <c r="M504" s="479">
        <v>0.43423</v>
      </c>
    </row>
    <row r="505" spans="1:13">
      <c r="A505" s="254">
        <v>495</v>
      </c>
      <c r="B505" s="482" t="s">
        <v>196</v>
      </c>
      <c r="C505" s="479">
        <v>490.6</v>
      </c>
      <c r="D505" s="480">
        <v>489.9666666666667</v>
      </c>
      <c r="E505" s="480">
        <v>483.93333333333339</v>
      </c>
      <c r="F505" s="480">
        <v>477.26666666666671</v>
      </c>
      <c r="G505" s="480">
        <v>471.23333333333341</v>
      </c>
      <c r="H505" s="480">
        <v>496.63333333333338</v>
      </c>
      <c r="I505" s="480">
        <v>502.66666666666669</v>
      </c>
      <c r="J505" s="480">
        <v>509.33333333333337</v>
      </c>
      <c r="K505" s="479">
        <v>496</v>
      </c>
      <c r="L505" s="479">
        <v>483.3</v>
      </c>
      <c r="M505" s="479">
        <v>118.56591</v>
      </c>
    </row>
    <row r="506" spans="1:13">
      <c r="A506" s="254">
        <v>496</v>
      </c>
      <c r="B506" s="482" t="s">
        <v>529</v>
      </c>
      <c r="C506" s="479">
        <v>534.35</v>
      </c>
      <c r="D506" s="480">
        <v>536.58333333333337</v>
      </c>
      <c r="E506" s="480">
        <v>515.76666666666677</v>
      </c>
      <c r="F506" s="480">
        <v>497.18333333333339</v>
      </c>
      <c r="G506" s="480">
        <v>476.36666666666679</v>
      </c>
      <c r="H506" s="480">
        <v>555.16666666666674</v>
      </c>
      <c r="I506" s="480">
        <v>575.98333333333335</v>
      </c>
      <c r="J506" s="480">
        <v>594.56666666666672</v>
      </c>
      <c r="K506" s="479">
        <v>557.4</v>
      </c>
      <c r="L506" s="479">
        <v>518</v>
      </c>
      <c r="M506" s="479">
        <v>68.537719999999993</v>
      </c>
    </row>
    <row r="507" spans="1:13">
      <c r="A507" s="254">
        <v>497</v>
      </c>
      <c r="B507" s="482" t="s">
        <v>197</v>
      </c>
      <c r="C507" s="479">
        <v>13.85</v>
      </c>
      <c r="D507" s="480">
        <v>13.9</v>
      </c>
      <c r="E507" s="480">
        <v>13.75</v>
      </c>
      <c r="F507" s="480">
        <v>13.65</v>
      </c>
      <c r="G507" s="480">
        <v>13.5</v>
      </c>
      <c r="H507" s="480">
        <v>14</v>
      </c>
      <c r="I507" s="480">
        <v>14.150000000000002</v>
      </c>
      <c r="J507" s="480">
        <v>14.25</v>
      </c>
      <c r="K507" s="479">
        <v>14.05</v>
      </c>
      <c r="L507" s="479">
        <v>13.8</v>
      </c>
      <c r="M507" s="479">
        <v>555.91202999999996</v>
      </c>
    </row>
    <row r="508" spans="1:13">
      <c r="A508" s="254">
        <v>498</v>
      </c>
      <c r="B508" s="482" t="s">
        <v>198</v>
      </c>
      <c r="C508" s="479">
        <v>182.95</v>
      </c>
      <c r="D508" s="480">
        <v>182.93333333333331</v>
      </c>
      <c r="E508" s="480">
        <v>181.01666666666662</v>
      </c>
      <c r="F508" s="480">
        <v>179.08333333333331</v>
      </c>
      <c r="G508" s="480">
        <v>177.16666666666663</v>
      </c>
      <c r="H508" s="480">
        <v>184.86666666666662</v>
      </c>
      <c r="I508" s="480">
        <v>186.7833333333333</v>
      </c>
      <c r="J508" s="480">
        <v>188.71666666666661</v>
      </c>
      <c r="K508" s="479">
        <v>184.85</v>
      </c>
      <c r="L508" s="479">
        <v>181</v>
      </c>
      <c r="M508" s="479">
        <v>57.669130000000003</v>
      </c>
    </row>
    <row r="509" spans="1:13">
      <c r="A509" s="254">
        <v>499</v>
      </c>
      <c r="B509" s="482" t="s">
        <v>530</v>
      </c>
      <c r="C509" s="479">
        <v>264.3</v>
      </c>
      <c r="D509" s="480">
        <v>265.21666666666664</v>
      </c>
      <c r="E509" s="480">
        <v>262.43333333333328</v>
      </c>
      <c r="F509" s="480">
        <v>260.56666666666666</v>
      </c>
      <c r="G509" s="480">
        <v>257.7833333333333</v>
      </c>
      <c r="H509" s="480">
        <v>267.08333333333326</v>
      </c>
      <c r="I509" s="480">
        <v>269.86666666666667</v>
      </c>
      <c r="J509" s="480">
        <v>271.73333333333323</v>
      </c>
      <c r="K509" s="479">
        <v>268</v>
      </c>
      <c r="L509" s="479">
        <v>263.35000000000002</v>
      </c>
      <c r="M509" s="479">
        <v>0.59265999999999996</v>
      </c>
    </row>
    <row r="510" spans="1:13">
      <c r="A510" s="254">
        <v>500</v>
      </c>
      <c r="B510" s="482" t="s">
        <v>531</v>
      </c>
      <c r="C510" s="479">
        <v>2110.35</v>
      </c>
      <c r="D510" s="480">
        <v>2102.7166666666667</v>
      </c>
      <c r="E510" s="480">
        <v>2075.6333333333332</v>
      </c>
      <c r="F510" s="480">
        <v>2040.9166666666665</v>
      </c>
      <c r="G510" s="480">
        <v>2013.833333333333</v>
      </c>
      <c r="H510" s="480">
        <v>2137.4333333333334</v>
      </c>
      <c r="I510" s="480">
        <v>2164.5166666666664</v>
      </c>
      <c r="J510" s="480">
        <v>2199.2333333333336</v>
      </c>
      <c r="K510" s="479">
        <v>2129.8000000000002</v>
      </c>
      <c r="L510" s="479">
        <v>2068</v>
      </c>
      <c r="M510" s="479">
        <v>0.39555000000000001</v>
      </c>
    </row>
    <row r="511" spans="1:13">
      <c r="A511" s="254">
        <v>501</v>
      </c>
      <c r="B511" s="482" t="s">
        <v>741</v>
      </c>
      <c r="C511" s="479">
        <v>1295.4000000000001</v>
      </c>
      <c r="D511" s="480">
        <v>1284.1499999999999</v>
      </c>
      <c r="E511" s="480">
        <v>1243.2999999999997</v>
      </c>
      <c r="F511" s="480">
        <v>1191.1999999999998</v>
      </c>
      <c r="G511" s="480">
        <v>1150.3499999999997</v>
      </c>
      <c r="H511" s="480">
        <v>1336.2499999999998</v>
      </c>
      <c r="I511" s="480">
        <v>1377.0999999999997</v>
      </c>
      <c r="J511" s="480">
        <v>1429.1999999999998</v>
      </c>
      <c r="K511" s="479">
        <v>1325</v>
      </c>
      <c r="L511" s="479">
        <v>1232.05</v>
      </c>
      <c r="M511" s="479">
        <v>1.1450199999999999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25"/>
      <c r="B5" s="525"/>
      <c r="C5" s="526"/>
      <c r="D5" s="526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27" t="s">
        <v>533</v>
      </c>
      <c r="C7" s="527"/>
      <c r="D7" s="248">
        <f>Main!B10</f>
        <v>44322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44321</v>
      </c>
      <c r="B10" s="253">
        <v>543275</v>
      </c>
      <c r="C10" s="254" t="s">
        <v>847</v>
      </c>
      <c r="D10" s="254" t="s">
        <v>915</v>
      </c>
      <c r="E10" s="254" t="s">
        <v>542</v>
      </c>
      <c r="F10" s="356">
        <v>1000000</v>
      </c>
      <c r="G10" s="253">
        <v>647.25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44321</v>
      </c>
      <c r="B11" s="253">
        <v>524663</v>
      </c>
      <c r="C11" s="254" t="s">
        <v>916</v>
      </c>
      <c r="D11" s="254" t="s">
        <v>855</v>
      </c>
      <c r="E11" s="254" t="s">
        <v>543</v>
      </c>
      <c r="F11" s="356">
        <v>228348</v>
      </c>
      <c r="G11" s="253">
        <v>49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44321</v>
      </c>
      <c r="B12" s="253">
        <v>538546</v>
      </c>
      <c r="C12" s="254" t="s">
        <v>917</v>
      </c>
      <c r="D12" s="254" t="s">
        <v>918</v>
      </c>
      <c r="E12" s="254" t="s">
        <v>542</v>
      </c>
      <c r="F12" s="356">
        <v>18000</v>
      </c>
      <c r="G12" s="253">
        <v>91.23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44321</v>
      </c>
      <c r="B13" s="253">
        <v>543172</v>
      </c>
      <c r="C13" s="254" t="s">
        <v>919</v>
      </c>
      <c r="D13" s="254" t="s">
        <v>920</v>
      </c>
      <c r="E13" s="254" t="s">
        <v>543</v>
      </c>
      <c r="F13" s="356">
        <v>12000</v>
      </c>
      <c r="G13" s="253">
        <v>45.67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44321</v>
      </c>
      <c r="B14" s="253">
        <v>543172</v>
      </c>
      <c r="C14" s="254" t="s">
        <v>919</v>
      </c>
      <c r="D14" s="254" t="s">
        <v>921</v>
      </c>
      <c r="E14" s="254" t="s">
        <v>542</v>
      </c>
      <c r="F14" s="356">
        <v>18000</v>
      </c>
      <c r="G14" s="253">
        <v>45.55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44321</v>
      </c>
      <c r="B15" s="253">
        <v>538787</v>
      </c>
      <c r="C15" s="254" t="s">
        <v>922</v>
      </c>
      <c r="D15" s="254" t="s">
        <v>923</v>
      </c>
      <c r="E15" s="254" t="s">
        <v>543</v>
      </c>
      <c r="F15" s="356">
        <v>1000000</v>
      </c>
      <c r="G15" s="253">
        <v>2.86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44321</v>
      </c>
      <c r="B16" s="253">
        <v>538787</v>
      </c>
      <c r="C16" s="254" t="s">
        <v>922</v>
      </c>
      <c r="D16" s="254" t="s">
        <v>924</v>
      </c>
      <c r="E16" s="254" t="s">
        <v>542</v>
      </c>
      <c r="F16" s="356">
        <v>1000000</v>
      </c>
      <c r="G16" s="253">
        <v>2.86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44321</v>
      </c>
      <c r="B17" s="253">
        <v>542666</v>
      </c>
      <c r="C17" s="254" t="s">
        <v>925</v>
      </c>
      <c r="D17" s="254" t="s">
        <v>926</v>
      </c>
      <c r="E17" s="254" t="s">
        <v>543</v>
      </c>
      <c r="F17" s="356">
        <v>72000</v>
      </c>
      <c r="G17" s="253">
        <v>23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44321</v>
      </c>
      <c r="B18" s="253">
        <v>541627</v>
      </c>
      <c r="C18" s="254" t="s">
        <v>877</v>
      </c>
      <c r="D18" s="254" t="s">
        <v>927</v>
      </c>
      <c r="E18" s="254" t="s">
        <v>543</v>
      </c>
      <c r="F18" s="356">
        <v>35000</v>
      </c>
      <c r="G18" s="253">
        <v>7.14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44321</v>
      </c>
      <c r="B19" s="253">
        <v>541627</v>
      </c>
      <c r="C19" s="254" t="s">
        <v>877</v>
      </c>
      <c r="D19" s="254" t="s">
        <v>928</v>
      </c>
      <c r="E19" s="254" t="s">
        <v>543</v>
      </c>
      <c r="F19" s="356">
        <v>35000</v>
      </c>
      <c r="G19" s="253">
        <v>7.14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44321</v>
      </c>
      <c r="B20" s="253">
        <v>541627</v>
      </c>
      <c r="C20" s="254" t="s">
        <v>877</v>
      </c>
      <c r="D20" s="254" t="s">
        <v>929</v>
      </c>
      <c r="E20" s="254" t="s">
        <v>543</v>
      </c>
      <c r="F20" s="356">
        <v>35000</v>
      </c>
      <c r="G20" s="253">
        <v>7.14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44321</v>
      </c>
      <c r="B21" s="253">
        <v>541627</v>
      </c>
      <c r="C21" s="254" t="s">
        <v>877</v>
      </c>
      <c r="D21" s="254" t="s">
        <v>930</v>
      </c>
      <c r="E21" s="254" t="s">
        <v>542</v>
      </c>
      <c r="F21" s="356">
        <v>30000</v>
      </c>
      <c r="G21" s="253">
        <v>7.14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44321</v>
      </c>
      <c r="B22" s="253">
        <v>538564</v>
      </c>
      <c r="C22" s="254" t="s">
        <v>931</v>
      </c>
      <c r="D22" s="254" t="s">
        <v>878</v>
      </c>
      <c r="E22" s="254" t="s">
        <v>543</v>
      </c>
      <c r="F22" s="356">
        <v>50000</v>
      </c>
      <c r="G22" s="253">
        <v>135.25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44321</v>
      </c>
      <c r="B23" s="253">
        <v>538564</v>
      </c>
      <c r="C23" s="254" t="s">
        <v>931</v>
      </c>
      <c r="D23" s="254" t="s">
        <v>932</v>
      </c>
      <c r="E23" s="254" t="s">
        <v>542</v>
      </c>
      <c r="F23" s="356">
        <v>50000</v>
      </c>
      <c r="G23" s="253">
        <v>135.25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44321</v>
      </c>
      <c r="B24" s="253">
        <v>543289</v>
      </c>
      <c r="C24" s="254" t="s">
        <v>933</v>
      </c>
      <c r="D24" s="254" t="s">
        <v>934</v>
      </c>
      <c r="E24" s="254" t="s">
        <v>542</v>
      </c>
      <c r="F24" s="356">
        <v>12000</v>
      </c>
      <c r="G24" s="253">
        <v>20.6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44321</v>
      </c>
      <c r="B25" s="253">
        <v>543289</v>
      </c>
      <c r="C25" s="254" t="s">
        <v>933</v>
      </c>
      <c r="D25" s="254" t="s">
        <v>935</v>
      </c>
      <c r="E25" s="254" t="s">
        <v>542</v>
      </c>
      <c r="F25" s="356">
        <v>18000</v>
      </c>
      <c r="G25" s="253">
        <v>20.37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44321</v>
      </c>
      <c r="B26" s="253">
        <v>543289</v>
      </c>
      <c r="C26" s="254" t="s">
        <v>933</v>
      </c>
      <c r="D26" s="254" t="s">
        <v>936</v>
      </c>
      <c r="E26" s="254" t="s">
        <v>542</v>
      </c>
      <c r="F26" s="356">
        <v>30000</v>
      </c>
      <c r="G26" s="253">
        <v>20.57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44321</v>
      </c>
      <c r="B27" s="253">
        <v>543289</v>
      </c>
      <c r="C27" s="254" t="s">
        <v>933</v>
      </c>
      <c r="D27" s="254" t="s">
        <v>937</v>
      </c>
      <c r="E27" s="254" t="s">
        <v>542</v>
      </c>
      <c r="F27" s="356">
        <v>12000</v>
      </c>
      <c r="G27" s="253">
        <v>20.28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44321</v>
      </c>
      <c r="B28" s="253">
        <v>543289</v>
      </c>
      <c r="C28" s="254" t="s">
        <v>933</v>
      </c>
      <c r="D28" s="254" t="s">
        <v>937</v>
      </c>
      <c r="E28" s="254" t="s">
        <v>543</v>
      </c>
      <c r="F28" s="356">
        <v>30000</v>
      </c>
      <c r="G28" s="253">
        <v>21.22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44321</v>
      </c>
      <c r="B29" s="253">
        <v>543289</v>
      </c>
      <c r="C29" s="254" t="s">
        <v>933</v>
      </c>
      <c r="D29" s="254" t="s">
        <v>938</v>
      </c>
      <c r="E29" s="254" t="s">
        <v>542</v>
      </c>
      <c r="F29" s="356">
        <v>12000</v>
      </c>
      <c r="G29" s="253">
        <v>21.18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44321</v>
      </c>
      <c r="B30" s="253">
        <v>511549</v>
      </c>
      <c r="C30" s="254" t="s">
        <v>893</v>
      </c>
      <c r="D30" s="254" t="s">
        <v>894</v>
      </c>
      <c r="E30" s="254" t="s">
        <v>542</v>
      </c>
      <c r="F30" s="356">
        <v>35467</v>
      </c>
      <c r="G30" s="253">
        <v>49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44321</v>
      </c>
      <c r="B31" s="253">
        <v>543262</v>
      </c>
      <c r="C31" s="254" t="s">
        <v>939</v>
      </c>
      <c r="D31" s="254" t="s">
        <v>940</v>
      </c>
      <c r="E31" s="254" t="s">
        <v>542</v>
      </c>
      <c r="F31" s="356">
        <v>15000</v>
      </c>
      <c r="G31" s="253">
        <v>34.659999999999997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44321</v>
      </c>
      <c r="B32" s="253">
        <v>540080</v>
      </c>
      <c r="C32" s="254" t="s">
        <v>941</v>
      </c>
      <c r="D32" s="254" t="s">
        <v>942</v>
      </c>
      <c r="E32" s="254" t="s">
        <v>542</v>
      </c>
      <c r="F32" s="356">
        <v>68000</v>
      </c>
      <c r="G32" s="253">
        <v>28.5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44321</v>
      </c>
      <c r="B33" s="253">
        <v>540198</v>
      </c>
      <c r="C33" s="254" t="s">
        <v>943</v>
      </c>
      <c r="D33" s="254" t="s">
        <v>944</v>
      </c>
      <c r="E33" s="254" t="s">
        <v>542</v>
      </c>
      <c r="F33" s="356">
        <v>31493</v>
      </c>
      <c r="G33" s="253">
        <v>25.31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44321</v>
      </c>
      <c r="B34" s="253">
        <v>540198</v>
      </c>
      <c r="C34" s="254" t="s">
        <v>943</v>
      </c>
      <c r="D34" s="254" t="s">
        <v>945</v>
      </c>
      <c r="E34" s="254" t="s">
        <v>542</v>
      </c>
      <c r="F34" s="356">
        <v>36991</v>
      </c>
      <c r="G34" s="253">
        <v>25.47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44321</v>
      </c>
      <c r="B35" s="253">
        <v>540198</v>
      </c>
      <c r="C35" s="254" t="s">
        <v>943</v>
      </c>
      <c r="D35" s="254" t="s">
        <v>944</v>
      </c>
      <c r="E35" s="254" t="s">
        <v>543</v>
      </c>
      <c r="F35" s="356">
        <v>10000</v>
      </c>
      <c r="G35" s="253">
        <v>25.65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44321</v>
      </c>
      <c r="B36" s="253">
        <v>540198</v>
      </c>
      <c r="C36" s="254" t="s">
        <v>943</v>
      </c>
      <c r="D36" s="254" t="s">
        <v>945</v>
      </c>
      <c r="E36" s="254" t="s">
        <v>543</v>
      </c>
      <c r="F36" s="356">
        <v>15000</v>
      </c>
      <c r="G36" s="253">
        <v>25.53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44321</v>
      </c>
      <c r="B37" s="253">
        <v>540198</v>
      </c>
      <c r="C37" s="254" t="s">
        <v>943</v>
      </c>
      <c r="D37" s="254" t="s">
        <v>946</v>
      </c>
      <c r="E37" s="254" t="s">
        <v>543</v>
      </c>
      <c r="F37" s="356">
        <v>50000</v>
      </c>
      <c r="G37" s="253">
        <v>25.2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44321</v>
      </c>
      <c r="B38" s="253">
        <v>539291</v>
      </c>
      <c r="C38" s="254" t="s">
        <v>947</v>
      </c>
      <c r="D38" s="254" t="s">
        <v>948</v>
      </c>
      <c r="E38" s="254" t="s">
        <v>542</v>
      </c>
      <c r="F38" s="356">
        <v>19769</v>
      </c>
      <c r="G38" s="253">
        <v>66.59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44321</v>
      </c>
      <c r="B39" s="253">
        <v>539291</v>
      </c>
      <c r="C39" s="254" t="s">
        <v>947</v>
      </c>
      <c r="D39" s="254" t="s">
        <v>948</v>
      </c>
      <c r="E39" s="254" t="s">
        <v>543</v>
      </c>
      <c r="F39" s="356">
        <v>15419</v>
      </c>
      <c r="G39" s="253">
        <v>67.59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44321</v>
      </c>
      <c r="B40" s="253">
        <v>500370</v>
      </c>
      <c r="C40" s="254" t="s">
        <v>949</v>
      </c>
      <c r="D40" s="254" t="s">
        <v>950</v>
      </c>
      <c r="E40" s="254" t="s">
        <v>542</v>
      </c>
      <c r="F40" s="356">
        <v>50000</v>
      </c>
      <c r="G40" s="253">
        <v>37.5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44321</v>
      </c>
      <c r="B41" s="253">
        <v>540259</v>
      </c>
      <c r="C41" s="254" t="s">
        <v>857</v>
      </c>
      <c r="D41" s="254" t="s">
        <v>856</v>
      </c>
      <c r="E41" s="254" t="s">
        <v>542</v>
      </c>
      <c r="F41" s="356">
        <v>40457</v>
      </c>
      <c r="G41" s="253">
        <v>13.44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44321</v>
      </c>
      <c r="B42" s="253">
        <v>540259</v>
      </c>
      <c r="C42" s="254" t="s">
        <v>857</v>
      </c>
      <c r="D42" s="254" t="s">
        <v>856</v>
      </c>
      <c r="E42" s="254" t="s">
        <v>543</v>
      </c>
      <c r="F42" s="356">
        <v>96567</v>
      </c>
      <c r="G42" s="253">
        <v>12.66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44321</v>
      </c>
      <c r="B43" s="253">
        <v>539026</v>
      </c>
      <c r="C43" s="254" t="s">
        <v>895</v>
      </c>
      <c r="D43" s="254" t="s">
        <v>896</v>
      </c>
      <c r="E43" s="254" t="s">
        <v>542</v>
      </c>
      <c r="F43" s="356">
        <v>68000</v>
      </c>
      <c r="G43" s="253">
        <v>10.199999999999999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44321</v>
      </c>
      <c r="B44" s="253">
        <v>539026</v>
      </c>
      <c r="C44" s="254" t="s">
        <v>895</v>
      </c>
      <c r="D44" s="254" t="s">
        <v>896</v>
      </c>
      <c r="E44" s="254" t="s">
        <v>543</v>
      </c>
      <c r="F44" s="356">
        <v>4000</v>
      </c>
      <c r="G44" s="253">
        <v>10.050000000000001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44321</v>
      </c>
      <c r="B45" s="253">
        <v>539026</v>
      </c>
      <c r="C45" s="254" t="s">
        <v>895</v>
      </c>
      <c r="D45" s="254" t="s">
        <v>897</v>
      </c>
      <c r="E45" s="254" t="s">
        <v>543</v>
      </c>
      <c r="F45" s="356">
        <v>64000</v>
      </c>
      <c r="G45" s="253">
        <v>10.16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44321</v>
      </c>
      <c r="B46" s="253">
        <v>539026</v>
      </c>
      <c r="C46" s="254" t="s">
        <v>895</v>
      </c>
      <c r="D46" s="254" t="s">
        <v>951</v>
      </c>
      <c r="E46" s="254" t="s">
        <v>542</v>
      </c>
      <c r="F46" s="356">
        <v>36000</v>
      </c>
      <c r="G46" s="253">
        <v>9.52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44321</v>
      </c>
      <c r="B47" s="253">
        <v>539026</v>
      </c>
      <c r="C47" s="254" t="s">
        <v>895</v>
      </c>
      <c r="D47" s="254" t="s">
        <v>951</v>
      </c>
      <c r="E47" s="254" t="s">
        <v>543</v>
      </c>
      <c r="F47" s="356">
        <v>36000</v>
      </c>
      <c r="G47" s="253">
        <v>10.06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44321</v>
      </c>
      <c r="B48" s="253">
        <v>539026</v>
      </c>
      <c r="C48" s="254" t="s">
        <v>895</v>
      </c>
      <c r="D48" s="254" t="s">
        <v>952</v>
      </c>
      <c r="E48" s="254" t="s">
        <v>542</v>
      </c>
      <c r="F48" s="356">
        <v>24000</v>
      </c>
      <c r="G48" s="253">
        <v>10.19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44321</v>
      </c>
      <c r="B49" s="253">
        <v>539026</v>
      </c>
      <c r="C49" s="254" t="s">
        <v>895</v>
      </c>
      <c r="D49" s="254" t="s">
        <v>953</v>
      </c>
      <c r="E49" s="254" t="s">
        <v>542</v>
      </c>
      <c r="F49" s="356">
        <v>56000</v>
      </c>
      <c r="G49" s="253">
        <v>10.130000000000001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44321</v>
      </c>
      <c r="B50" s="253">
        <v>539026</v>
      </c>
      <c r="C50" s="254" t="s">
        <v>895</v>
      </c>
      <c r="D50" s="254" t="s">
        <v>898</v>
      </c>
      <c r="E50" s="254" t="s">
        <v>542</v>
      </c>
      <c r="F50" s="356">
        <v>140000</v>
      </c>
      <c r="G50" s="253">
        <v>10.17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44321</v>
      </c>
      <c r="B51" s="253">
        <v>539026</v>
      </c>
      <c r="C51" s="254" t="s">
        <v>895</v>
      </c>
      <c r="D51" s="254" t="s">
        <v>898</v>
      </c>
      <c r="E51" s="254" t="s">
        <v>543</v>
      </c>
      <c r="F51" s="356">
        <v>20000</v>
      </c>
      <c r="G51" s="253">
        <v>9.52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44321</v>
      </c>
      <c r="B52" s="253">
        <v>539026</v>
      </c>
      <c r="C52" s="254" t="s">
        <v>895</v>
      </c>
      <c r="D52" s="254" t="s">
        <v>952</v>
      </c>
      <c r="E52" s="254" t="s">
        <v>543</v>
      </c>
      <c r="F52" s="356">
        <v>24000</v>
      </c>
      <c r="G52" s="253">
        <v>10.07</v>
      </c>
      <c r="H52" s="325" t="s">
        <v>305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44321</v>
      </c>
      <c r="B53" s="253">
        <v>539026</v>
      </c>
      <c r="C53" s="254" t="s">
        <v>895</v>
      </c>
      <c r="D53" s="254" t="s">
        <v>953</v>
      </c>
      <c r="E53" s="254" t="s">
        <v>543</v>
      </c>
      <c r="F53" s="356">
        <v>56000</v>
      </c>
      <c r="G53" s="253">
        <v>10.07</v>
      </c>
      <c r="H53" s="325" t="s">
        <v>305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44321</v>
      </c>
      <c r="B54" s="253">
        <v>539026</v>
      </c>
      <c r="C54" s="254" t="s">
        <v>895</v>
      </c>
      <c r="D54" s="254" t="s">
        <v>897</v>
      </c>
      <c r="E54" s="254" t="s">
        <v>543</v>
      </c>
      <c r="F54" s="356">
        <v>124000</v>
      </c>
      <c r="G54" s="253">
        <v>10.17</v>
      </c>
      <c r="H54" s="325" t="s">
        <v>305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44321</v>
      </c>
      <c r="B55" s="253" t="s">
        <v>899</v>
      </c>
      <c r="C55" s="254" t="s">
        <v>900</v>
      </c>
      <c r="D55" s="254" t="s">
        <v>954</v>
      </c>
      <c r="E55" s="254" t="s">
        <v>542</v>
      </c>
      <c r="F55" s="356">
        <v>215000</v>
      </c>
      <c r="G55" s="253">
        <v>11.6</v>
      </c>
      <c r="H55" s="325" t="s">
        <v>841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44321</v>
      </c>
      <c r="B56" s="253" t="s">
        <v>879</v>
      </c>
      <c r="C56" s="254" t="s">
        <v>880</v>
      </c>
      <c r="D56" s="254" t="s">
        <v>867</v>
      </c>
      <c r="E56" s="254" t="s">
        <v>542</v>
      </c>
      <c r="F56" s="356">
        <v>949883</v>
      </c>
      <c r="G56" s="253">
        <v>49.75</v>
      </c>
      <c r="H56" s="325" t="s">
        <v>841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44321</v>
      </c>
      <c r="B57" s="253" t="s">
        <v>955</v>
      </c>
      <c r="C57" s="254" t="s">
        <v>956</v>
      </c>
      <c r="D57" s="254" t="s">
        <v>957</v>
      </c>
      <c r="E57" s="254" t="s">
        <v>542</v>
      </c>
      <c r="F57" s="356">
        <v>515104</v>
      </c>
      <c r="G57" s="253">
        <v>82.88</v>
      </c>
      <c r="H57" s="325" t="s">
        <v>841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44321</v>
      </c>
      <c r="B58" s="253" t="s">
        <v>955</v>
      </c>
      <c r="C58" s="254" t="s">
        <v>956</v>
      </c>
      <c r="D58" s="254" t="s">
        <v>867</v>
      </c>
      <c r="E58" s="254" t="s">
        <v>542</v>
      </c>
      <c r="F58" s="356">
        <v>514253</v>
      </c>
      <c r="G58" s="253">
        <v>77.459999999999994</v>
      </c>
      <c r="H58" s="325" t="s">
        <v>841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44321</v>
      </c>
      <c r="B59" s="253" t="s">
        <v>902</v>
      </c>
      <c r="C59" s="254" t="s">
        <v>903</v>
      </c>
      <c r="D59" s="254" t="s">
        <v>858</v>
      </c>
      <c r="E59" s="254" t="s">
        <v>542</v>
      </c>
      <c r="F59" s="356">
        <v>1251730</v>
      </c>
      <c r="G59" s="253">
        <v>15.27</v>
      </c>
      <c r="H59" s="325" t="s">
        <v>841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44321</v>
      </c>
      <c r="B60" s="253" t="s">
        <v>958</v>
      </c>
      <c r="C60" s="254" t="s">
        <v>959</v>
      </c>
      <c r="D60" s="254" t="s">
        <v>867</v>
      </c>
      <c r="E60" s="254" t="s">
        <v>542</v>
      </c>
      <c r="F60" s="356">
        <v>593766</v>
      </c>
      <c r="G60" s="253">
        <v>127.71</v>
      </c>
      <c r="H60" s="325" t="s">
        <v>841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44321</v>
      </c>
      <c r="B61" s="253" t="s">
        <v>960</v>
      </c>
      <c r="C61" s="254" t="s">
        <v>961</v>
      </c>
      <c r="D61" s="254" t="s">
        <v>962</v>
      </c>
      <c r="E61" s="254" t="s">
        <v>542</v>
      </c>
      <c r="F61" s="356">
        <v>108027</v>
      </c>
      <c r="G61" s="253">
        <v>136.69</v>
      </c>
      <c r="H61" s="325" t="s">
        <v>841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44321</v>
      </c>
      <c r="B62" s="118" t="s">
        <v>963</v>
      </c>
      <c r="C62" s="231" t="s">
        <v>964</v>
      </c>
      <c r="D62" s="231" t="s">
        <v>962</v>
      </c>
      <c r="E62" s="254" t="s">
        <v>542</v>
      </c>
      <c r="F62" s="118">
        <v>565827</v>
      </c>
      <c r="G62" s="118">
        <v>13.86</v>
      </c>
      <c r="H62" s="325" t="s">
        <v>841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44321</v>
      </c>
      <c r="B63" s="253" t="s">
        <v>899</v>
      </c>
      <c r="C63" s="254" t="s">
        <v>900</v>
      </c>
      <c r="D63" s="254" t="s">
        <v>901</v>
      </c>
      <c r="E63" s="254" t="s">
        <v>543</v>
      </c>
      <c r="F63" s="356">
        <v>500000</v>
      </c>
      <c r="G63" s="253">
        <v>11.65</v>
      </c>
      <c r="H63" s="325" t="s">
        <v>841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44321</v>
      </c>
      <c r="B64" s="253" t="s">
        <v>879</v>
      </c>
      <c r="C64" s="254" t="s">
        <v>880</v>
      </c>
      <c r="D64" s="254" t="s">
        <v>867</v>
      </c>
      <c r="E64" s="254" t="s">
        <v>543</v>
      </c>
      <c r="F64" s="356">
        <v>949883</v>
      </c>
      <c r="G64" s="253">
        <v>49.86</v>
      </c>
      <c r="H64" s="325" t="s">
        <v>841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44321</v>
      </c>
      <c r="B65" s="253" t="s">
        <v>955</v>
      </c>
      <c r="C65" s="254" t="s">
        <v>956</v>
      </c>
      <c r="D65" s="254" t="s">
        <v>957</v>
      </c>
      <c r="E65" s="254" t="s">
        <v>543</v>
      </c>
      <c r="F65" s="356">
        <v>241355</v>
      </c>
      <c r="G65" s="253">
        <v>82.88</v>
      </c>
      <c r="H65" s="325" t="s">
        <v>841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44321</v>
      </c>
      <c r="B66" s="253" t="s">
        <v>955</v>
      </c>
      <c r="C66" s="254" t="s">
        <v>956</v>
      </c>
      <c r="D66" s="254" t="s">
        <v>867</v>
      </c>
      <c r="E66" s="254" t="s">
        <v>543</v>
      </c>
      <c r="F66" s="356">
        <v>514253</v>
      </c>
      <c r="G66" s="253">
        <v>77.59</v>
      </c>
      <c r="H66" s="325" t="s">
        <v>841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44321</v>
      </c>
      <c r="B67" s="253" t="s">
        <v>881</v>
      </c>
      <c r="C67" s="254" t="s">
        <v>882</v>
      </c>
      <c r="D67" s="254" t="s">
        <v>878</v>
      </c>
      <c r="E67" s="254" t="s">
        <v>543</v>
      </c>
      <c r="F67" s="356">
        <v>440000</v>
      </c>
      <c r="G67" s="253">
        <v>30.48</v>
      </c>
      <c r="H67" s="325" t="s">
        <v>841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44321</v>
      </c>
      <c r="B68" s="253" t="s">
        <v>902</v>
      </c>
      <c r="C68" s="254" t="s">
        <v>903</v>
      </c>
      <c r="D68" s="254" t="s">
        <v>904</v>
      </c>
      <c r="E68" s="254" t="s">
        <v>543</v>
      </c>
      <c r="F68" s="356">
        <v>5000000</v>
      </c>
      <c r="G68" s="253">
        <v>15.13</v>
      </c>
      <c r="H68" s="325" t="s">
        <v>841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44321</v>
      </c>
      <c r="B69" s="253" t="s">
        <v>958</v>
      </c>
      <c r="C69" s="254" t="s">
        <v>959</v>
      </c>
      <c r="D69" s="254" t="s">
        <v>867</v>
      </c>
      <c r="E69" s="254" t="s">
        <v>543</v>
      </c>
      <c r="F69" s="356">
        <v>593766</v>
      </c>
      <c r="G69" s="253">
        <v>127.7</v>
      </c>
      <c r="H69" s="325" t="s">
        <v>841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44321</v>
      </c>
      <c r="B70" s="253" t="s">
        <v>960</v>
      </c>
      <c r="C70" s="254" t="s">
        <v>961</v>
      </c>
      <c r="D70" s="254" t="s">
        <v>962</v>
      </c>
      <c r="E70" s="254" t="s">
        <v>543</v>
      </c>
      <c r="F70" s="356">
        <v>108027</v>
      </c>
      <c r="G70" s="253">
        <v>137.74</v>
      </c>
      <c r="H70" s="325" t="s">
        <v>841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44321</v>
      </c>
      <c r="B71" s="253" t="s">
        <v>963</v>
      </c>
      <c r="C71" s="254" t="s">
        <v>964</v>
      </c>
      <c r="D71" s="254" t="s">
        <v>962</v>
      </c>
      <c r="E71" s="254" t="s">
        <v>543</v>
      </c>
      <c r="F71" s="356">
        <v>455827</v>
      </c>
      <c r="G71" s="253">
        <v>13.73</v>
      </c>
      <c r="H71" s="325" t="s">
        <v>841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6"/>
  <sheetViews>
    <sheetView zoomScale="85" zoomScaleNormal="85" workbookViewId="0">
      <selection activeCell="J44" sqref="J4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876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44322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84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83" customFormat="1" ht="14.25">
      <c r="A10" s="358">
        <v>1</v>
      </c>
      <c r="B10" s="373">
        <v>44291</v>
      </c>
      <c r="C10" s="374"/>
      <c r="D10" s="410" t="s">
        <v>109</v>
      </c>
      <c r="E10" s="378" t="s">
        <v>557</v>
      </c>
      <c r="F10" s="383" t="s">
        <v>845</v>
      </c>
      <c r="G10" s="383">
        <v>1370</v>
      </c>
      <c r="H10" s="378"/>
      <c r="I10" s="375" t="s">
        <v>846</v>
      </c>
      <c r="J10" s="380" t="s">
        <v>558</v>
      </c>
      <c r="K10" s="380"/>
      <c r="L10" s="388"/>
      <c r="M10" s="351"/>
      <c r="N10" s="361"/>
      <c r="O10" s="357"/>
      <c r="P10" s="451"/>
      <c r="Q10" s="4"/>
      <c r="R10" s="452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83" customFormat="1" ht="14.25">
      <c r="A11" s="358">
        <v>2</v>
      </c>
      <c r="B11" s="416">
        <v>44295</v>
      </c>
      <c r="C11" s="374"/>
      <c r="D11" s="410" t="s">
        <v>365</v>
      </c>
      <c r="E11" s="378" t="s">
        <v>557</v>
      </c>
      <c r="F11" s="387" t="s">
        <v>848</v>
      </c>
      <c r="G11" s="383">
        <v>1370</v>
      </c>
      <c r="H11" s="378"/>
      <c r="I11" s="375" t="s">
        <v>849</v>
      </c>
      <c r="J11" s="380" t="s">
        <v>558</v>
      </c>
      <c r="K11" s="380"/>
      <c r="L11" s="388"/>
      <c r="M11" s="351"/>
      <c r="N11" s="361"/>
      <c r="O11" s="357"/>
      <c r="P11" s="451"/>
      <c r="Q11" s="4"/>
      <c r="R11" s="452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83" customFormat="1" ht="14.25">
      <c r="A12" s="466">
        <v>3</v>
      </c>
      <c r="B12" s="498">
        <v>44301</v>
      </c>
      <c r="C12" s="468"/>
      <c r="D12" s="499" t="s">
        <v>744</v>
      </c>
      <c r="E12" s="470" t="s">
        <v>557</v>
      </c>
      <c r="F12" s="471">
        <v>4125</v>
      </c>
      <c r="G12" s="472">
        <v>3850</v>
      </c>
      <c r="H12" s="470">
        <v>4350</v>
      </c>
      <c r="I12" s="473" t="s">
        <v>850</v>
      </c>
      <c r="J12" s="500" t="s">
        <v>859</v>
      </c>
      <c r="K12" s="500">
        <f t="shared" ref="K12" si="0">H12-F12</f>
        <v>225</v>
      </c>
      <c r="L12" s="501">
        <f t="shared" ref="L12" si="1">(F12*-0.8)/100</f>
        <v>-33</v>
      </c>
      <c r="M12" s="476">
        <f t="shared" ref="M12" si="2">(K12+L12)/F12</f>
        <v>4.6545454545454543E-2</v>
      </c>
      <c r="N12" s="500" t="s">
        <v>556</v>
      </c>
      <c r="O12" s="478">
        <v>44314</v>
      </c>
      <c r="P12" s="451"/>
      <c r="Q12" s="4"/>
      <c r="R12" s="452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83" customFormat="1" ht="14.25">
      <c r="A13" s="508">
        <v>4</v>
      </c>
      <c r="B13" s="461">
        <v>44313</v>
      </c>
      <c r="C13" s="509"/>
      <c r="D13" s="443" t="s">
        <v>242</v>
      </c>
      <c r="E13" s="510" t="s">
        <v>557</v>
      </c>
      <c r="F13" s="441">
        <v>492.5</v>
      </c>
      <c r="G13" s="511">
        <v>460</v>
      </c>
      <c r="H13" s="510">
        <v>524</v>
      </c>
      <c r="I13" s="512">
        <v>550</v>
      </c>
      <c r="J13" s="442" t="s">
        <v>905</v>
      </c>
      <c r="K13" s="442">
        <f t="shared" ref="K13" si="3">H13-F13</f>
        <v>31.5</v>
      </c>
      <c r="L13" s="485">
        <f t="shared" ref="L13" si="4">(F13*-0.8)/100</f>
        <v>-3.94</v>
      </c>
      <c r="M13" s="440">
        <f t="shared" ref="M13" si="5">(K13+L13)/F13</f>
        <v>5.5959390862944158E-2</v>
      </c>
      <c r="N13" s="442" t="s">
        <v>556</v>
      </c>
      <c r="O13" s="513">
        <v>44321</v>
      </c>
      <c r="P13" s="451"/>
      <c r="Q13" s="4"/>
      <c r="R13" s="452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83" customFormat="1" ht="14.25">
      <c r="A14" s="358">
        <v>5</v>
      </c>
      <c r="B14" s="373">
        <v>44314</v>
      </c>
      <c r="C14" s="374"/>
      <c r="D14" s="410" t="s">
        <v>860</v>
      </c>
      <c r="E14" s="378" t="s">
        <v>557</v>
      </c>
      <c r="F14" s="383" t="s">
        <v>861</v>
      </c>
      <c r="G14" s="383">
        <v>2600</v>
      </c>
      <c r="H14" s="378"/>
      <c r="I14" s="375">
        <v>3200</v>
      </c>
      <c r="J14" s="380" t="s">
        <v>558</v>
      </c>
      <c r="K14" s="380"/>
      <c r="L14" s="388"/>
      <c r="M14" s="351"/>
      <c r="N14" s="361"/>
      <c r="O14" s="357"/>
      <c r="P14" s="451"/>
      <c r="Q14" s="4"/>
      <c r="R14" s="452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83" customFormat="1" ht="14.25">
      <c r="A15" s="358">
        <v>6</v>
      </c>
      <c r="B15" s="373">
        <v>44315</v>
      </c>
      <c r="C15" s="374"/>
      <c r="D15" s="410" t="s">
        <v>864</v>
      </c>
      <c r="E15" s="378" t="s">
        <v>557</v>
      </c>
      <c r="F15" s="387" t="s">
        <v>865</v>
      </c>
      <c r="G15" s="383">
        <v>278</v>
      </c>
      <c r="H15" s="378"/>
      <c r="I15" s="375" t="s">
        <v>866</v>
      </c>
      <c r="J15" s="380" t="s">
        <v>558</v>
      </c>
      <c r="K15" s="380"/>
      <c r="L15" s="388"/>
      <c r="M15" s="351"/>
      <c r="N15" s="361"/>
      <c r="O15" s="357"/>
      <c r="P15" s="451"/>
      <c r="Q15" s="4"/>
      <c r="R15" s="452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83" customFormat="1" ht="14.25">
      <c r="A16" s="466">
        <v>7</v>
      </c>
      <c r="B16" s="498">
        <v>44319</v>
      </c>
      <c r="C16" s="468"/>
      <c r="D16" s="499" t="s">
        <v>59</v>
      </c>
      <c r="E16" s="470" t="s">
        <v>557</v>
      </c>
      <c r="F16" s="471">
        <v>1750</v>
      </c>
      <c r="G16" s="472">
        <v>1635</v>
      </c>
      <c r="H16" s="470">
        <v>1820</v>
      </c>
      <c r="I16" s="473">
        <v>1950</v>
      </c>
      <c r="J16" s="500" t="s">
        <v>890</v>
      </c>
      <c r="K16" s="500">
        <f t="shared" ref="K16" si="6">H16-F16</f>
        <v>70</v>
      </c>
      <c r="L16" s="501">
        <f t="shared" ref="L16" si="7">(F16*-0.8)/100</f>
        <v>-14</v>
      </c>
      <c r="M16" s="476">
        <f t="shared" ref="M16" si="8">(K16+L16)/F16</f>
        <v>3.2000000000000001E-2</v>
      </c>
      <c r="N16" s="500" t="s">
        <v>556</v>
      </c>
      <c r="O16" s="478">
        <v>44320</v>
      </c>
      <c r="P16" s="451"/>
      <c r="Q16" s="4"/>
      <c r="R16" s="452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83" customFormat="1" ht="14.25">
      <c r="A17" s="358">
        <v>8</v>
      </c>
      <c r="B17" s="373">
        <v>44319</v>
      </c>
      <c r="C17" s="374"/>
      <c r="D17" s="410" t="s">
        <v>249</v>
      </c>
      <c r="E17" s="378" t="s">
        <v>557</v>
      </c>
      <c r="F17" s="383" t="s">
        <v>874</v>
      </c>
      <c r="G17" s="383">
        <v>619</v>
      </c>
      <c r="H17" s="378"/>
      <c r="I17" s="375" t="s">
        <v>875</v>
      </c>
      <c r="J17" s="380" t="s">
        <v>558</v>
      </c>
      <c r="K17" s="380"/>
      <c r="L17" s="388"/>
      <c r="M17" s="351"/>
      <c r="N17" s="361"/>
      <c r="O17" s="357"/>
      <c r="P17" s="451"/>
      <c r="Q17" s="4"/>
      <c r="R17" s="452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4.25">
      <c r="A18" s="358"/>
      <c r="B18" s="373"/>
      <c r="C18" s="374"/>
      <c r="D18" s="385"/>
      <c r="E18" s="378"/>
      <c r="F18" s="378"/>
      <c r="G18" s="383"/>
      <c r="H18" s="378"/>
      <c r="I18" s="375"/>
      <c r="J18" s="380"/>
      <c r="K18" s="380"/>
      <c r="L18" s="388"/>
      <c r="M18" s="351"/>
      <c r="N18" s="361"/>
      <c r="O18" s="357"/>
      <c r="P18" s="451"/>
      <c r="Q18" s="4"/>
      <c r="R18" s="452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431"/>
      <c r="B19" s="432"/>
      <c r="C19" s="433"/>
      <c r="D19" s="434"/>
      <c r="E19" s="435"/>
      <c r="F19" s="435"/>
      <c r="G19" s="398"/>
      <c r="H19" s="435"/>
      <c r="I19" s="436"/>
      <c r="J19" s="399"/>
      <c r="K19" s="399"/>
      <c r="L19" s="437"/>
      <c r="M19" s="76"/>
      <c r="N19" s="438"/>
      <c r="O19" s="439"/>
      <c r="P19" s="381"/>
      <c r="Q19" s="61"/>
      <c r="R19" s="321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1"/>
      <c r="B20" s="432"/>
      <c r="C20" s="433"/>
      <c r="D20" s="434"/>
      <c r="E20" s="435"/>
      <c r="F20" s="435"/>
      <c r="G20" s="398"/>
      <c r="H20" s="435"/>
      <c r="I20" s="436"/>
      <c r="J20" s="399"/>
      <c r="K20" s="399"/>
      <c r="L20" s="437"/>
      <c r="M20" s="76"/>
      <c r="N20" s="438"/>
      <c r="O20" s="439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2" customHeight="1">
      <c r="A21" s="20" t="s">
        <v>560</v>
      </c>
      <c r="B21" s="21"/>
      <c r="C21" s="22"/>
      <c r="D21" s="23"/>
      <c r="E21" s="24"/>
      <c r="F21" s="25"/>
      <c r="G21" s="25"/>
      <c r="H21" s="25"/>
      <c r="I21" s="25"/>
      <c r="J21" s="62"/>
      <c r="K21" s="25"/>
      <c r="L21" s="389"/>
      <c r="M21" s="35"/>
      <c r="N21" s="62"/>
      <c r="O21" s="63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6" t="s">
        <v>561</v>
      </c>
      <c r="B22" s="20"/>
      <c r="C22" s="20"/>
      <c r="D22" s="20"/>
      <c r="F22" s="27" t="s">
        <v>562</v>
      </c>
      <c r="G22" s="14"/>
      <c r="H22" s="28"/>
      <c r="I22" s="33"/>
      <c r="J22" s="64"/>
      <c r="K22" s="65"/>
      <c r="L22" s="390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 t="s">
        <v>563</v>
      </c>
      <c r="B23" s="20"/>
      <c r="C23" s="20"/>
      <c r="D23" s="20"/>
      <c r="E23" s="29"/>
      <c r="F23" s="27" t="s">
        <v>564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/>
      <c r="B24" s="20"/>
      <c r="C24" s="20"/>
      <c r="D24" s="20"/>
      <c r="E24" s="29"/>
      <c r="F24" s="14"/>
      <c r="G24" s="14"/>
      <c r="H24" s="28"/>
      <c r="I24" s="33"/>
      <c r="J24" s="68"/>
      <c r="K24" s="65"/>
      <c r="L24" s="390"/>
      <c r="M24" s="14"/>
      <c r="N24" s="69"/>
      <c r="O24" s="54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15">
      <c r="A25" s="8"/>
      <c r="B25" s="30" t="s">
        <v>565</v>
      </c>
      <c r="C25" s="30"/>
      <c r="D25" s="30"/>
      <c r="E25" s="30"/>
      <c r="F25" s="31"/>
      <c r="G25" s="29"/>
      <c r="H25" s="29"/>
      <c r="I25" s="70"/>
      <c r="J25" s="71"/>
      <c r="K25" s="72"/>
      <c r="L25" s="391"/>
      <c r="M25" s="9"/>
      <c r="N25" s="8"/>
      <c r="O25" s="50"/>
      <c r="P25" s="4"/>
      <c r="R25" s="79"/>
      <c r="S25" s="13"/>
      <c r="T25" s="13"/>
      <c r="U25" s="13"/>
      <c r="V25" s="13"/>
      <c r="W25" s="13"/>
      <c r="X25" s="13"/>
      <c r="Y25" s="13"/>
      <c r="Z25" s="13"/>
    </row>
    <row r="26" spans="1:38" s="3" customFormat="1" ht="38.25">
      <c r="A26" s="17" t="s">
        <v>16</v>
      </c>
      <c r="B26" s="18" t="s">
        <v>534</v>
      </c>
      <c r="C26" s="18"/>
      <c r="D26" s="19" t="s">
        <v>545</v>
      </c>
      <c r="E26" s="18" t="s">
        <v>546</v>
      </c>
      <c r="F26" s="18" t="s">
        <v>547</v>
      </c>
      <c r="G26" s="18" t="s">
        <v>566</v>
      </c>
      <c r="H26" s="18" t="s">
        <v>549</v>
      </c>
      <c r="I26" s="18" t="s">
        <v>550</v>
      </c>
      <c r="J26" s="18" t="s">
        <v>551</v>
      </c>
      <c r="K26" s="59" t="s">
        <v>567</v>
      </c>
      <c r="L26" s="392" t="s">
        <v>819</v>
      </c>
      <c r="M26" s="60" t="s">
        <v>818</v>
      </c>
      <c r="N26" s="18" t="s">
        <v>554</v>
      </c>
      <c r="O26" s="75" t="s">
        <v>555</v>
      </c>
      <c r="P26" s="4"/>
      <c r="Q26" s="37"/>
      <c r="R26" s="35"/>
      <c r="S26" s="35"/>
      <c r="T26" s="35"/>
    </row>
    <row r="27" spans="1:38" s="369" customFormat="1" ht="15" customHeight="1">
      <c r="A27" s="394">
        <v>1</v>
      </c>
      <c r="B27" s="416">
        <v>44306</v>
      </c>
      <c r="C27" s="419"/>
      <c r="D27" s="496" t="s">
        <v>852</v>
      </c>
      <c r="E27" s="387" t="s">
        <v>557</v>
      </c>
      <c r="F27" s="387">
        <v>510</v>
      </c>
      <c r="G27" s="420">
        <v>494</v>
      </c>
      <c r="H27" s="420">
        <v>520</v>
      </c>
      <c r="I27" s="387" t="s">
        <v>853</v>
      </c>
      <c r="J27" s="352" t="s">
        <v>558</v>
      </c>
      <c r="K27" s="352"/>
      <c r="L27" s="402"/>
      <c r="M27" s="400"/>
      <c r="N27" s="352"/>
      <c r="O27" s="407"/>
      <c r="P27" s="4"/>
      <c r="Q27" s="4"/>
      <c r="R27" s="324" t="s">
        <v>559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69" customFormat="1" ht="15" customHeight="1">
      <c r="A28" s="394">
        <v>2</v>
      </c>
      <c r="B28" s="416">
        <v>44314</v>
      </c>
      <c r="C28" s="419"/>
      <c r="D28" s="386" t="s">
        <v>862</v>
      </c>
      <c r="E28" s="387" t="s">
        <v>557</v>
      </c>
      <c r="F28" s="387" t="s">
        <v>863</v>
      </c>
      <c r="G28" s="420">
        <v>1450</v>
      </c>
      <c r="H28" s="420"/>
      <c r="I28" s="387">
        <v>1600</v>
      </c>
      <c r="J28" s="352" t="s">
        <v>558</v>
      </c>
      <c r="K28" s="352"/>
      <c r="L28" s="402"/>
      <c r="M28" s="400"/>
      <c r="N28" s="380"/>
      <c r="O28" s="393"/>
      <c r="P28" s="4"/>
      <c r="Q28" s="4"/>
      <c r="R28" s="32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394">
        <v>3</v>
      </c>
      <c r="B29" s="416">
        <v>44316</v>
      </c>
      <c r="C29" s="419"/>
      <c r="D29" s="386" t="s">
        <v>372</v>
      </c>
      <c r="E29" s="387" t="s">
        <v>557</v>
      </c>
      <c r="F29" s="387" t="s">
        <v>868</v>
      </c>
      <c r="G29" s="420">
        <v>517</v>
      </c>
      <c r="H29" s="420"/>
      <c r="I29" s="387" t="s">
        <v>851</v>
      </c>
      <c r="J29" s="352" t="s">
        <v>558</v>
      </c>
      <c r="K29" s="352"/>
      <c r="L29" s="402"/>
      <c r="M29" s="400"/>
      <c r="N29" s="380"/>
      <c r="O29" s="393"/>
      <c r="P29" s="4"/>
      <c r="Q29" s="4"/>
      <c r="R29" s="324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462">
        <v>4</v>
      </c>
      <c r="B30" s="461">
        <v>44319</v>
      </c>
      <c r="C30" s="463"/>
      <c r="D30" s="464" t="s">
        <v>175</v>
      </c>
      <c r="E30" s="441" t="s">
        <v>557</v>
      </c>
      <c r="F30" s="441">
        <v>651</v>
      </c>
      <c r="G30" s="465">
        <v>630</v>
      </c>
      <c r="H30" s="465">
        <v>663</v>
      </c>
      <c r="I30" s="441">
        <v>690</v>
      </c>
      <c r="J30" s="442" t="s">
        <v>869</v>
      </c>
      <c r="K30" s="442">
        <f>H30-F30</f>
        <v>12</v>
      </c>
      <c r="L30" s="485">
        <f>(F30*-0.07)/100</f>
        <v>-0.45570000000000005</v>
      </c>
      <c r="M30" s="440">
        <f t="shared" ref="M30" si="9">(K30+L30)/F30</f>
        <v>1.7733179723502305E-2</v>
      </c>
      <c r="N30" s="442" t="s">
        <v>556</v>
      </c>
      <c r="O30" s="495">
        <v>44319</v>
      </c>
      <c r="P30" s="4"/>
      <c r="Q30" s="4"/>
      <c r="R30" s="32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394">
        <v>5</v>
      </c>
      <c r="B31" s="416">
        <v>44319</v>
      </c>
      <c r="C31" s="419"/>
      <c r="D31" s="386" t="s">
        <v>87</v>
      </c>
      <c r="E31" s="387" t="s">
        <v>557</v>
      </c>
      <c r="F31" s="387" t="s">
        <v>872</v>
      </c>
      <c r="G31" s="420">
        <v>524</v>
      </c>
      <c r="H31" s="420"/>
      <c r="I31" s="387" t="s">
        <v>873</v>
      </c>
      <c r="J31" s="352" t="s">
        <v>558</v>
      </c>
      <c r="K31" s="352"/>
      <c r="L31" s="402"/>
      <c r="M31" s="400"/>
      <c r="N31" s="380"/>
      <c r="O31" s="393"/>
      <c r="P31" s="4"/>
      <c r="Q31" s="4"/>
      <c r="R31" s="32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>
        <v>6</v>
      </c>
      <c r="B32" s="416">
        <v>44320</v>
      </c>
      <c r="C32" s="419"/>
      <c r="D32" s="386" t="s">
        <v>68</v>
      </c>
      <c r="E32" s="387" t="s">
        <v>557</v>
      </c>
      <c r="F32" s="387" t="s">
        <v>891</v>
      </c>
      <c r="G32" s="420">
        <v>544</v>
      </c>
      <c r="H32" s="420"/>
      <c r="I32" s="387" t="s">
        <v>892</v>
      </c>
      <c r="J32" s="352" t="s">
        <v>558</v>
      </c>
      <c r="K32" s="352"/>
      <c r="L32" s="402"/>
      <c r="M32" s="400"/>
      <c r="N32" s="380"/>
      <c r="O32" s="393"/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394">
        <v>7</v>
      </c>
      <c r="B33" s="416">
        <v>44321</v>
      </c>
      <c r="C33" s="419"/>
      <c r="D33" s="386" t="s">
        <v>324</v>
      </c>
      <c r="E33" s="387" t="s">
        <v>557</v>
      </c>
      <c r="F33" s="387" t="s">
        <v>910</v>
      </c>
      <c r="G33" s="420">
        <v>510</v>
      </c>
      <c r="H33" s="420"/>
      <c r="I33" s="387">
        <v>550</v>
      </c>
      <c r="J33" s="352" t="s">
        <v>558</v>
      </c>
      <c r="K33" s="352"/>
      <c r="L33" s="402"/>
      <c r="M33" s="400"/>
      <c r="N33" s="380"/>
      <c r="O33" s="393"/>
      <c r="P33" s="4"/>
      <c r="Q33" s="4"/>
      <c r="R33" s="324" t="s">
        <v>792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394">
        <v>8</v>
      </c>
      <c r="B34" s="416">
        <v>44321</v>
      </c>
      <c r="C34" s="419"/>
      <c r="D34" s="386" t="s">
        <v>292</v>
      </c>
      <c r="E34" s="387" t="s">
        <v>557</v>
      </c>
      <c r="F34" s="387" t="s">
        <v>911</v>
      </c>
      <c r="G34" s="420">
        <v>317</v>
      </c>
      <c r="H34" s="420"/>
      <c r="I34" s="387">
        <v>345</v>
      </c>
      <c r="J34" s="352" t="s">
        <v>558</v>
      </c>
      <c r="K34" s="352"/>
      <c r="L34" s="402"/>
      <c r="M34" s="400"/>
      <c r="N34" s="380"/>
      <c r="O34" s="393"/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/>
      <c r="B35" s="416"/>
      <c r="C35" s="419"/>
      <c r="D35" s="386"/>
      <c r="E35" s="387"/>
      <c r="F35" s="387"/>
      <c r="G35" s="420"/>
      <c r="H35" s="420"/>
      <c r="I35" s="387"/>
      <c r="J35" s="352"/>
      <c r="K35" s="352"/>
      <c r="L35" s="402"/>
      <c r="M35" s="400"/>
      <c r="N35" s="380"/>
      <c r="O35" s="393"/>
      <c r="P35" s="4"/>
      <c r="Q35" s="4"/>
      <c r="R35" s="324"/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502"/>
      <c r="B36" s="422"/>
      <c r="C36" s="503"/>
      <c r="D36" s="504"/>
      <c r="E36" s="397"/>
      <c r="F36" s="397"/>
      <c r="G36" s="505"/>
      <c r="H36" s="505"/>
      <c r="I36" s="397"/>
      <c r="J36" s="395"/>
      <c r="K36" s="395"/>
      <c r="L36" s="506"/>
      <c r="M36" s="409"/>
      <c r="N36" s="399"/>
      <c r="O36" s="507"/>
      <c r="P36" s="4"/>
      <c r="Q36" s="4"/>
      <c r="R36" s="324"/>
      <c r="S36" s="37"/>
      <c r="T36" s="37"/>
      <c r="U36" s="37"/>
      <c r="V36" s="37"/>
      <c r="W36" s="37"/>
      <c r="X36" s="37"/>
      <c r="Y36" s="37"/>
      <c r="Z36" s="37"/>
      <c r="AA36" s="37"/>
    </row>
    <row r="37" spans="1:34" ht="44.25" customHeight="1">
      <c r="A37" s="20" t="s">
        <v>560</v>
      </c>
      <c r="B37" s="36"/>
      <c r="C37" s="36"/>
      <c r="D37" s="37"/>
      <c r="E37" s="33"/>
      <c r="F37" s="33"/>
      <c r="G37" s="32"/>
      <c r="H37" s="32" t="s">
        <v>821</v>
      </c>
      <c r="I37" s="33"/>
      <c r="J37" s="14"/>
      <c r="K37" s="76"/>
      <c r="L37" s="77"/>
      <c r="M37" s="76"/>
      <c r="N37" s="78"/>
      <c r="O37" s="76"/>
      <c r="P37" s="4"/>
      <c r="Q37" s="408"/>
      <c r="R37" s="421"/>
      <c r="S37" s="408"/>
      <c r="T37" s="408"/>
      <c r="U37" s="408"/>
      <c r="V37" s="408"/>
      <c r="W37" s="408"/>
      <c r="X37" s="408"/>
      <c r="Y37" s="408"/>
      <c r="Z37" s="37"/>
      <c r="AA37" s="37"/>
      <c r="AB37" s="37"/>
    </row>
    <row r="38" spans="1:34" s="3" customFormat="1">
      <c r="A38" s="26" t="s">
        <v>561</v>
      </c>
      <c r="B38" s="20"/>
      <c r="C38" s="20"/>
      <c r="D38" s="20"/>
      <c r="E38" s="2"/>
      <c r="F38" s="27" t="s">
        <v>562</v>
      </c>
      <c r="G38" s="38"/>
      <c r="H38" s="39"/>
      <c r="I38" s="79"/>
      <c r="J38" s="14"/>
      <c r="K38" s="80"/>
      <c r="L38" s="81"/>
      <c r="M38" s="82"/>
      <c r="N38" s="83"/>
      <c r="O38" s="84"/>
      <c r="P38" s="2"/>
      <c r="Q38" s="1"/>
      <c r="R38" s="9"/>
      <c r="Z38" s="6"/>
      <c r="AA38" s="6"/>
      <c r="AB38" s="6"/>
      <c r="AC38" s="6"/>
      <c r="AD38" s="6"/>
      <c r="AE38" s="6"/>
      <c r="AF38" s="6"/>
      <c r="AG38" s="6"/>
      <c r="AH38" s="6"/>
    </row>
    <row r="39" spans="1:34" s="6" customFormat="1" ht="14.25" customHeight="1">
      <c r="A39" s="26"/>
      <c r="B39" s="20"/>
      <c r="C39" s="20"/>
      <c r="D39" s="20"/>
      <c r="E39" s="29"/>
      <c r="F39" s="27" t="s">
        <v>564</v>
      </c>
      <c r="G39" s="38"/>
      <c r="H39" s="39"/>
      <c r="I39" s="79"/>
      <c r="J39" s="14"/>
      <c r="K39" s="80"/>
      <c r="L39" s="81"/>
      <c r="M39" s="82"/>
      <c r="N39" s="83"/>
      <c r="O39" s="84"/>
      <c r="P39" s="2"/>
      <c r="Q39" s="1"/>
      <c r="R39" s="9"/>
      <c r="S39" s="3"/>
      <c r="Y39" s="3"/>
      <c r="Z39" s="3"/>
    </row>
    <row r="40" spans="1:34" s="6" customFormat="1" ht="14.25" customHeight="1">
      <c r="A40" s="20"/>
      <c r="B40" s="20"/>
      <c r="C40" s="20"/>
      <c r="D40" s="20"/>
      <c r="E40" s="29"/>
      <c r="F40" s="14"/>
      <c r="G40" s="14"/>
      <c r="H40" s="28"/>
      <c r="I40" s="33"/>
      <c r="J40" s="68"/>
      <c r="K40" s="65"/>
      <c r="L40" s="66"/>
      <c r="M40" s="14"/>
      <c r="N40" s="69"/>
      <c r="O40" s="54"/>
      <c r="P40" s="5"/>
      <c r="Q40" s="1"/>
      <c r="R40" s="9"/>
      <c r="S40" s="3"/>
      <c r="Y40" s="3"/>
      <c r="Z40" s="3"/>
    </row>
    <row r="41" spans="1:34" s="6" customFormat="1" ht="15">
      <c r="A41" s="40" t="s">
        <v>571</v>
      </c>
      <c r="B41" s="40"/>
      <c r="C41" s="40"/>
      <c r="D41" s="40"/>
      <c r="E41" s="29"/>
      <c r="F41" s="14"/>
      <c r="G41" s="9"/>
      <c r="H41" s="14"/>
      <c r="I41" s="9"/>
      <c r="J41" s="85"/>
      <c r="K41" s="9"/>
      <c r="L41" s="9"/>
      <c r="M41" s="9"/>
      <c r="N41" s="9"/>
      <c r="O41" s="86"/>
      <c r="P41"/>
      <c r="Q41" s="1"/>
      <c r="R41" s="9"/>
      <c r="S41" s="3"/>
      <c r="Y41" s="3"/>
      <c r="Z41" s="3"/>
    </row>
    <row r="42" spans="1:34" s="6" customFormat="1" ht="38.25">
      <c r="A42" s="18" t="s">
        <v>16</v>
      </c>
      <c r="B42" s="18" t="s">
        <v>534</v>
      </c>
      <c r="C42" s="18"/>
      <c r="D42" s="19" t="s">
        <v>545</v>
      </c>
      <c r="E42" s="18" t="s">
        <v>546</v>
      </c>
      <c r="F42" s="18" t="s">
        <v>547</v>
      </c>
      <c r="G42" s="18" t="s">
        <v>566</v>
      </c>
      <c r="H42" s="18" t="s">
        <v>549</v>
      </c>
      <c r="I42" s="18" t="s">
        <v>550</v>
      </c>
      <c r="J42" s="17" t="s">
        <v>551</v>
      </c>
      <c r="K42" s="74" t="s">
        <v>572</v>
      </c>
      <c r="L42" s="60" t="s">
        <v>819</v>
      </c>
      <c r="M42" s="74" t="s">
        <v>568</v>
      </c>
      <c r="N42" s="18" t="s">
        <v>569</v>
      </c>
      <c r="O42" s="17" t="s">
        <v>554</v>
      </c>
      <c r="P42" s="87" t="s">
        <v>555</v>
      </c>
      <c r="Q42" s="1"/>
      <c r="R42" s="14"/>
      <c r="S42" s="3"/>
      <c r="Y42" s="3"/>
      <c r="Z42" s="3"/>
    </row>
    <row r="43" spans="1:34" s="369" customFormat="1" ht="13.9" customHeight="1">
      <c r="A43" s="488">
        <v>1</v>
      </c>
      <c r="B43" s="416">
        <v>44321</v>
      </c>
      <c r="C43" s="417"/>
      <c r="D43" s="410" t="s">
        <v>912</v>
      </c>
      <c r="E43" s="411" t="s">
        <v>557</v>
      </c>
      <c r="F43" s="387" t="s">
        <v>913</v>
      </c>
      <c r="G43" s="387">
        <v>871</v>
      </c>
      <c r="H43" s="387"/>
      <c r="I43" s="352">
        <v>730</v>
      </c>
      <c r="J43" s="352" t="s">
        <v>558</v>
      </c>
      <c r="K43" s="489"/>
      <c r="L43" s="404"/>
      <c r="M43" s="481"/>
      <c r="N43" s="352"/>
      <c r="O43" s="380"/>
      <c r="P43" s="393"/>
      <c r="Q43" s="363"/>
      <c r="R43" s="324" t="s">
        <v>792</v>
      </c>
      <c r="S43" s="37"/>
      <c r="Y43" s="37"/>
      <c r="Z43" s="37"/>
    </row>
    <row r="44" spans="1:34" s="369" customFormat="1" ht="13.9" customHeight="1">
      <c r="A44" s="488"/>
      <c r="B44" s="416"/>
      <c r="C44" s="417"/>
      <c r="D44" s="410"/>
      <c r="E44" s="411"/>
      <c r="F44" s="387"/>
      <c r="G44" s="387"/>
      <c r="H44" s="387"/>
      <c r="I44" s="352"/>
      <c r="J44" s="352"/>
      <c r="K44" s="489"/>
      <c r="L44" s="404"/>
      <c r="M44" s="481"/>
      <c r="N44" s="352"/>
      <c r="O44" s="380"/>
      <c r="P44" s="393"/>
      <c r="Q44" s="363"/>
      <c r="R44" s="324"/>
      <c r="S44" s="37"/>
      <c r="Y44" s="37"/>
      <c r="Z44" s="37"/>
    </row>
    <row r="45" spans="1:34" s="369" customFormat="1" ht="13.9" customHeight="1">
      <c r="A45" s="418"/>
      <c r="B45" s="416"/>
      <c r="C45" s="417"/>
      <c r="D45" s="410"/>
      <c r="E45" s="411"/>
      <c r="F45" s="387"/>
      <c r="G45" s="387"/>
      <c r="H45" s="387"/>
      <c r="I45" s="352"/>
      <c r="J45" s="352"/>
      <c r="K45" s="352"/>
      <c r="L45" s="352"/>
      <c r="M45" s="352"/>
      <c r="N45" s="352"/>
      <c r="O45" s="352"/>
      <c r="P45" s="352"/>
      <c r="Q45" s="363"/>
      <c r="R45" s="324"/>
      <c r="S45" s="37"/>
      <c r="Y45" s="37"/>
      <c r="Z45" s="37"/>
    </row>
    <row r="46" spans="1:34" s="369" customFormat="1" ht="13.9" customHeight="1">
      <c r="A46" s="428"/>
      <c r="B46" s="422"/>
      <c r="C46" s="429"/>
      <c r="D46" s="430"/>
      <c r="E46" s="353"/>
      <c r="F46" s="397"/>
      <c r="G46" s="397"/>
      <c r="H46" s="397"/>
      <c r="I46" s="395"/>
      <c r="J46" s="395"/>
      <c r="K46" s="395"/>
      <c r="L46" s="395"/>
      <c r="M46" s="395"/>
      <c r="N46" s="395"/>
      <c r="O46" s="395"/>
      <c r="P46" s="395"/>
      <c r="Q46" s="363"/>
      <c r="R46" s="324"/>
      <c r="S46" s="37"/>
      <c r="Y46" s="37"/>
      <c r="Z46" s="37"/>
    </row>
    <row r="47" spans="1:34" s="3" customFormat="1">
      <c r="A47" s="41"/>
      <c r="B47" s="42"/>
      <c r="C47" s="43"/>
      <c r="D47" s="44"/>
      <c r="E47" s="45"/>
      <c r="F47" s="46"/>
      <c r="G47" s="46"/>
      <c r="H47" s="46"/>
      <c r="I47" s="46"/>
      <c r="J47" s="14"/>
      <c r="K47" s="88"/>
      <c r="L47" s="88"/>
      <c r="M47" s="14"/>
      <c r="N47" s="13"/>
      <c r="O47" s="89"/>
      <c r="P47" s="2"/>
      <c r="Q47" s="1"/>
      <c r="R47" s="14"/>
      <c r="Z47" s="6"/>
      <c r="AA47" s="6"/>
      <c r="AB47" s="6"/>
      <c r="AC47" s="6"/>
      <c r="AD47" s="6"/>
      <c r="AE47" s="6"/>
      <c r="AF47" s="6"/>
      <c r="AG47" s="6"/>
      <c r="AH47" s="6"/>
    </row>
    <row r="48" spans="1:34" s="3" customFormat="1" ht="15">
      <c r="A48" s="47" t="s">
        <v>573</v>
      </c>
      <c r="B48" s="47"/>
      <c r="C48" s="47"/>
      <c r="D48" s="47"/>
      <c r="E48" s="48"/>
      <c r="F48" s="46"/>
      <c r="G48" s="46"/>
      <c r="H48" s="46"/>
      <c r="I48" s="46"/>
      <c r="J48" s="50"/>
      <c r="K48" s="9"/>
      <c r="L48" s="9"/>
      <c r="M48" s="9"/>
      <c r="N48" s="8"/>
      <c r="O48" s="50"/>
      <c r="P48" s="2"/>
      <c r="Q48" s="1"/>
      <c r="R48" s="14"/>
      <c r="Z48" s="6"/>
      <c r="AA48" s="6"/>
      <c r="AB48" s="6"/>
      <c r="AC48" s="6"/>
      <c r="AD48" s="6"/>
      <c r="AE48" s="6"/>
      <c r="AF48" s="6"/>
      <c r="AG48" s="6"/>
      <c r="AH48" s="6"/>
    </row>
    <row r="49" spans="1:34" s="3" customFormat="1" ht="38.25">
      <c r="A49" s="18" t="s">
        <v>16</v>
      </c>
      <c r="B49" s="18" t="s">
        <v>534</v>
      </c>
      <c r="C49" s="18"/>
      <c r="D49" s="19" t="s">
        <v>545</v>
      </c>
      <c r="E49" s="18" t="s">
        <v>546</v>
      </c>
      <c r="F49" s="18" t="s">
        <v>547</v>
      </c>
      <c r="G49" s="49" t="s">
        <v>566</v>
      </c>
      <c r="H49" s="18" t="s">
        <v>549</v>
      </c>
      <c r="I49" s="18" t="s">
        <v>550</v>
      </c>
      <c r="J49" s="17" t="s">
        <v>551</v>
      </c>
      <c r="K49" s="17" t="s">
        <v>574</v>
      </c>
      <c r="L49" s="60" t="s">
        <v>819</v>
      </c>
      <c r="M49" s="74" t="s">
        <v>568</v>
      </c>
      <c r="N49" s="18" t="s">
        <v>569</v>
      </c>
      <c r="O49" s="18" t="s">
        <v>554</v>
      </c>
      <c r="P49" s="19" t="s">
        <v>555</v>
      </c>
      <c r="Q49" s="1"/>
      <c r="R49" s="14"/>
      <c r="Z49" s="6"/>
      <c r="AA49" s="6"/>
      <c r="AB49" s="6"/>
      <c r="AC49" s="6"/>
      <c r="AD49" s="6"/>
      <c r="AE49" s="6"/>
      <c r="AF49" s="6"/>
      <c r="AG49" s="6"/>
      <c r="AH49" s="6"/>
    </row>
    <row r="50" spans="1:34" s="37" customFormat="1" ht="14.25">
      <c r="A50" s="497">
        <v>1</v>
      </c>
      <c r="B50" s="461">
        <v>44319</v>
      </c>
      <c r="C50" s="490"/>
      <c r="D50" s="443" t="s">
        <v>870</v>
      </c>
      <c r="E50" s="491" t="s">
        <v>557</v>
      </c>
      <c r="F50" s="441">
        <v>12</v>
      </c>
      <c r="G50" s="441">
        <v>8</v>
      </c>
      <c r="H50" s="441">
        <v>13.25</v>
      </c>
      <c r="I50" s="442">
        <v>20</v>
      </c>
      <c r="J50" s="442" t="s">
        <v>871</v>
      </c>
      <c r="K50" s="492">
        <f>H50-F50</f>
        <v>1.25</v>
      </c>
      <c r="L50" s="442">
        <v>100</v>
      </c>
      <c r="M50" s="493">
        <f>(K50*N50)-L50</f>
        <v>1587.5</v>
      </c>
      <c r="N50" s="442">
        <v>1350</v>
      </c>
      <c r="O50" s="494" t="s">
        <v>556</v>
      </c>
      <c r="P50" s="495">
        <v>44319</v>
      </c>
      <c r="Q50" s="363"/>
      <c r="R50" s="324" t="s">
        <v>559</v>
      </c>
      <c r="Z50" s="369"/>
      <c r="AA50" s="369"/>
      <c r="AB50" s="369"/>
      <c r="AC50" s="369"/>
      <c r="AD50" s="369"/>
      <c r="AE50" s="369"/>
      <c r="AF50" s="369"/>
      <c r="AG50" s="369"/>
      <c r="AH50" s="369"/>
    </row>
    <row r="51" spans="1:34" s="37" customFormat="1" ht="14.25">
      <c r="A51" s="497">
        <v>2</v>
      </c>
      <c r="B51" s="461">
        <v>44320</v>
      </c>
      <c r="C51" s="490"/>
      <c r="D51" s="443" t="s">
        <v>883</v>
      </c>
      <c r="E51" s="491" t="s">
        <v>557</v>
      </c>
      <c r="F51" s="441">
        <v>37</v>
      </c>
      <c r="G51" s="441">
        <v>19</v>
      </c>
      <c r="H51" s="441">
        <v>45</v>
      </c>
      <c r="I51" s="442" t="s">
        <v>884</v>
      </c>
      <c r="J51" s="442" t="s">
        <v>886</v>
      </c>
      <c r="K51" s="492">
        <f>H51-F51</f>
        <v>8</v>
      </c>
      <c r="L51" s="442">
        <v>100</v>
      </c>
      <c r="M51" s="493">
        <f>(K51*N51)-L51</f>
        <v>2300</v>
      </c>
      <c r="N51" s="442">
        <v>300</v>
      </c>
      <c r="O51" s="494" t="s">
        <v>556</v>
      </c>
      <c r="P51" s="495">
        <v>44320</v>
      </c>
      <c r="Q51" s="363"/>
      <c r="R51" s="324" t="s">
        <v>559</v>
      </c>
      <c r="Z51" s="369"/>
      <c r="AA51" s="369"/>
      <c r="AB51" s="369"/>
      <c r="AC51" s="369"/>
      <c r="AD51" s="369"/>
      <c r="AE51" s="369"/>
      <c r="AF51" s="369"/>
      <c r="AG51" s="369"/>
      <c r="AH51" s="369"/>
    </row>
    <row r="52" spans="1:34" s="37" customFormat="1" ht="14.25">
      <c r="A52" s="497">
        <v>3</v>
      </c>
      <c r="B52" s="461">
        <v>44320</v>
      </c>
      <c r="C52" s="490"/>
      <c r="D52" s="443" t="s">
        <v>885</v>
      </c>
      <c r="E52" s="491" t="s">
        <v>557</v>
      </c>
      <c r="F52" s="441">
        <v>36</v>
      </c>
      <c r="G52" s="441">
        <v>19</v>
      </c>
      <c r="H52" s="441">
        <v>40.5</v>
      </c>
      <c r="I52" s="442" t="s">
        <v>884</v>
      </c>
      <c r="J52" s="442" t="s">
        <v>887</v>
      </c>
      <c r="K52" s="492">
        <f>H52-F52</f>
        <v>4.5</v>
      </c>
      <c r="L52" s="442">
        <v>100</v>
      </c>
      <c r="M52" s="493">
        <f>(K52*N52)-L52</f>
        <v>1250</v>
      </c>
      <c r="N52" s="442">
        <v>300</v>
      </c>
      <c r="O52" s="494" t="s">
        <v>556</v>
      </c>
      <c r="P52" s="495">
        <v>44320</v>
      </c>
      <c r="Q52" s="363"/>
      <c r="R52" s="324" t="s">
        <v>559</v>
      </c>
      <c r="Z52" s="369"/>
      <c r="AA52" s="369"/>
      <c r="AB52" s="369"/>
      <c r="AC52" s="369"/>
      <c r="AD52" s="369"/>
      <c r="AE52" s="369"/>
      <c r="AF52" s="369"/>
      <c r="AG52" s="369"/>
      <c r="AH52" s="369"/>
    </row>
    <row r="53" spans="1:34" s="37" customFormat="1" ht="14.25">
      <c r="A53" s="497">
        <v>4</v>
      </c>
      <c r="B53" s="461">
        <v>44320</v>
      </c>
      <c r="C53" s="490"/>
      <c r="D53" s="443" t="s">
        <v>888</v>
      </c>
      <c r="E53" s="491" t="s">
        <v>557</v>
      </c>
      <c r="F53" s="441">
        <v>57.5</v>
      </c>
      <c r="G53" s="441">
        <v>19</v>
      </c>
      <c r="H53" s="441">
        <v>74</v>
      </c>
      <c r="I53" s="442">
        <v>120</v>
      </c>
      <c r="J53" s="442" t="s">
        <v>889</v>
      </c>
      <c r="K53" s="492">
        <f>H53-F53</f>
        <v>16.5</v>
      </c>
      <c r="L53" s="442">
        <v>100</v>
      </c>
      <c r="M53" s="493">
        <f>(K53*N53)-L53</f>
        <v>1137.5</v>
      </c>
      <c r="N53" s="442">
        <v>75</v>
      </c>
      <c r="O53" s="494" t="s">
        <v>556</v>
      </c>
      <c r="P53" s="495">
        <v>44320</v>
      </c>
      <c r="Q53" s="363"/>
      <c r="R53" s="324" t="s">
        <v>792</v>
      </c>
      <c r="Z53" s="369"/>
      <c r="AA53" s="369"/>
      <c r="AB53" s="369"/>
      <c r="AC53" s="369"/>
      <c r="AD53" s="369"/>
      <c r="AE53" s="369"/>
      <c r="AF53" s="369"/>
      <c r="AG53" s="369"/>
      <c r="AH53" s="369"/>
    </row>
    <row r="54" spans="1:34" s="37" customFormat="1" ht="14.25">
      <c r="A54" s="497">
        <v>5</v>
      </c>
      <c r="B54" s="461">
        <v>44321</v>
      </c>
      <c r="C54" s="490"/>
      <c r="D54" s="443" t="s">
        <v>906</v>
      </c>
      <c r="E54" s="491" t="s">
        <v>557</v>
      </c>
      <c r="F54" s="441">
        <v>41</v>
      </c>
      <c r="G54" s="441">
        <v>25</v>
      </c>
      <c r="H54" s="441">
        <v>47.5</v>
      </c>
      <c r="I54" s="442" t="s">
        <v>884</v>
      </c>
      <c r="J54" s="442" t="s">
        <v>907</v>
      </c>
      <c r="K54" s="492">
        <f>H54-F54</f>
        <v>6.5</v>
      </c>
      <c r="L54" s="442">
        <v>100</v>
      </c>
      <c r="M54" s="493">
        <f>(K54*N54)-L54</f>
        <v>1850</v>
      </c>
      <c r="N54" s="442">
        <v>300</v>
      </c>
      <c r="O54" s="494" t="s">
        <v>556</v>
      </c>
      <c r="P54" s="495">
        <v>44321</v>
      </c>
      <c r="Q54" s="363"/>
      <c r="R54" s="324" t="s">
        <v>559</v>
      </c>
      <c r="Z54" s="369"/>
      <c r="AA54" s="369"/>
      <c r="AB54" s="369"/>
      <c r="AC54" s="369"/>
      <c r="AD54" s="369"/>
      <c r="AE54" s="369"/>
      <c r="AF54" s="369"/>
      <c r="AG54" s="369"/>
      <c r="AH54" s="369"/>
    </row>
    <row r="55" spans="1:34" s="37" customFormat="1" ht="14.25">
      <c r="A55" s="418">
        <v>6</v>
      </c>
      <c r="B55" s="416">
        <v>44321</v>
      </c>
      <c r="C55" s="417"/>
      <c r="D55" s="410" t="s">
        <v>906</v>
      </c>
      <c r="E55" s="411" t="s">
        <v>557</v>
      </c>
      <c r="F55" s="387" t="s">
        <v>908</v>
      </c>
      <c r="G55" s="387">
        <v>24</v>
      </c>
      <c r="H55" s="387"/>
      <c r="I55" s="352" t="s">
        <v>884</v>
      </c>
      <c r="J55" s="352" t="s">
        <v>558</v>
      </c>
      <c r="K55" s="489"/>
      <c r="L55" s="352"/>
      <c r="M55" s="481"/>
      <c r="N55" s="352"/>
      <c r="O55" s="380"/>
      <c r="P55" s="393"/>
      <c r="Q55" s="363"/>
      <c r="R55" s="324" t="s">
        <v>559</v>
      </c>
      <c r="Z55" s="369"/>
      <c r="AA55" s="369"/>
      <c r="AB55" s="369"/>
      <c r="AC55" s="369"/>
      <c r="AD55" s="369"/>
      <c r="AE55" s="369"/>
      <c r="AF55" s="369"/>
      <c r="AG55" s="369"/>
      <c r="AH55" s="369"/>
    </row>
    <row r="56" spans="1:34" s="37" customFormat="1" ht="14.25">
      <c r="A56" s="418">
        <v>7</v>
      </c>
      <c r="B56" s="416">
        <v>44321</v>
      </c>
      <c r="C56" s="417"/>
      <c r="D56" s="410" t="s">
        <v>885</v>
      </c>
      <c r="E56" s="411" t="s">
        <v>557</v>
      </c>
      <c r="F56" s="387" t="s">
        <v>909</v>
      </c>
      <c r="G56" s="387">
        <v>19</v>
      </c>
      <c r="H56" s="387"/>
      <c r="I56" s="352" t="s">
        <v>884</v>
      </c>
      <c r="J56" s="352" t="s">
        <v>558</v>
      </c>
      <c r="K56" s="352"/>
      <c r="L56" s="352"/>
      <c r="M56" s="481"/>
      <c r="N56" s="352"/>
      <c r="O56" s="380"/>
      <c r="P56" s="393"/>
      <c r="Q56" s="363"/>
      <c r="R56" s="324" t="s">
        <v>559</v>
      </c>
      <c r="Z56" s="369"/>
      <c r="AA56" s="369"/>
      <c r="AB56" s="369"/>
      <c r="AC56" s="369"/>
      <c r="AD56" s="369"/>
      <c r="AE56" s="369"/>
      <c r="AF56" s="369"/>
      <c r="AG56" s="369"/>
      <c r="AH56" s="369"/>
    </row>
    <row r="57" spans="1:34" s="37" customFormat="1" ht="14.25">
      <c r="A57" s="353"/>
      <c r="B57" s="354"/>
      <c r="C57" s="354"/>
      <c r="D57" s="355"/>
      <c r="E57" s="353"/>
      <c r="F57" s="370"/>
      <c r="G57" s="353"/>
      <c r="H57" s="353"/>
      <c r="I57" s="353"/>
      <c r="J57" s="354"/>
      <c r="K57" s="371"/>
      <c r="L57" s="353"/>
      <c r="M57" s="353"/>
      <c r="N57" s="353"/>
      <c r="O57" s="372"/>
      <c r="P57" s="363"/>
      <c r="Q57" s="363"/>
      <c r="R57" s="324"/>
      <c r="Z57" s="369"/>
      <c r="AA57" s="369"/>
      <c r="AB57" s="369"/>
      <c r="AC57" s="369"/>
      <c r="AD57" s="369"/>
      <c r="AE57" s="369"/>
      <c r="AF57" s="369"/>
      <c r="AG57" s="369"/>
      <c r="AH57" s="369"/>
    </row>
    <row r="58" spans="1:34" ht="15">
      <c r="A58" s="96" t="s">
        <v>575</v>
      </c>
      <c r="B58" s="97"/>
      <c r="C58" s="97"/>
      <c r="D58" s="98"/>
      <c r="E58" s="31"/>
      <c r="F58" s="29"/>
      <c r="G58" s="29"/>
      <c r="H58" s="70"/>
      <c r="I58" s="116"/>
      <c r="J58" s="117"/>
      <c r="K58" s="14"/>
      <c r="L58" s="14"/>
      <c r="M58" s="14"/>
      <c r="N58" s="8"/>
      <c r="O58" s="50"/>
      <c r="Q58" s="92"/>
      <c r="R58" s="14"/>
      <c r="S58" s="13"/>
      <c r="T58" s="13"/>
      <c r="U58" s="13"/>
      <c r="V58" s="13"/>
      <c r="W58" s="13"/>
      <c r="X58" s="13"/>
      <c r="Y58" s="13"/>
      <c r="Z58" s="13"/>
    </row>
    <row r="59" spans="1:34" ht="38.25">
      <c r="A59" s="17" t="s">
        <v>16</v>
      </c>
      <c r="B59" s="18" t="s">
        <v>534</v>
      </c>
      <c r="C59" s="18"/>
      <c r="D59" s="19" t="s">
        <v>545</v>
      </c>
      <c r="E59" s="18" t="s">
        <v>546</v>
      </c>
      <c r="F59" s="18" t="s">
        <v>547</v>
      </c>
      <c r="G59" s="18" t="s">
        <v>548</v>
      </c>
      <c r="H59" s="18" t="s">
        <v>549</v>
      </c>
      <c r="I59" s="18" t="s">
        <v>550</v>
      </c>
      <c r="J59" s="17" t="s">
        <v>551</v>
      </c>
      <c r="K59" s="59" t="s">
        <v>567</v>
      </c>
      <c r="L59" s="392" t="s">
        <v>819</v>
      </c>
      <c r="M59" s="60" t="s">
        <v>818</v>
      </c>
      <c r="N59" s="18" t="s">
        <v>554</v>
      </c>
      <c r="O59" s="75" t="s">
        <v>555</v>
      </c>
      <c r="P59" s="94"/>
      <c r="Q59" s="8"/>
      <c r="R59" s="14"/>
      <c r="S59" s="13"/>
      <c r="T59" s="13"/>
      <c r="U59" s="13"/>
      <c r="V59" s="13"/>
      <c r="W59" s="13"/>
      <c r="X59" s="13"/>
      <c r="Y59" s="13"/>
      <c r="Z59" s="13"/>
    </row>
    <row r="60" spans="1:34" s="369" customFormat="1" ht="14.25">
      <c r="A60" s="466">
        <v>1</v>
      </c>
      <c r="B60" s="467">
        <v>44238</v>
      </c>
      <c r="C60" s="468"/>
      <c r="D60" s="469" t="s">
        <v>445</v>
      </c>
      <c r="E60" s="470" t="s">
        <v>557</v>
      </c>
      <c r="F60" s="471">
        <v>1515</v>
      </c>
      <c r="G60" s="472">
        <v>1390</v>
      </c>
      <c r="H60" s="471">
        <v>1595</v>
      </c>
      <c r="I60" s="473" t="s">
        <v>837</v>
      </c>
      <c r="J60" s="474" t="s">
        <v>843</v>
      </c>
      <c r="K60" s="474">
        <f t="shared" ref="K60" si="10">H60-F60</f>
        <v>80</v>
      </c>
      <c r="L60" s="475">
        <f>(F60*-0.8)/100</f>
        <v>-12.12</v>
      </c>
      <c r="M60" s="476">
        <f t="shared" ref="M60" si="11">(K60+L60)/F60</f>
        <v>4.4805280528052799E-2</v>
      </c>
      <c r="N60" s="477" t="s">
        <v>556</v>
      </c>
      <c r="O60" s="478">
        <v>44271</v>
      </c>
      <c r="P60" s="95"/>
      <c r="Q60" s="414"/>
      <c r="R60" s="450" t="s">
        <v>559</v>
      </c>
      <c r="S60" s="408"/>
      <c r="T60" s="408"/>
      <c r="U60" s="408"/>
      <c r="V60" s="408"/>
      <c r="W60" s="408"/>
      <c r="X60" s="408"/>
      <c r="Y60" s="408"/>
      <c r="Z60" s="408"/>
    </row>
    <row r="61" spans="1:34" s="369" customFormat="1" ht="14.25">
      <c r="A61" s="431"/>
      <c r="B61" s="373"/>
      <c r="C61" s="433"/>
      <c r="D61" s="385"/>
      <c r="E61" s="378"/>
      <c r="F61" s="387"/>
      <c r="G61" s="383"/>
      <c r="H61" s="387"/>
      <c r="I61" s="375"/>
      <c r="J61" s="412"/>
      <c r="K61" s="412"/>
      <c r="L61" s="413"/>
      <c r="M61" s="400"/>
      <c r="N61" s="379"/>
      <c r="O61" s="407"/>
      <c r="P61" s="95"/>
      <c r="Q61" s="414"/>
      <c r="R61" s="450"/>
      <c r="S61" s="408"/>
      <c r="T61" s="408"/>
      <c r="U61" s="408"/>
      <c r="V61" s="408"/>
      <c r="W61" s="408"/>
      <c r="X61" s="408"/>
      <c r="Y61" s="408"/>
      <c r="Z61" s="408"/>
    </row>
    <row r="62" spans="1:34" s="5" customFormat="1">
      <c r="A62" s="364"/>
      <c r="B62" s="365"/>
      <c r="C62" s="366"/>
      <c r="D62" s="367"/>
      <c r="E62" s="396"/>
      <c r="F62" s="396"/>
      <c r="G62" s="448"/>
      <c r="H62" s="448"/>
      <c r="I62" s="396"/>
      <c r="J62" s="449"/>
      <c r="K62" s="444"/>
      <c r="L62" s="445"/>
      <c r="M62" s="446"/>
      <c r="N62" s="447"/>
      <c r="O62" s="368"/>
      <c r="P62" s="120"/>
      <c r="Q62"/>
      <c r="R62" s="91"/>
      <c r="T62" s="54"/>
      <c r="U62" s="54"/>
      <c r="V62" s="54"/>
      <c r="W62" s="54"/>
      <c r="X62" s="54"/>
      <c r="Y62" s="54"/>
      <c r="Z62" s="54"/>
    </row>
    <row r="63" spans="1:34">
      <c r="A63" s="20" t="s">
        <v>560</v>
      </c>
      <c r="B63" s="20"/>
      <c r="C63" s="20"/>
      <c r="D63" s="20"/>
      <c r="E63" s="2"/>
      <c r="F63" s="27" t="s">
        <v>562</v>
      </c>
      <c r="G63" s="79"/>
      <c r="H63" s="79"/>
      <c r="I63" s="35"/>
      <c r="J63" s="82"/>
      <c r="K63" s="80"/>
      <c r="L63" s="81"/>
      <c r="M63" s="82"/>
      <c r="N63" s="83"/>
      <c r="O63" s="121"/>
      <c r="P63" s="8"/>
      <c r="Q63" s="13"/>
      <c r="R63" s="93"/>
      <c r="S63" s="13"/>
      <c r="T63" s="13"/>
      <c r="U63" s="13"/>
      <c r="V63" s="13"/>
      <c r="W63" s="13"/>
      <c r="X63" s="13"/>
      <c r="Y63" s="13"/>
    </row>
    <row r="64" spans="1:34">
      <c r="A64" s="26" t="s">
        <v>561</v>
      </c>
      <c r="B64" s="20"/>
      <c r="C64" s="20"/>
      <c r="D64" s="20"/>
      <c r="E64" s="29"/>
      <c r="F64" s="27" t="s">
        <v>564</v>
      </c>
      <c r="G64" s="9"/>
      <c r="H64" s="9"/>
      <c r="I64" s="9"/>
      <c r="J64" s="50"/>
      <c r="K64" s="9"/>
      <c r="L64" s="9"/>
      <c r="M64" s="9"/>
      <c r="N64" s="8"/>
      <c r="O64" s="50"/>
      <c r="Q64" s="4"/>
      <c r="R64" s="14"/>
      <c r="S64" s="13"/>
      <c r="T64" s="13"/>
      <c r="U64" s="13"/>
      <c r="V64" s="13"/>
      <c r="W64" s="13"/>
      <c r="X64" s="13"/>
      <c r="Y64" s="13"/>
      <c r="Z64" s="13"/>
    </row>
    <row r="65" spans="1:29">
      <c r="A65" s="26"/>
      <c r="B65" s="20"/>
      <c r="C65" s="20"/>
      <c r="D65" s="20"/>
      <c r="E65" s="29"/>
      <c r="F65" s="27"/>
      <c r="G65" s="9"/>
      <c r="H65" s="9"/>
      <c r="I65" s="9"/>
      <c r="J65" s="50"/>
      <c r="K65" s="9"/>
      <c r="L65" s="9"/>
      <c r="M65" s="9"/>
      <c r="N65" s="8"/>
      <c r="O65" s="50"/>
      <c r="Q65" s="4"/>
      <c r="R65" s="79"/>
      <c r="S65" s="13"/>
      <c r="T65" s="13"/>
      <c r="U65" s="13"/>
      <c r="V65" s="13"/>
      <c r="W65" s="13"/>
      <c r="X65" s="13"/>
      <c r="Y65" s="13"/>
      <c r="Z65" s="13"/>
    </row>
    <row r="66" spans="1:29" ht="15">
      <c r="A66" s="8"/>
      <c r="B66" s="30" t="s">
        <v>823</v>
      </c>
      <c r="C66" s="30"/>
      <c r="D66" s="30"/>
      <c r="E66" s="30"/>
      <c r="F66" s="31"/>
      <c r="G66" s="29"/>
      <c r="H66" s="29"/>
      <c r="I66" s="70"/>
      <c r="J66" s="71"/>
      <c r="K66" s="72"/>
      <c r="L66" s="391"/>
      <c r="M66" s="9"/>
      <c r="N66" s="8"/>
      <c r="O66" s="50"/>
      <c r="Q66" s="4"/>
      <c r="R66" s="79"/>
      <c r="S66" s="13"/>
      <c r="T66" s="13"/>
      <c r="U66" s="13"/>
      <c r="V66" s="13"/>
      <c r="W66" s="13"/>
      <c r="X66" s="13"/>
      <c r="Y66" s="13"/>
      <c r="Z66" s="13"/>
    </row>
    <row r="67" spans="1:29" ht="38.25">
      <c r="A67" s="17" t="s">
        <v>16</v>
      </c>
      <c r="B67" s="18" t="s">
        <v>534</v>
      </c>
      <c r="C67" s="18"/>
      <c r="D67" s="19" t="s">
        <v>545</v>
      </c>
      <c r="E67" s="18" t="s">
        <v>546</v>
      </c>
      <c r="F67" s="18" t="s">
        <v>547</v>
      </c>
      <c r="G67" s="18" t="s">
        <v>566</v>
      </c>
      <c r="H67" s="18" t="s">
        <v>549</v>
      </c>
      <c r="I67" s="18" t="s">
        <v>550</v>
      </c>
      <c r="J67" s="73" t="s">
        <v>551</v>
      </c>
      <c r="K67" s="59" t="s">
        <v>567</v>
      </c>
      <c r="L67" s="74" t="s">
        <v>568</v>
      </c>
      <c r="M67" s="18" t="s">
        <v>569</v>
      </c>
      <c r="N67" s="392" t="s">
        <v>819</v>
      </c>
      <c r="O67" s="60" t="s">
        <v>818</v>
      </c>
      <c r="P67" s="18" t="s">
        <v>554</v>
      </c>
      <c r="Q67" s="75" t="s">
        <v>555</v>
      </c>
      <c r="R67" s="79"/>
      <c r="S67" s="13"/>
      <c r="T67" s="13"/>
      <c r="U67" s="13"/>
      <c r="V67" s="13"/>
      <c r="W67" s="13"/>
      <c r="X67" s="13"/>
      <c r="Y67" s="13"/>
      <c r="Z67" s="13"/>
    </row>
    <row r="68" spans="1:29" ht="14.25">
      <c r="A68" s="358"/>
      <c r="B68" s="373"/>
      <c r="C68" s="377"/>
      <c r="D68" s="385"/>
      <c r="E68" s="378"/>
      <c r="F68" s="401"/>
      <c r="G68" s="383"/>
      <c r="H68" s="378"/>
      <c r="I68" s="375"/>
      <c r="J68" s="412"/>
      <c r="K68" s="412"/>
      <c r="L68" s="413"/>
      <c r="M68" s="411"/>
      <c r="N68" s="413"/>
      <c r="O68" s="400"/>
      <c r="P68" s="379"/>
      <c r="Q68" s="393"/>
      <c r="R68" s="409"/>
      <c r="S68" s="399"/>
      <c r="T68" s="13"/>
      <c r="U68" s="408"/>
      <c r="V68" s="408"/>
      <c r="W68" s="408"/>
      <c r="X68" s="408"/>
      <c r="Y68" s="408"/>
      <c r="Z68" s="408"/>
      <c r="AA68" s="369"/>
      <c r="AB68" s="369"/>
      <c r="AC68" s="369"/>
    </row>
    <row r="69" spans="1:29" ht="14.25">
      <c r="A69" s="358"/>
      <c r="B69" s="373"/>
      <c r="C69" s="377"/>
      <c r="D69" s="385"/>
      <c r="E69" s="378"/>
      <c r="F69" s="401"/>
      <c r="G69" s="383"/>
      <c r="H69" s="378"/>
      <c r="I69" s="375"/>
      <c r="J69" s="412"/>
      <c r="K69" s="412"/>
      <c r="L69" s="413"/>
      <c r="M69" s="411"/>
      <c r="N69" s="413"/>
      <c r="O69" s="400"/>
      <c r="P69" s="379"/>
      <c r="Q69" s="393"/>
      <c r="R69" s="409"/>
      <c r="S69" s="399"/>
      <c r="T69" s="13"/>
      <c r="U69" s="408"/>
      <c r="V69" s="408"/>
      <c r="W69" s="408"/>
      <c r="X69" s="408"/>
      <c r="Y69" s="408"/>
      <c r="Z69" s="408"/>
      <c r="AA69" s="369"/>
      <c r="AB69" s="369"/>
      <c r="AC69" s="369"/>
    </row>
    <row r="70" spans="1:29" s="369" customFormat="1" ht="14.25">
      <c r="A70" s="358"/>
      <c r="B70" s="373"/>
      <c r="C70" s="377"/>
      <c r="D70" s="385"/>
      <c r="E70" s="378"/>
      <c r="F70" s="401"/>
      <c r="G70" s="383"/>
      <c r="H70" s="378"/>
      <c r="I70" s="375"/>
      <c r="J70" s="412"/>
      <c r="K70" s="412"/>
      <c r="L70" s="413"/>
      <c r="M70" s="411"/>
      <c r="N70" s="413"/>
      <c r="O70" s="400"/>
      <c r="P70" s="379"/>
      <c r="Q70" s="393"/>
      <c r="R70" s="406"/>
      <c r="S70" s="408"/>
      <c r="T70" s="408"/>
      <c r="U70" s="408"/>
      <c r="V70" s="408"/>
      <c r="W70" s="408"/>
      <c r="X70" s="408"/>
      <c r="Y70" s="408"/>
      <c r="Z70" s="408"/>
    </row>
    <row r="71" spans="1:29" s="369" customFormat="1" ht="14.25">
      <c r="A71" s="358"/>
      <c r="B71" s="373"/>
      <c r="C71" s="377"/>
      <c r="D71" s="385"/>
      <c r="E71" s="378"/>
      <c r="F71" s="412"/>
      <c r="G71" s="387"/>
      <c r="H71" s="378"/>
      <c r="I71" s="375"/>
      <c r="J71" s="412"/>
      <c r="K71" s="412"/>
      <c r="L71" s="413"/>
      <c r="M71" s="411"/>
      <c r="N71" s="413"/>
      <c r="O71" s="400"/>
      <c r="P71" s="379"/>
      <c r="Q71" s="393"/>
      <c r="R71" s="406"/>
      <c r="S71" s="408"/>
      <c r="T71" s="408"/>
      <c r="U71" s="408"/>
      <c r="V71" s="408"/>
      <c r="W71" s="408"/>
      <c r="X71" s="408"/>
      <c r="Y71" s="408"/>
      <c r="Z71" s="408"/>
    </row>
    <row r="72" spans="1:29" s="369" customFormat="1" ht="14.25">
      <c r="A72" s="358"/>
      <c r="B72" s="373"/>
      <c r="C72" s="377"/>
      <c r="D72" s="385"/>
      <c r="E72" s="378"/>
      <c r="F72" s="412"/>
      <c r="G72" s="387"/>
      <c r="H72" s="378"/>
      <c r="I72" s="375"/>
      <c r="J72" s="412"/>
      <c r="K72" s="412"/>
      <c r="L72" s="413"/>
      <c r="M72" s="411"/>
      <c r="N72" s="413"/>
      <c r="O72" s="400"/>
      <c r="P72" s="379"/>
      <c r="Q72" s="393"/>
      <c r="R72" s="406"/>
      <c r="S72" s="408"/>
      <c r="T72" s="408"/>
      <c r="U72" s="408"/>
      <c r="V72" s="408"/>
      <c r="W72" s="408"/>
      <c r="X72" s="408"/>
      <c r="Y72" s="408"/>
      <c r="Z72" s="408"/>
    </row>
    <row r="73" spans="1:29" s="369" customFormat="1" ht="14.25">
      <c r="A73" s="358"/>
      <c r="B73" s="373"/>
      <c r="C73" s="377"/>
      <c r="D73" s="385"/>
      <c r="E73" s="378"/>
      <c r="F73" s="401"/>
      <c r="G73" s="383"/>
      <c r="H73" s="378"/>
      <c r="I73" s="375"/>
      <c r="J73" s="412"/>
      <c r="K73" s="403"/>
      <c r="L73" s="413"/>
      <c r="M73" s="411"/>
      <c r="N73" s="413"/>
      <c r="O73" s="400"/>
      <c r="P73" s="405"/>
      <c r="Q73" s="393"/>
      <c r="R73" s="406"/>
      <c r="S73" s="408"/>
      <c r="T73" s="408"/>
      <c r="U73" s="408"/>
      <c r="V73" s="408"/>
      <c r="W73" s="408"/>
      <c r="X73" s="408"/>
      <c r="Y73" s="408"/>
      <c r="Z73" s="408"/>
    </row>
    <row r="74" spans="1:29" s="369" customFormat="1" ht="14.25">
      <c r="A74" s="358"/>
      <c r="B74" s="373"/>
      <c r="C74" s="377"/>
      <c r="D74" s="385"/>
      <c r="E74" s="378"/>
      <c r="F74" s="401"/>
      <c r="G74" s="383"/>
      <c r="H74" s="378"/>
      <c r="I74" s="375"/>
      <c r="J74" s="403"/>
      <c r="K74" s="403"/>
      <c r="L74" s="403"/>
      <c r="M74" s="403"/>
      <c r="N74" s="404"/>
      <c r="O74" s="415"/>
      <c r="P74" s="405"/>
      <c r="Q74" s="393"/>
      <c r="R74" s="406"/>
      <c r="S74" s="408"/>
      <c r="T74" s="408"/>
      <c r="U74" s="408"/>
      <c r="V74" s="408"/>
      <c r="W74" s="408"/>
      <c r="X74" s="408"/>
      <c r="Y74" s="408"/>
      <c r="Z74" s="408"/>
    </row>
    <row r="75" spans="1:29" s="369" customFormat="1" ht="14.25">
      <c r="A75" s="358"/>
      <c r="B75" s="373"/>
      <c r="C75" s="377"/>
      <c r="D75" s="385"/>
      <c r="E75" s="378"/>
      <c r="F75" s="412"/>
      <c r="G75" s="387"/>
      <c r="H75" s="378"/>
      <c r="I75" s="375"/>
      <c r="J75" s="412"/>
      <c r="K75" s="412"/>
      <c r="L75" s="413"/>
      <c r="M75" s="411"/>
      <c r="N75" s="413"/>
      <c r="O75" s="400"/>
      <c r="P75" s="379"/>
      <c r="Q75" s="393"/>
      <c r="R75" s="409"/>
      <c r="S75" s="399"/>
      <c r="T75" s="408"/>
      <c r="U75" s="408"/>
      <c r="V75" s="408"/>
      <c r="W75" s="408"/>
      <c r="X75" s="408"/>
      <c r="Y75" s="408"/>
      <c r="Z75" s="408"/>
    </row>
    <row r="76" spans="1:29" s="369" customFormat="1" ht="14.25">
      <c r="A76" s="358"/>
      <c r="B76" s="373"/>
      <c r="C76" s="377"/>
      <c r="D76" s="385"/>
      <c r="E76" s="378"/>
      <c r="F76" s="401"/>
      <c r="G76" s="383"/>
      <c r="H76" s="378"/>
      <c r="I76" s="375"/>
      <c r="J76" s="352"/>
      <c r="K76" s="352"/>
      <c r="L76" s="352"/>
      <c r="M76" s="352"/>
      <c r="N76" s="402"/>
      <c r="O76" s="400"/>
      <c r="P76" s="380"/>
      <c r="Q76" s="393"/>
      <c r="R76" s="409"/>
      <c r="S76" s="399"/>
      <c r="T76" s="408"/>
      <c r="U76" s="408"/>
      <c r="V76" s="408"/>
      <c r="W76" s="408"/>
      <c r="X76" s="408"/>
      <c r="Y76" s="408"/>
      <c r="Z76" s="408"/>
    </row>
    <row r="77" spans="1:29">
      <c r="A77" s="26"/>
      <c r="B77" s="20"/>
      <c r="C77" s="20"/>
      <c r="D77" s="20"/>
      <c r="E77" s="29"/>
      <c r="F77" s="27"/>
      <c r="G77" s="9"/>
      <c r="H77" s="9"/>
      <c r="I77" s="9"/>
      <c r="J77" s="50"/>
      <c r="K77" s="9"/>
      <c r="L77" s="9"/>
      <c r="M77" s="9"/>
      <c r="N77" s="8"/>
      <c r="O77" s="50"/>
      <c r="P77" s="4"/>
      <c r="Q77" s="8"/>
      <c r="R77" s="138"/>
      <c r="S77" s="13"/>
      <c r="T77" s="13"/>
      <c r="U77" s="13"/>
      <c r="V77" s="13"/>
      <c r="W77" s="13"/>
      <c r="X77" s="13"/>
      <c r="Y77" s="13"/>
      <c r="Z77" s="13"/>
    </row>
    <row r="78" spans="1:29">
      <c r="A78" s="26"/>
      <c r="B78" s="20"/>
      <c r="C78" s="20"/>
      <c r="D78" s="20"/>
      <c r="E78" s="29"/>
      <c r="F78" s="27"/>
      <c r="G78" s="38"/>
      <c r="H78" s="39"/>
      <c r="I78" s="79"/>
      <c r="J78" s="14"/>
      <c r="K78" s="80"/>
      <c r="L78" s="81"/>
      <c r="M78" s="82"/>
      <c r="N78" s="83"/>
      <c r="O78" s="84"/>
      <c r="P78" s="8"/>
      <c r="Q78" s="13"/>
      <c r="R78" s="138"/>
      <c r="S78" s="13"/>
      <c r="T78" s="13"/>
      <c r="U78" s="13"/>
      <c r="V78" s="13"/>
      <c r="W78" s="13"/>
      <c r="X78" s="13"/>
      <c r="Y78" s="13"/>
      <c r="Z78" s="13"/>
    </row>
    <row r="79" spans="1:29">
      <c r="A79" s="34"/>
      <c r="B79" s="42"/>
      <c r="C79" s="99"/>
      <c r="D79" s="3"/>
      <c r="E79" s="35"/>
      <c r="F79" s="79"/>
      <c r="G79" s="38"/>
      <c r="H79" s="39"/>
      <c r="I79" s="79"/>
      <c r="J79" s="14"/>
      <c r="K79" s="80"/>
      <c r="L79" s="81"/>
      <c r="M79" s="82"/>
      <c r="N79" s="83"/>
      <c r="O79" s="84"/>
      <c r="P79" s="8"/>
      <c r="Q79" s="13"/>
      <c r="R79" s="14"/>
      <c r="S79" s="13"/>
      <c r="T79" s="13"/>
      <c r="U79" s="13"/>
      <c r="V79" s="13"/>
      <c r="W79" s="13"/>
      <c r="X79" s="13"/>
      <c r="Y79" s="13"/>
      <c r="Z79" s="13"/>
    </row>
    <row r="80" spans="1:29" ht="15">
      <c r="A80" s="2"/>
      <c r="B80" s="100" t="s">
        <v>576</v>
      </c>
      <c r="C80" s="100"/>
      <c r="D80" s="100"/>
      <c r="E80" s="100"/>
      <c r="F80" s="14"/>
      <c r="G80" s="14"/>
      <c r="H80" s="101"/>
      <c r="I80" s="14"/>
      <c r="J80" s="71"/>
      <c r="K80" s="72"/>
      <c r="L80" s="14"/>
      <c r="M80" s="14"/>
      <c r="N80" s="13"/>
      <c r="O80" s="95"/>
      <c r="P80" s="8"/>
      <c r="Q80" s="13"/>
      <c r="R80" s="14"/>
      <c r="S80" s="13"/>
      <c r="T80" s="13"/>
      <c r="U80" s="13"/>
      <c r="V80" s="13"/>
      <c r="W80" s="13"/>
      <c r="X80" s="13"/>
      <c r="Y80" s="13"/>
      <c r="Z80" s="13"/>
    </row>
    <row r="81" spans="1:26" ht="38.25">
      <c r="A81" s="17" t="s">
        <v>16</v>
      </c>
      <c r="B81" s="18" t="s">
        <v>534</v>
      </c>
      <c r="C81" s="18"/>
      <c r="D81" s="19" t="s">
        <v>545</v>
      </c>
      <c r="E81" s="18" t="s">
        <v>546</v>
      </c>
      <c r="F81" s="18" t="s">
        <v>547</v>
      </c>
      <c r="G81" s="18" t="s">
        <v>577</v>
      </c>
      <c r="H81" s="18" t="s">
        <v>578</v>
      </c>
      <c r="I81" s="18" t="s">
        <v>550</v>
      </c>
      <c r="J81" s="58" t="s">
        <v>551</v>
      </c>
      <c r="K81" s="18" t="s">
        <v>552</v>
      </c>
      <c r="L81" s="18" t="s">
        <v>553</v>
      </c>
      <c r="M81" s="18" t="s">
        <v>554</v>
      </c>
      <c r="N81" s="19" t="s">
        <v>555</v>
      </c>
      <c r="O81" s="95"/>
      <c r="P81" s="8"/>
      <c r="Q81" s="13"/>
      <c r="R81" s="14"/>
      <c r="S81" s="13"/>
      <c r="T81" s="13"/>
      <c r="U81" s="13"/>
      <c r="V81" s="13"/>
      <c r="W81" s="13"/>
      <c r="X81" s="13"/>
      <c r="Y81" s="13"/>
      <c r="Z81" s="13"/>
    </row>
    <row r="82" spans="1:26">
      <c r="A82" s="194">
        <v>1</v>
      </c>
      <c r="B82" s="102">
        <v>41579</v>
      </c>
      <c r="C82" s="102"/>
      <c r="D82" s="103" t="s">
        <v>579</v>
      </c>
      <c r="E82" s="104" t="s">
        <v>580</v>
      </c>
      <c r="F82" s="105">
        <v>82</v>
      </c>
      <c r="G82" s="104" t="s">
        <v>581</v>
      </c>
      <c r="H82" s="104">
        <v>100</v>
      </c>
      <c r="I82" s="122">
        <v>100</v>
      </c>
      <c r="J82" s="123" t="s">
        <v>582</v>
      </c>
      <c r="K82" s="124">
        <f t="shared" ref="K82:K113" si="12">H82-F82</f>
        <v>18</v>
      </c>
      <c r="L82" s="125">
        <f t="shared" ref="L82:L113" si="13">K82/F82</f>
        <v>0.21951219512195122</v>
      </c>
      <c r="M82" s="126" t="s">
        <v>556</v>
      </c>
      <c r="N82" s="127">
        <v>42657</v>
      </c>
      <c r="O82" s="50"/>
      <c r="P82" s="13"/>
      <c r="Q82" s="13"/>
      <c r="R82" s="14"/>
      <c r="S82" s="13"/>
      <c r="T82" s="13"/>
      <c r="U82" s="13"/>
      <c r="V82" s="13"/>
      <c r="W82" s="13"/>
      <c r="X82" s="13"/>
      <c r="Y82" s="13"/>
      <c r="Z82" s="13"/>
    </row>
    <row r="83" spans="1:26">
      <c r="A83" s="194">
        <v>2</v>
      </c>
      <c r="B83" s="102">
        <v>41794</v>
      </c>
      <c r="C83" s="102"/>
      <c r="D83" s="103" t="s">
        <v>583</v>
      </c>
      <c r="E83" s="104" t="s">
        <v>557</v>
      </c>
      <c r="F83" s="105">
        <v>257</v>
      </c>
      <c r="G83" s="104" t="s">
        <v>581</v>
      </c>
      <c r="H83" s="104">
        <v>300</v>
      </c>
      <c r="I83" s="122">
        <v>300</v>
      </c>
      <c r="J83" s="123" t="s">
        <v>582</v>
      </c>
      <c r="K83" s="124">
        <f t="shared" si="12"/>
        <v>43</v>
      </c>
      <c r="L83" s="125">
        <f t="shared" si="13"/>
        <v>0.16731517509727625</v>
      </c>
      <c r="M83" s="126" t="s">
        <v>556</v>
      </c>
      <c r="N83" s="127">
        <v>41822</v>
      </c>
      <c r="O83" s="50"/>
      <c r="P83" s="13"/>
      <c r="Q83" s="13"/>
      <c r="R83" s="14"/>
      <c r="S83" s="13"/>
      <c r="T83" s="13"/>
      <c r="U83" s="13"/>
      <c r="V83" s="13"/>
      <c r="W83" s="13"/>
      <c r="X83" s="13"/>
      <c r="Y83" s="13"/>
      <c r="Z83" s="13"/>
    </row>
    <row r="84" spans="1:26">
      <c r="A84" s="194">
        <v>3</v>
      </c>
      <c r="B84" s="102">
        <v>41828</v>
      </c>
      <c r="C84" s="102"/>
      <c r="D84" s="103" t="s">
        <v>584</v>
      </c>
      <c r="E84" s="104" t="s">
        <v>557</v>
      </c>
      <c r="F84" s="105">
        <v>393</v>
      </c>
      <c r="G84" s="104" t="s">
        <v>581</v>
      </c>
      <c r="H84" s="104">
        <v>468</v>
      </c>
      <c r="I84" s="122">
        <v>468</v>
      </c>
      <c r="J84" s="123" t="s">
        <v>582</v>
      </c>
      <c r="K84" s="124">
        <f t="shared" si="12"/>
        <v>75</v>
      </c>
      <c r="L84" s="125">
        <f t="shared" si="13"/>
        <v>0.19083969465648856</v>
      </c>
      <c r="M84" s="126" t="s">
        <v>556</v>
      </c>
      <c r="N84" s="127">
        <v>41863</v>
      </c>
      <c r="O84" s="50"/>
      <c r="P84" s="13"/>
      <c r="Q84" s="13"/>
      <c r="R84" s="14"/>
      <c r="S84" s="13"/>
      <c r="T84" s="13"/>
      <c r="U84" s="13"/>
      <c r="V84" s="13"/>
      <c r="W84" s="13"/>
      <c r="X84" s="13"/>
      <c r="Y84" s="13"/>
      <c r="Z84" s="13"/>
    </row>
    <row r="85" spans="1:26">
      <c r="A85" s="194">
        <v>4</v>
      </c>
      <c r="B85" s="102">
        <v>41857</v>
      </c>
      <c r="C85" s="102"/>
      <c r="D85" s="103" t="s">
        <v>585</v>
      </c>
      <c r="E85" s="104" t="s">
        <v>557</v>
      </c>
      <c r="F85" s="105">
        <v>205</v>
      </c>
      <c r="G85" s="104" t="s">
        <v>581</v>
      </c>
      <c r="H85" s="104">
        <v>275</v>
      </c>
      <c r="I85" s="122">
        <v>250</v>
      </c>
      <c r="J85" s="123" t="s">
        <v>582</v>
      </c>
      <c r="K85" s="124">
        <f t="shared" si="12"/>
        <v>70</v>
      </c>
      <c r="L85" s="125">
        <f t="shared" si="13"/>
        <v>0.34146341463414637</v>
      </c>
      <c r="M85" s="126" t="s">
        <v>556</v>
      </c>
      <c r="N85" s="127">
        <v>41962</v>
      </c>
      <c r="O85" s="50"/>
      <c r="P85" s="13"/>
      <c r="Q85" s="13"/>
      <c r="R85" s="14"/>
      <c r="S85" s="13"/>
      <c r="T85" s="13"/>
      <c r="U85" s="13"/>
      <c r="V85" s="13"/>
      <c r="W85" s="13"/>
      <c r="X85" s="13"/>
      <c r="Y85" s="13"/>
      <c r="Z85" s="13"/>
    </row>
    <row r="86" spans="1:26">
      <c r="A86" s="194">
        <v>5</v>
      </c>
      <c r="B86" s="102">
        <v>41886</v>
      </c>
      <c r="C86" s="102"/>
      <c r="D86" s="103" t="s">
        <v>586</v>
      </c>
      <c r="E86" s="104" t="s">
        <v>557</v>
      </c>
      <c r="F86" s="105">
        <v>162</v>
      </c>
      <c r="G86" s="104" t="s">
        <v>581</v>
      </c>
      <c r="H86" s="104">
        <v>190</v>
      </c>
      <c r="I86" s="122">
        <v>190</v>
      </c>
      <c r="J86" s="123" t="s">
        <v>582</v>
      </c>
      <c r="K86" s="124">
        <f t="shared" si="12"/>
        <v>28</v>
      </c>
      <c r="L86" s="125">
        <f t="shared" si="13"/>
        <v>0.1728395061728395</v>
      </c>
      <c r="M86" s="126" t="s">
        <v>556</v>
      </c>
      <c r="N86" s="127">
        <v>42006</v>
      </c>
      <c r="O86" s="50"/>
      <c r="P86" s="13"/>
      <c r="Q86" s="13"/>
      <c r="R86" s="14"/>
      <c r="S86" s="13"/>
      <c r="T86" s="13"/>
      <c r="U86" s="13"/>
      <c r="V86" s="13"/>
      <c r="W86" s="13"/>
      <c r="X86" s="13"/>
      <c r="Y86" s="13"/>
      <c r="Z86" s="13"/>
    </row>
    <row r="87" spans="1:26">
      <c r="A87" s="194">
        <v>6</v>
      </c>
      <c r="B87" s="102">
        <v>41886</v>
      </c>
      <c r="C87" s="102"/>
      <c r="D87" s="103" t="s">
        <v>587</v>
      </c>
      <c r="E87" s="104" t="s">
        <v>557</v>
      </c>
      <c r="F87" s="105">
        <v>75</v>
      </c>
      <c r="G87" s="104" t="s">
        <v>581</v>
      </c>
      <c r="H87" s="104">
        <v>91.5</v>
      </c>
      <c r="I87" s="122" t="s">
        <v>588</v>
      </c>
      <c r="J87" s="123" t="s">
        <v>589</v>
      </c>
      <c r="K87" s="124">
        <f t="shared" si="12"/>
        <v>16.5</v>
      </c>
      <c r="L87" s="125">
        <f t="shared" si="13"/>
        <v>0.22</v>
      </c>
      <c r="M87" s="126" t="s">
        <v>556</v>
      </c>
      <c r="N87" s="127">
        <v>41954</v>
      </c>
      <c r="O87" s="50"/>
      <c r="P87" s="13"/>
      <c r="Q87" s="13"/>
      <c r="R87" s="14"/>
      <c r="S87" s="13"/>
      <c r="T87" s="13"/>
      <c r="U87" s="13"/>
      <c r="V87" s="13"/>
      <c r="W87" s="13"/>
      <c r="X87" s="13"/>
      <c r="Y87" s="13"/>
      <c r="Z87" s="13"/>
    </row>
    <row r="88" spans="1:26">
      <c r="A88" s="194">
        <v>7</v>
      </c>
      <c r="B88" s="102">
        <v>41913</v>
      </c>
      <c r="C88" s="102"/>
      <c r="D88" s="103" t="s">
        <v>590</v>
      </c>
      <c r="E88" s="104" t="s">
        <v>557</v>
      </c>
      <c r="F88" s="105">
        <v>850</v>
      </c>
      <c r="G88" s="104" t="s">
        <v>581</v>
      </c>
      <c r="H88" s="104">
        <v>982.5</v>
      </c>
      <c r="I88" s="122">
        <v>1050</v>
      </c>
      <c r="J88" s="123" t="s">
        <v>591</v>
      </c>
      <c r="K88" s="124">
        <f t="shared" si="12"/>
        <v>132.5</v>
      </c>
      <c r="L88" s="125">
        <f t="shared" si="13"/>
        <v>0.15588235294117647</v>
      </c>
      <c r="M88" s="126" t="s">
        <v>556</v>
      </c>
      <c r="N88" s="127">
        <v>42039</v>
      </c>
      <c r="O88" s="54"/>
      <c r="P88" s="13"/>
      <c r="Q88" s="13"/>
      <c r="R88" s="14"/>
      <c r="S88" s="13"/>
      <c r="T88" s="13"/>
      <c r="U88" s="13"/>
      <c r="V88" s="13"/>
      <c r="W88" s="13"/>
      <c r="X88" s="13"/>
      <c r="Y88" s="13"/>
      <c r="Z88" s="13"/>
    </row>
    <row r="89" spans="1:26">
      <c r="A89" s="194">
        <v>8</v>
      </c>
      <c r="B89" s="102">
        <v>41913</v>
      </c>
      <c r="C89" s="102"/>
      <c r="D89" s="103" t="s">
        <v>592</v>
      </c>
      <c r="E89" s="104" t="s">
        <v>557</v>
      </c>
      <c r="F89" s="105">
        <v>475</v>
      </c>
      <c r="G89" s="104" t="s">
        <v>581</v>
      </c>
      <c r="H89" s="104">
        <v>515</v>
      </c>
      <c r="I89" s="122">
        <v>600</v>
      </c>
      <c r="J89" s="123" t="s">
        <v>593</v>
      </c>
      <c r="K89" s="124">
        <f t="shared" si="12"/>
        <v>40</v>
      </c>
      <c r="L89" s="125">
        <f t="shared" si="13"/>
        <v>8.4210526315789472E-2</v>
      </c>
      <c r="M89" s="126" t="s">
        <v>556</v>
      </c>
      <c r="N89" s="127">
        <v>41939</v>
      </c>
      <c r="O89" s="54"/>
      <c r="P89" s="13"/>
      <c r="Q89" s="13"/>
      <c r="R89" s="14"/>
      <c r="S89" s="13"/>
      <c r="T89" s="13"/>
      <c r="U89" s="13"/>
      <c r="V89" s="13"/>
      <c r="W89" s="13"/>
      <c r="X89" s="13"/>
      <c r="Y89" s="13"/>
      <c r="Z89" s="13"/>
    </row>
    <row r="90" spans="1:26">
      <c r="A90" s="194">
        <v>9</v>
      </c>
      <c r="B90" s="102">
        <v>41913</v>
      </c>
      <c r="C90" s="102"/>
      <c r="D90" s="103" t="s">
        <v>594</v>
      </c>
      <c r="E90" s="104" t="s">
        <v>557</v>
      </c>
      <c r="F90" s="105">
        <v>86</v>
      </c>
      <c r="G90" s="104" t="s">
        <v>581</v>
      </c>
      <c r="H90" s="104">
        <v>99</v>
      </c>
      <c r="I90" s="122">
        <v>140</v>
      </c>
      <c r="J90" s="123" t="s">
        <v>595</v>
      </c>
      <c r="K90" s="124">
        <f t="shared" si="12"/>
        <v>13</v>
      </c>
      <c r="L90" s="125">
        <f t="shared" si="13"/>
        <v>0.15116279069767441</v>
      </c>
      <c r="M90" s="126" t="s">
        <v>556</v>
      </c>
      <c r="N90" s="127">
        <v>41939</v>
      </c>
      <c r="O90" s="54"/>
      <c r="P90" s="13"/>
      <c r="Q90" s="13"/>
      <c r="R90" s="14"/>
      <c r="S90" s="13"/>
      <c r="T90" s="13"/>
      <c r="U90" s="13"/>
      <c r="V90" s="13"/>
      <c r="W90" s="13"/>
      <c r="X90" s="13"/>
      <c r="Y90" s="13"/>
      <c r="Z90" s="13"/>
    </row>
    <row r="91" spans="1:26">
      <c r="A91" s="194">
        <v>10</v>
      </c>
      <c r="B91" s="102">
        <v>41926</v>
      </c>
      <c r="C91" s="102"/>
      <c r="D91" s="103" t="s">
        <v>596</v>
      </c>
      <c r="E91" s="104" t="s">
        <v>557</v>
      </c>
      <c r="F91" s="105">
        <v>496.6</v>
      </c>
      <c r="G91" s="104" t="s">
        <v>581</v>
      </c>
      <c r="H91" s="104">
        <v>621</v>
      </c>
      <c r="I91" s="122">
        <v>580</v>
      </c>
      <c r="J91" s="123" t="s">
        <v>582</v>
      </c>
      <c r="K91" s="124">
        <f t="shared" si="12"/>
        <v>124.39999999999998</v>
      </c>
      <c r="L91" s="125">
        <f t="shared" si="13"/>
        <v>0.25050342327829234</v>
      </c>
      <c r="M91" s="126" t="s">
        <v>556</v>
      </c>
      <c r="N91" s="127">
        <v>42605</v>
      </c>
      <c r="O91" s="54"/>
      <c r="P91" s="13"/>
      <c r="Q91" s="13"/>
      <c r="R91" s="14"/>
      <c r="S91" s="13"/>
      <c r="T91" s="13"/>
      <c r="U91" s="13"/>
      <c r="V91" s="13"/>
      <c r="W91" s="13"/>
      <c r="X91" s="13"/>
      <c r="Y91" s="13"/>
      <c r="Z91" s="13"/>
    </row>
    <row r="92" spans="1:26">
      <c r="A92" s="194">
        <v>11</v>
      </c>
      <c r="B92" s="102">
        <v>41926</v>
      </c>
      <c r="C92" s="102"/>
      <c r="D92" s="103" t="s">
        <v>597</v>
      </c>
      <c r="E92" s="104" t="s">
        <v>557</v>
      </c>
      <c r="F92" s="105">
        <v>2481.9</v>
      </c>
      <c r="G92" s="104" t="s">
        <v>581</v>
      </c>
      <c r="H92" s="104">
        <v>2840</v>
      </c>
      <c r="I92" s="122">
        <v>2870</v>
      </c>
      <c r="J92" s="123" t="s">
        <v>598</v>
      </c>
      <c r="K92" s="124">
        <f t="shared" si="12"/>
        <v>358.09999999999991</v>
      </c>
      <c r="L92" s="125">
        <f t="shared" si="13"/>
        <v>0.14428462065353154</v>
      </c>
      <c r="M92" s="126" t="s">
        <v>556</v>
      </c>
      <c r="N92" s="127">
        <v>42017</v>
      </c>
      <c r="O92" s="54"/>
      <c r="P92" s="13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6">
      <c r="A93" s="194">
        <v>12</v>
      </c>
      <c r="B93" s="102">
        <v>41928</v>
      </c>
      <c r="C93" s="102"/>
      <c r="D93" s="103" t="s">
        <v>599</v>
      </c>
      <c r="E93" s="104" t="s">
        <v>557</v>
      </c>
      <c r="F93" s="105">
        <v>84.5</v>
      </c>
      <c r="G93" s="104" t="s">
        <v>581</v>
      </c>
      <c r="H93" s="104">
        <v>93</v>
      </c>
      <c r="I93" s="122">
        <v>110</v>
      </c>
      <c r="J93" s="123" t="s">
        <v>600</v>
      </c>
      <c r="K93" s="124">
        <f t="shared" si="12"/>
        <v>8.5</v>
      </c>
      <c r="L93" s="125">
        <f t="shared" si="13"/>
        <v>0.10059171597633136</v>
      </c>
      <c r="M93" s="126" t="s">
        <v>556</v>
      </c>
      <c r="N93" s="127">
        <v>41939</v>
      </c>
      <c r="O93" s="54"/>
      <c r="P93" s="13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6">
      <c r="A94" s="194">
        <v>13</v>
      </c>
      <c r="B94" s="102">
        <v>41928</v>
      </c>
      <c r="C94" s="102"/>
      <c r="D94" s="103" t="s">
        <v>601</v>
      </c>
      <c r="E94" s="104" t="s">
        <v>557</v>
      </c>
      <c r="F94" s="105">
        <v>401</v>
      </c>
      <c r="G94" s="104" t="s">
        <v>581</v>
      </c>
      <c r="H94" s="104">
        <v>428</v>
      </c>
      <c r="I94" s="122">
        <v>450</v>
      </c>
      <c r="J94" s="123" t="s">
        <v>602</v>
      </c>
      <c r="K94" s="124">
        <f t="shared" si="12"/>
        <v>27</v>
      </c>
      <c r="L94" s="125">
        <f t="shared" si="13"/>
        <v>6.7331670822942641E-2</v>
      </c>
      <c r="M94" s="126" t="s">
        <v>556</v>
      </c>
      <c r="N94" s="127">
        <v>42020</v>
      </c>
      <c r="O94" s="54"/>
      <c r="P94" s="13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6">
      <c r="A95" s="194">
        <v>14</v>
      </c>
      <c r="B95" s="102">
        <v>41928</v>
      </c>
      <c r="C95" s="102"/>
      <c r="D95" s="103" t="s">
        <v>603</v>
      </c>
      <c r="E95" s="104" t="s">
        <v>557</v>
      </c>
      <c r="F95" s="105">
        <v>101</v>
      </c>
      <c r="G95" s="104" t="s">
        <v>581</v>
      </c>
      <c r="H95" s="104">
        <v>112</v>
      </c>
      <c r="I95" s="122">
        <v>120</v>
      </c>
      <c r="J95" s="123" t="s">
        <v>604</v>
      </c>
      <c r="K95" s="124">
        <f t="shared" si="12"/>
        <v>11</v>
      </c>
      <c r="L95" s="125">
        <f t="shared" si="13"/>
        <v>0.10891089108910891</v>
      </c>
      <c r="M95" s="126" t="s">
        <v>556</v>
      </c>
      <c r="N95" s="127">
        <v>41939</v>
      </c>
      <c r="O95" s="54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6">
      <c r="A96" s="194">
        <v>15</v>
      </c>
      <c r="B96" s="102">
        <v>41954</v>
      </c>
      <c r="C96" s="102"/>
      <c r="D96" s="103" t="s">
        <v>605</v>
      </c>
      <c r="E96" s="104" t="s">
        <v>557</v>
      </c>
      <c r="F96" s="105">
        <v>59</v>
      </c>
      <c r="G96" s="104" t="s">
        <v>581</v>
      </c>
      <c r="H96" s="104">
        <v>76</v>
      </c>
      <c r="I96" s="122">
        <v>76</v>
      </c>
      <c r="J96" s="123" t="s">
        <v>582</v>
      </c>
      <c r="K96" s="124">
        <f t="shared" si="12"/>
        <v>17</v>
      </c>
      <c r="L96" s="125">
        <f t="shared" si="13"/>
        <v>0.28813559322033899</v>
      </c>
      <c r="M96" s="126" t="s">
        <v>556</v>
      </c>
      <c r="N96" s="127">
        <v>43032</v>
      </c>
      <c r="O96" s="54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16</v>
      </c>
      <c r="B97" s="102">
        <v>41954</v>
      </c>
      <c r="C97" s="102"/>
      <c r="D97" s="103" t="s">
        <v>594</v>
      </c>
      <c r="E97" s="104" t="s">
        <v>557</v>
      </c>
      <c r="F97" s="105">
        <v>99</v>
      </c>
      <c r="G97" s="104" t="s">
        <v>581</v>
      </c>
      <c r="H97" s="104">
        <v>120</v>
      </c>
      <c r="I97" s="122">
        <v>120</v>
      </c>
      <c r="J97" s="123" t="s">
        <v>606</v>
      </c>
      <c r="K97" s="124">
        <f t="shared" si="12"/>
        <v>21</v>
      </c>
      <c r="L97" s="125">
        <f t="shared" si="13"/>
        <v>0.21212121212121213</v>
      </c>
      <c r="M97" s="126" t="s">
        <v>556</v>
      </c>
      <c r="N97" s="127">
        <v>41960</v>
      </c>
      <c r="O97" s="54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17</v>
      </c>
      <c r="B98" s="102">
        <v>41956</v>
      </c>
      <c r="C98" s="102"/>
      <c r="D98" s="103" t="s">
        <v>607</v>
      </c>
      <c r="E98" s="104" t="s">
        <v>557</v>
      </c>
      <c r="F98" s="105">
        <v>22</v>
      </c>
      <c r="G98" s="104" t="s">
        <v>581</v>
      </c>
      <c r="H98" s="104">
        <v>33.549999999999997</v>
      </c>
      <c r="I98" s="122">
        <v>32</v>
      </c>
      <c r="J98" s="123" t="s">
        <v>608</v>
      </c>
      <c r="K98" s="124">
        <f t="shared" si="12"/>
        <v>11.549999999999997</v>
      </c>
      <c r="L98" s="125">
        <f t="shared" si="13"/>
        <v>0.52499999999999991</v>
      </c>
      <c r="M98" s="126" t="s">
        <v>556</v>
      </c>
      <c r="N98" s="127">
        <v>42188</v>
      </c>
      <c r="O98" s="54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18</v>
      </c>
      <c r="B99" s="102">
        <v>41976</v>
      </c>
      <c r="C99" s="102"/>
      <c r="D99" s="103" t="s">
        <v>609</v>
      </c>
      <c r="E99" s="104" t="s">
        <v>557</v>
      </c>
      <c r="F99" s="105">
        <v>440</v>
      </c>
      <c r="G99" s="104" t="s">
        <v>581</v>
      </c>
      <c r="H99" s="104">
        <v>520</v>
      </c>
      <c r="I99" s="122">
        <v>520</v>
      </c>
      <c r="J99" s="123" t="s">
        <v>610</v>
      </c>
      <c r="K99" s="124">
        <f t="shared" si="12"/>
        <v>80</v>
      </c>
      <c r="L99" s="125">
        <f t="shared" si="13"/>
        <v>0.18181818181818182</v>
      </c>
      <c r="M99" s="126" t="s">
        <v>556</v>
      </c>
      <c r="N99" s="127">
        <v>42208</v>
      </c>
      <c r="O99" s="54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19</v>
      </c>
      <c r="B100" s="102">
        <v>41976</v>
      </c>
      <c r="C100" s="102"/>
      <c r="D100" s="103" t="s">
        <v>611</v>
      </c>
      <c r="E100" s="104" t="s">
        <v>557</v>
      </c>
      <c r="F100" s="105">
        <v>360</v>
      </c>
      <c r="G100" s="104" t="s">
        <v>581</v>
      </c>
      <c r="H100" s="104">
        <v>427</v>
      </c>
      <c r="I100" s="122">
        <v>425</v>
      </c>
      <c r="J100" s="123" t="s">
        <v>612</v>
      </c>
      <c r="K100" s="124">
        <f t="shared" si="12"/>
        <v>67</v>
      </c>
      <c r="L100" s="125">
        <f t="shared" si="13"/>
        <v>0.18611111111111112</v>
      </c>
      <c r="M100" s="126" t="s">
        <v>556</v>
      </c>
      <c r="N100" s="127">
        <v>42058</v>
      </c>
      <c r="O100" s="54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20</v>
      </c>
      <c r="B101" s="102">
        <v>42012</v>
      </c>
      <c r="C101" s="102"/>
      <c r="D101" s="103" t="s">
        <v>613</v>
      </c>
      <c r="E101" s="104" t="s">
        <v>557</v>
      </c>
      <c r="F101" s="105">
        <v>360</v>
      </c>
      <c r="G101" s="104" t="s">
        <v>581</v>
      </c>
      <c r="H101" s="104">
        <v>455</v>
      </c>
      <c r="I101" s="122">
        <v>420</v>
      </c>
      <c r="J101" s="123" t="s">
        <v>614</v>
      </c>
      <c r="K101" s="124">
        <f t="shared" si="12"/>
        <v>95</v>
      </c>
      <c r="L101" s="125">
        <f t="shared" si="13"/>
        <v>0.2638888888888889</v>
      </c>
      <c r="M101" s="126" t="s">
        <v>556</v>
      </c>
      <c r="N101" s="127">
        <v>42024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21</v>
      </c>
      <c r="B102" s="102">
        <v>42012</v>
      </c>
      <c r="C102" s="102"/>
      <c r="D102" s="103" t="s">
        <v>615</v>
      </c>
      <c r="E102" s="104" t="s">
        <v>557</v>
      </c>
      <c r="F102" s="105">
        <v>130</v>
      </c>
      <c r="G102" s="104"/>
      <c r="H102" s="104">
        <v>175.5</v>
      </c>
      <c r="I102" s="122">
        <v>165</v>
      </c>
      <c r="J102" s="123" t="s">
        <v>616</v>
      </c>
      <c r="K102" s="124">
        <f t="shared" si="12"/>
        <v>45.5</v>
      </c>
      <c r="L102" s="125">
        <f t="shared" si="13"/>
        <v>0.35</v>
      </c>
      <c r="M102" s="126" t="s">
        <v>556</v>
      </c>
      <c r="N102" s="127">
        <v>43088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4">
        <v>22</v>
      </c>
      <c r="B103" s="102">
        <v>42040</v>
      </c>
      <c r="C103" s="102"/>
      <c r="D103" s="103" t="s">
        <v>376</v>
      </c>
      <c r="E103" s="104" t="s">
        <v>580</v>
      </c>
      <c r="F103" s="105">
        <v>98</v>
      </c>
      <c r="G103" s="104"/>
      <c r="H103" s="104">
        <v>120</v>
      </c>
      <c r="I103" s="122">
        <v>120</v>
      </c>
      <c r="J103" s="123" t="s">
        <v>582</v>
      </c>
      <c r="K103" s="124">
        <f t="shared" si="12"/>
        <v>22</v>
      </c>
      <c r="L103" s="125">
        <f t="shared" si="13"/>
        <v>0.22448979591836735</v>
      </c>
      <c r="M103" s="126" t="s">
        <v>556</v>
      </c>
      <c r="N103" s="127">
        <v>42753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23</v>
      </c>
      <c r="B104" s="102">
        <v>42040</v>
      </c>
      <c r="C104" s="102"/>
      <c r="D104" s="103" t="s">
        <v>617</v>
      </c>
      <c r="E104" s="104" t="s">
        <v>580</v>
      </c>
      <c r="F104" s="105">
        <v>196</v>
      </c>
      <c r="G104" s="104"/>
      <c r="H104" s="104">
        <v>262</v>
      </c>
      <c r="I104" s="122">
        <v>255</v>
      </c>
      <c r="J104" s="123" t="s">
        <v>582</v>
      </c>
      <c r="K104" s="124">
        <f t="shared" si="12"/>
        <v>66</v>
      </c>
      <c r="L104" s="125">
        <f t="shared" si="13"/>
        <v>0.33673469387755101</v>
      </c>
      <c r="M104" s="126" t="s">
        <v>556</v>
      </c>
      <c r="N104" s="127">
        <v>42599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5">
        <v>24</v>
      </c>
      <c r="B105" s="106">
        <v>42067</v>
      </c>
      <c r="C105" s="106"/>
      <c r="D105" s="107" t="s">
        <v>375</v>
      </c>
      <c r="E105" s="108" t="s">
        <v>580</v>
      </c>
      <c r="F105" s="109">
        <v>235</v>
      </c>
      <c r="G105" s="109"/>
      <c r="H105" s="110">
        <v>77</v>
      </c>
      <c r="I105" s="128" t="s">
        <v>618</v>
      </c>
      <c r="J105" s="129" t="s">
        <v>619</v>
      </c>
      <c r="K105" s="130">
        <f t="shared" si="12"/>
        <v>-158</v>
      </c>
      <c r="L105" s="131">
        <f t="shared" si="13"/>
        <v>-0.67234042553191486</v>
      </c>
      <c r="M105" s="132" t="s">
        <v>620</v>
      </c>
      <c r="N105" s="133">
        <v>43522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25</v>
      </c>
      <c r="B106" s="102">
        <v>42067</v>
      </c>
      <c r="C106" s="102"/>
      <c r="D106" s="103" t="s">
        <v>453</v>
      </c>
      <c r="E106" s="104" t="s">
        <v>580</v>
      </c>
      <c r="F106" s="105">
        <v>185</v>
      </c>
      <c r="G106" s="104"/>
      <c r="H106" s="104">
        <v>224</v>
      </c>
      <c r="I106" s="122" t="s">
        <v>621</v>
      </c>
      <c r="J106" s="123" t="s">
        <v>582</v>
      </c>
      <c r="K106" s="124">
        <f t="shared" si="12"/>
        <v>39</v>
      </c>
      <c r="L106" s="125">
        <f t="shared" si="13"/>
        <v>0.21081081081081082</v>
      </c>
      <c r="M106" s="126" t="s">
        <v>556</v>
      </c>
      <c r="N106" s="127">
        <v>42647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339">
        <v>26</v>
      </c>
      <c r="B107" s="111">
        <v>42090</v>
      </c>
      <c r="C107" s="111"/>
      <c r="D107" s="112" t="s">
        <v>622</v>
      </c>
      <c r="E107" s="113" t="s">
        <v>580</v>
      </c>
      <c r="F107" s="114">
        <v>49.5</v>
      </c>
      <c r="G107" s="115"/>
      <c r="H107" s="115">
        <v>15.85</v>
      </c>
      <c r="I107" s="115">
        <v>67</v>
      </c>
      <c r="J107" s="134" t="s">
        <v>623</v>
      </c>
      <c r="K107" s="115">
        <f t="shared" si="12"/>
        <v>-33.65</v>
      </c>
      <c r="L107" s="135">
        <f t="shared" si="13"/>
        <v>-0.67979797979797973</v>
      </c>
      <c r="M107" s="132" t="s">
        <v>620</v>
      </c>
      <c r="N107" s="136">
        <v>43627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27</v>
      </c>
      <c r="B108" s="102">
        <v>42093</v>
      </c>
      <c r="C108" s="102"/>
      <c r="D108" s="103" t="s">
        <v>624</v>
      </c>
      <c r="E108" s="104" t="s">
        <v>580</v>
      </c>
      <c r="F108" s="105">
        <v>183.5</v>
      </c>
      <c r="G108" s="104"/>
      <c r="H108" s="104">
        <v>219</v>
      </c>
      <c r="I108" s="122">
        <v>218</v>
      </c>
      <c r="J108" s="123" t="s">
        <v>625</v>
      </c>
      <c r="K108" s="124">
        <f t="shared" si="12"/>
        <v>35.5</v>
      </c>
      <c r="L108" s="125">
        <f t="shared" si="13"/>
        <v>0.19346049046321526</v>
      </c>
      <c r="M108" s="126" t="s">
        <v>556</v>
      </c>
      <c r="N108" s="127">
        <v>42103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28</v>
      </c>
      <c r="B109" s="102">
        <v>42114</v>
      </c>
      <c r="C109" s="102"/>
      <c r="D109" s="103" t="s">
        <v>626</v>
      </c>
      <c r="E109" s="104" t="s">
        <v>580</v>
      </c>
      <c r="F109" s="105">
        <f>(227+237)/2</f>
        <v>232</v>
      </c>
      <c r="G109" s="104"/>
      <c r="H109" s="104">
        <v>298</v>
      </c>
      <c r="I109" s="122">
        <v>298</v>
      </c>
      <c r="J109" s="123" t="s">
        <v>582</v>
      </c>
      <c r="K109" s="124">
        <f t="shared" si="12"/>
        <v>66</v>
      </c>
      <c r="L109" s="125">
        <f t="shared" si="13"/>
        <v>0.28448275862068967</v>
      </c>
      <c r="M109" s="126" t="s">
        <v>556</v>
      </c>
      <c r="N109" s="127">
        <v>42823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29</v>
      </c>
      <c r="B110" s="102">
        <v>42128</v>
      </c>
      <c r="C110" s="102"/>
      <c r="D110" s="103" t="s">
        <v>627</v>
      </c>
      <c r="E110" s="104" t="s">
        <v>557</v>
      </c>
      <c r="F110" s="105">
        <v>385</v>
      </c>
      <c r="G110" s="104"/>
      <c r="H110" s="104">
        <f>212.5+331</f>
        <v>543.5</v>
      </c>
      <c r="I110" s="122">
        <v>510</v>
      </c>
      <c r="J110" s="123" t="s">
        <v>628</v>
      </c>
      <c r="K110" s="124">
        <f t="shared" si="12"/>
        <v>158.5</v>
      </c>
      <c r="L110" s="125">
        <f t="shared" si="13"/>
        <v>0.41168831168831171</v>
      </c>
      <c r="M110" s="126" t="s">
        <v>556</v>
      </c>
      <c r="N110" s="127">
        <v>42235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30</v>
      </c>
      <c r="B111" s="102">
        <v>42128</v>
      </c>
      <c r="C111" s="102"/>
      <c r="D111" s="103" t="s">
        <v>629</v>
      </c>
      <c r="E111" s="104" t="s">
        <v>557</v>
      </c>
      <c r="F111" s="105">
        <v>115.5</v>
      </c>
      <c r="G111" s="104"/>
      <c r="H111" s="104">
        <v>146</v>
      </c>
      <c r="I111" s="122">
        <v>142</v>
      </c>
      <c r="J111" s="123" t="s">
        <v>630</v>
      </c>
      <c r="K111" s="124">
        <f t="shared" si="12"/>
        <v>30.5</v>
      </c>
      <c r="L111" s="125">
        <f t="shared" si="13"/>
        <v>0.26406926406926406</v>
      </c>
      <c r="M111" s="126" t="s">
        <v>556</v>
      </c>
      <c r="N111" s="127">
        <v>42202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31</v>
      </c>
      <c r="B112" s="102">
        <v>42151</v>
      </c>
      <c r="C112" s="102"/>
      <c r="D112" s="103" t="s">
        <v>631</v>
      </c>
      <c r="E112" s="104" t="s">
        <v>557</v>
      </c>
      <c r="F112" s="105">
        <v>237.5</v>
      </c>
      <c r="G112" s="104"/>
      <c r="H112" s="104">
        <v>279.5</v>
      </c>
      <c r="I112" s="122">
        <v>278</v>
      </c>
      <c r="J112" s="123" t="s">
        <v>582</v>
      </c>
      <c r="K112" s="124">
        <f t="shared" si="12"/>
        <v>42</v>
      </c>
      <c r="L112" s="125">
        <f t="shared" si="13"/>
        <v>0.17684210526315788</v>
      </c>
      <c r="M112" s="126" t="s">
        <v>556</v>
      </c>
      <c r="N112" s="127">
        <v>42222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32</v>
      </c>
      <c r="B113" s="102">
        <v>42174</v>
      </c>
      <c r="C113" s="102"/>
      <c r="D113" s="103" t="s">
        <v>601</v>
      </c>
      <c r="E113" s="104" t="s">
        <v>580</v>
      </c>
      <c r="F113" s="105">
        <v>340</v>
      </c>
      <c r="G113" s="104"/>
      <c r="H113" s="104">
        <v>448</v>
      </c>
      <c r="I113" s="122">
        <v>448</v>
      </c>
      <c r="J113" s="123" t="s">
        <v>582</v>
      </c>
      <c r="K113" s="124">
        <f t="shared" si="12"/>
        <v>108</v>
      </c>
      <c r="L113" s="125">
        <f t="shared" si="13"/>
        <v>0.31764705882352939</v>
      </c>
      <c r="M113" s="126" t="s">
        <v>556</v>
      </c>
      <c r="N113" s="127">
        <v>43018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33</v>
      </c>
      <c r="B114" s="102">
        <v>42191</v>
      </c>
      <c r="C114" s="102"/>
      <c r="D114" s="103" t="s">
        <v>632</v>
      </c>
      <c r="E114" s="104" t="s">
        <v>580</v>
      </c>
      <c r="F114" s="105">
        <v>390</v>
      </c>
      <c r="G114" s="104"/>
      <c r="H114" s="104">
        <v>460</v>
      </c>
      <c r="I114" s="122">
        <v>460</v>
      </c>
      <c r="J114" s="123" t="s">
        <v>582</v>
      </c>
      <c r="K114" s="124">
        <f t="shared" ref="K114:K134" si="14">H114-F114</f>
        <v>70</v>
      </c>
      <c r="L114" s="125">
        <f t="shared" ref="L114:L134" si="15">K114/F114</f>
        <v>0.17948717948717949</v>
      </c>
      <c r="M114" s="126" t="s">
        <v>556</v>
      </c>
      <c r="N114" s="127">
        <v>42478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5">
        <v>34</v>
      </c>
      <c r="B115" s="106">
        <v>42195</v>
      </c>
      <c r="C115" s="106"/>
      <c r="D115" s="107" t="s">
        <v>633</v>
      </c>
      <c r="E115" s="108" t="s">
        <v>580</v>
      </c>
      <c r="F115" s="109">
        <v>122.5</v>
      </c>
      <c r="G115" s="109"/>
      <c r="H115" s="110">
        <v>61</v>
      </c>
      <c r="I115" s="128">
        <v>172</v>
      </c>
      <c r="J115" s="129" t="s">
        <v>634</v>
      </c>
      <c r="K115" s="130">
        <f t="shared" si="14"/>
        <v>-61.5</v>
      </c>
      <c r="L115" s="131">
        <f t="shared" si="15"/>
        <v>-0.50204081632653064</v>
      </c>
      <c r="M115" s="132" t="s">
        <v>620</v>
      </c>
      <c r="N115" s="133">
        <v>43333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35</v>
      </c>
      <c r="B116" s="102">
        <v>42219</v>
      </c>
      <c r="C116" s="102"/>
      <c r="D116" s="103" t="s">
        <v>635</v>
      </c>
      <c r="E116" s="104" t="s">
        <v>580</v>
      </c>
      <c r="F116" s="105">
        <v>297.5</v>
      </c>
      <c r="G116" s="104"/>
      <c r="H116" s="104">
        <v>350</v>
      </c>
      <c r="I116" s="122">
        <v>360</v>
      </c>
      <c r="J116" s="123" t="s">
        <v>636</v>
      </c>
      <c r="K116" s="124">
        <f t="shared" si="14"/>
        <v>52.5</v>
      </c>
      <c r="L116" s="125">
        <f t="shared" si="15"/>
        <v>0.17647058823529413</v>
      </c>
      <c r="M116" s="126" t="s">
        <v>556</v>
      </c>
      <c r="N116" s="127">
        <v>42232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36</v>
      </c>
      <c r="B117" s="102">
        <v>42219</v>
      </c>
      <c r="C117" s="102"/>
      <c r="D117" s="103" t="s">
        <v>637</v>
      </c>
      <c r="E117" s="104" t="s">
        <v>580</v>
      </c>
      <c r="F117" s="105">
        <v>115.5</v>
      </c>
      <c r="G117" s="104"/>
      <c r="H117" s="104">
        <v>149</v>
      </c>
      <c r="I117" s="122">
        <v>140</v>
      </c>
      <c r="J117" s="137" t="s">
        <v>638</v>
      </c>
      <c r="K117" s="124">
        <f t="shared" si="14"/>
        <v>33.5</v>
      </c>
      <c r="L117" s="125">
        <f t="shared" si="15"/>
        <v>0.29004329004329005</v>
      </c>
      <c r="M117" s="126" t="s">
        <v>556</v>
      </c>
      <c r="N117" s="127">
        <v>42740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37</v>
      </c>
      <c r="B118" s="102">
        <v>42251</v>
      </c>
      <c r="C118" s="102"/>
      <c r="D118" s="103" t="s">
        <v>631</v>
      </c>
      <c r="E118" s="104" t="s">
        <v>580</v>
      </c>
      <c r="F118" s="105">
        <v>226</v>
      </c>
      <c r="G118" s="104"/>
      <c r="H118" s="104">
        <v>292</v>
      </c>
      <c r="I118" s="122">
        <v>292</v>
      </c>
      <c r="J118" s="123" t="s">
        <v>639</v>
      </c>
      <c r="K118" s="124">
        <f t="shared" si="14"/>
        <v>66</v>
      </c>
      <c r="L118" s="125">
        <f t="shared" si="15"/>
        <v>0.29203539823008851</v>
      </c>
      <c r="M118" s="126" t="s">
        <v>556</v>
      </c>
      <c r="N118" s="127">
        <v>42286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38</v>
      </c>
      <c r="B119" s="102">
        <v>42254</v>
      </c>
      <c r="C119" s="102"/>
      <c r="D119" s="103" t="s">
        <v>626</v>
      </c>
      <c r="E119" s="104" t="s">
        <v>580</v>
      </c>
      <c r="F119" s="105">
        <v>232.5</v>
      </c>
      <c r="G119" s="104"/>
      <c r="H119" s="104">
        <v>312.5</v>
      </c>
      <c r="I119" s="122">
        <v>310</v>
      </c>
      <c r="J119" s="123" t="s">
        <v>582</v>
      </c>
      <c r="K119" s="124">
        <f t="shared" si="14"/>
        <v>80</v>
      </c>
      <c r="L119" s="125">
        <f t="shared" si="15"/>
        <v>0.34408602150537637</v>
      </c>
      <c r="M119" s="126" t="s">
        <v>556</v>
      </c>
      <c r="N119" s="127">
        <v>42823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39</v>
      </c>
      <c r="B120" s="102">
        <v>42268</v>
      </c>
      <c r="C120" s="102"/>
      <c r="D120" s="103" t="s">
        <v>640</v>
      </c>
      <c r="E120" s="104" t="s">
        <v>580</v>
      </c>
      <c r="F120" s="105">
        <v>196.5</v>
      </c>
      <c r="G120" s="104"/>
      <c r="H120" s="104">
        <v>238</v>
      </c>
      <c r="I120" s="122">
        <v>238</v>
      </c>
      <c r="J120" s="123" t="s">
        <v>639</v>
      </c>
      <c r="K120" s="124">
        <f t="shared" si="14"/>
        <v>41.5</v>
      </c>
      <c r="L120" s="125">
        <f t="shared" si="15"/>
        <v>0.21119592875318066</v>
      </c>
      <c r="M120" s="126" t="s">
        <v>556</v>
      </c>
      <c r="N120" s="127">
        <v>42291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40</v>
      </c>
      <c r="B121" s="102">
        <v>42271</v>
      </c>
      <c r="C121" s="102"/>
      <c r="D121" s="103" t="s">
        <v>579</v>
      </c>
      <c r="E121" s="104" t="s">
        <v>580</v>
      </c>
      <c r="F121" s="105">
        <v>65</v>
      </c>
      <c r="G121" s="104"/>
      <c r="H121" s="104">
        <v>82</v>
      </c>
      <c r="I121" s="122">
        <v>82</v>
      </c>
      <c r="J121" s="123" t="s">
        <v>639</v>
      </c>
      <c r="K121" s="124">
        <f t="shared" si="14"/>
        <v>17</v>
      </c>
      <c r="L121" s="125">
        <f t="shared" si="15"/>
        <v>0.26153846153846155</v>
      </c>
      <c r="M121" s="126" t="s">
        <v>556</v>
      </c>
      <c r="N121" s="127">
        <v>42578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41</v>
      </c>
      <c r="B122" s="102">
        <v>42291</v>
      </c>
      <c r="C122" s="102"/>
      <c r="D122" s="103" t="s">
        <v>641</v>
      </c>
      <c r="E122" s="104" t="s">
        <v>580</v>
      </c>
      <c r="F122" s="105">
        <v>144</v>
      </c>
      <c r="G122" s="104"/>
      <c r="H122" s="104">
        <v>182.5</v>
      </c>
      <c r="I122" s="122">
        <v>181</v>
      </c>
      <c r="J122" s="123" t="s">
        <v>639</v>
      </c>
      <c r="K122" s="124">
        <f t="shared" si="14"/>
        <v>38.5</v>
      </c>
      <c r="L122" s="125">
        <f t="shared" si="15"/>
        <v>0.2673611111111111</v>
      </c>
      <c r="M122" s="126" t="s">
        <v>556</v>
      </c>
      <c r="N122" s="127">
        <v>42817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42</v>
      </c>
      <c r="B123" s="102">
        <v>42291</v>
      </c>
      <c r="C123" s="102"/>
      <c r="D123" s="103" t="s">
        <v>642</v>
      </c>
      <c r="E123" s="104" t="s">
        <v>580</v>
      </c>
      <c r="F123" s="105">
        <v>264</v>
      </c>
      <c r="G123" s="104"/>
      <c r="H123" s="104">
        <v>311</v>
      </c>
      <c r="I123" s="122">
        <v>311</v>
      </c>
      <c r="J123" s="123" t="s">
        <v>639</v>
      </c>
      <c r="K123" s="124">
        <f t="shared" si="14"/>
        <v>47</v>
      </c>
      <c r="L123" s="125">
        <f t="shared" si="15"/>
        <v>0.17803030303030304</v>
      </c>
      <c r="M123" s="126" t="s">
        <v>556</v>
      </c>
      <c r="N123" s="127">
        <v>42604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43</v>
      </c>
      <c r="B124" s="102">
        <v>42318</v>
      </c>
      <c r="C124" s="102"/>
      <c r="D124" s="103" t="s">
        <v>643</v>
      </c>
      <c r="E124" s="104" t="s">
        <v>557</v>
      </c>
      <c r="F124" s="105">
        <v>549.5</v>
      </c>
      <c r="G124" s="104"/>
      <c r="H124" s="104">
        <v>630</v>
      </c>
      <c r="I124" s="122">
        <v>630</v>
      </c>
      <c r="J124" s="123" t="s">
        <v>639</v>
      </c>
      <c r="K124" s="124">
        <f t="shared" si="14"/>
        <v>80.5</v>
      </c>
      <c r="L124" s="125">
        <f t="shared" si="15"/>
        <v>0.1464968152866242</v>
      </c>
      <c r="M124" s="126" t="s">
        <v>556</v>
      </c>
      <c r="N124" s="127">
        <v>42419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44</v>
      </c>
      <c r="B125" s="102">
        <v>42342</v>
      </c>
      <c r="C125" s="102"/>
      <c r="D125" s="103" t="s">
        <v>644</v>
      </c>
      <c r="E125" s="104" t="s">
        <v>580</v>
      </c>
      <c r="F125" s="105">
        <v>1027.5</v>
      </c>
      <c r="G125" s="104"/>
      <c r="H125" s="104">
        <v>1315</v>
      </c>
      <c r="I125" s="122">
        <v>1250</v>
      </c>
      <c r="J125" s="123" t="s">
        <v>639</v>
      </c>
      <c r="K125" s="124">
        <f t="shared" si="14"/>
        <v>287.5</v>
      </c>
      <c r="L125" s="125">
        <f t="shared" si="15"/>
        <v>0.27980535279805352</v>
      </c>
      <c r="M125" s="126" t="s">
        <v>556</v>
      </c>
      <c r="N125" s="127">
        <v>43244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45</v>
      </c>
      <c r="B126" s="102">
        <v>42367</v>
      </c>
      <c r="C126" s="102"/>
      <c r="D126" s="103" t="s">
        <v>645</v>
      </c>
      <c r="E126" s="104" t="s">
        <v>580</v>
      </c>
      <c r="F126" s="105">
        <v>465</v>
      </c>
      <c r="G126" s="104"/>
      <c r="H126" s="104">
        <v>540</v>
      </c>
      <c r="I126" s="122">
        <v>540</v>
      </c>
      <c r="J126" s="123" t="s">
        <v>639</v>
      </c>
      <c r="K126" s="124">
        <f t="shared" si="14"/>
        <v>75</v>
      </c>
      <c r="L126" s="125">
        <f t="shared" si="15"/>
        <v>0.16129032258064516</v>
      </c>
      <c r="M126" s="126" t="s">
        <v>556</v>
      </c>
      <c r="N126" s="127">
        <v>42530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46</v>
      </c>
      <c r="B127" s="102">
        <v>42380</v>
      </c>
      <c r="C127" s="102"/>
      <c r="D127" s="103" t="s">
        <v>376</v>
      </c>
      <c r="E127" s="104" t="s">
        <v>557</v>
      </c>
      <c r="F127" s="105">
        <v>81</v>
      </c>
      <c r="G127" s="104"/>
      <c r="H127" s="104">
        <v>110</v>
      </c>
      <c r="I127" s="122">
        <v>110</v>
      </c>
      <c r="J127" s="123" t="s">
        <v>639</v>
      </c>
      <c r="K127" s="124">
        <f t="shared" si="14"/>
        <v>29</v>
      </c>
      <c r="L127" s="125">
        <f t="shared" si="15"/>
        <v>0.35802469135802467</v>
      </c>
      <c r="M127" s="126" t="s">
        <v>556</v>
      </c>
      <c r="N127" s="127">
        <v>42745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47</v>
      </c>
      <c r="B128" s="102">
        <v>42382</v>
      </c>
      <c r="C128" s="102"/>
      <c r="D128" s="103" t="s">
        <v>646</v>
      </c>
      <c r="E128" s="104" t="s">
        <v>557</v>
      </c>
      <c r="F128" s="105">
        <v>417.5</v>
      </c>
      <c r="G128" s="104"/>
      <c r="H128" s="104">
        <v>547</v>
      </c>
      <c r="I128" s="122">
        <v>535</v>
      </c>
      <c r="J128" s="123" t="s">
        <v>639</v>
      </c>
      <c r="K128" s="124">
        <f t="shared" si="14"/>
        <v>129.5</v>
      </c>
      <c r="L128" s="125">
        <f t="shared" si="15"/>
        <v>0.31017964071856285</v>
      </c>
      <c r="M128" s="126" t="s">
        <v>556</v>
      </c>
      <c r="N128" s="127">
        <v>42578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48</v>
      </c>
      <c r="B129" s="102">
        <v>42408</v>
      </c>
      <c r="C129" s="102"/>
      <c r="D129" s="103" t="s">
        <v>647</v>
      </c>
      <c r="E129" s="104" t="s">
        <v>580</v>
      </c>
      <c r="F129" s="105">
        <v>650</v>
      </c>
      <c r="G129" s="104"/>
      <c r="H129" s="104">
        <v>800</v>
      </c>
      <c r="I129" s="122">
        <v>800</v>
      </c>
      <c r="J129" s="123" t="s">
        <v>639</v>
      </c>
      <c r="K129" s="124">
        <f t="shared" si="14"/>
        <v>150</v>
      </c>
      <c r="L129" s="125">
        <f t="shared" si="15"/>
        <v>0.23076923076923078</v>
      </c>
      <c r="M129" s="126" t="s">
        <v>556</v>
      </c>
      <c r="N129" s="127">
        <v>43154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49</v>
      </c>
      <c r="B130" s="102">
        <v>42433</v>
      </c>
      <c r="C130" s="102"/>
      <c r="D130" s="103" t="s">
        <v>193</v>
      </c>
      <c r="E130" s="104" t="s">
        <v>580</v>
      </c>
      <c r="F130" s="105">
        <v>437.5</v>
      </c>
      <c r="G130" s="104"/>
      <c r="H130" s="104">
        <v>504.5</v>
      </c>
      <c r="I130" s="122">
        <v>522</v>
      </c>
      <c r="J130" s="123" t="s">
        <v>648</v>
      </c>
      <c r="K130" s="124">
        <f t="shared" si="14"/>
        <v>67</v>
      </c>
      <c r="L130" s="125">
        <f t="shared" si="15"/>
        <v>0.15314285714285714</v>
      </c>
      <c r="M130" s="126" t="s">
        <v>556</v>
      </c>
      <c r="N130" s="127">
        <v>42480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50</v>
      </c>
      <c r="B131" s="102">
        <v>42438</v>
      </c>
      <c r="C131" s="102"/>
      <c r="D131" s="103" t="s">
        <v>649</v>
      </c>
      <c r="E131" s="104" t="s">
        <v>580</v>
      </c>
      <c r="F131" s="105">
        <v>189.5</v>
      </c>
      <c r="G131" s="104"/>
      <c r="H131" s="104">
        <v>218</v>
      </c>
      <c r="I131" s="122">
        <v>218</v>
      </c>
      <c r="J131" s="123" t="s">
        <v>639</v>
      </c>
      <c r="K131" s="124">
        <f t="shared" si="14"/>
        <v>28.5</v>
      </c>
      <c r="L131" s="125">
        <f t="shared" si="15"/>
        <v>0.15039577836411611</v>
      </c>
      <c r="M131" s="126" t="s">
        <v>556</v>
      </c>
      <c r="N131" s="127">
        <v>43034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339">
        <v>51</v>
      </c>
      <c r="B132" s="111">
        <v>42471</v>
      </c>
      <c r="C132" s="111"/>
      <c r="D132" s="112" t="s">
        <v>650</v>
      </c>
      <c r="E132" s="113" t="s">
        <v>580</v>
      </c>
      <c r="F132" s="114">
        <v>36.5</v>
      </c>
      <c r="G132" s="115"/>
      <c r="H132" s="115">
        <v>15.85</v>
      </c>
      <c r="I132" s="115">
        <v>60</v>
      </c>
      <c r="J132" s="134" t="s">
        <v>651</v>
      </c>
      <c r="K132" s="130">
        <f t="shared" si="14"/>
        <v>-20.65</v>
      </c>
      <c r="L132" s="164">
        <f t="shared" si="15"/>
        <v>-0.5657534246575342</v>
      </c>
      <c r="M132" s="132" t="s">
        <v>620</v>
      </c>
      <c r="N132" s="165">
        <v>43627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52</v>
      </c>
      <c r="B133" s="102">
        <v>42472</v>
      </c>
      <c r="C133" s="102"/>
      <c r="D133" s="103" t="s">
        <v>652</v>
      </c>
      <c r="E133" s="104" t="s">
        <v>580</v>
      </c>
      <c r="F133" s="105">
        <v>93</v>
      </c>
      <c r="G133" s="104"/>
      <c r="H133" s="104">
        <v>149</v>
      </c>
      <c r="I133" s="122">
        <v>140</v>
      </c>
      <c r="J133" s="137" t="s">
        <v>653</v>
      </c>
      <c r="K133" s="124">
        <f t="shared" si="14"/>
        <v>56</v>
      </c>
      <c r="L133" s="125">
        <f t="shared" si="15"/>
        <v>0.60215053763440862</v>
      </c>
      <c r="M133" s="126" t="s">
        <v>556</v>
      </c>
      <c r="N133" s="127">
        <v>42740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53</v>
      </c>
      <c r="B134" s="102">
        <v>42472</v>
      </c>
      <c r="C134" s="102"/>
      <c r="D134" s="103" t="s">
        <v>654</v>
      </c>
      <c r="E134" s="104" t="s">
        <v>580</v>
      </c>
      <c r="F134" s="105">
        <v>130</v>
      </c>
      <c r="G134" s="104"/>
      <c r="H134" s="104">
        <v>150</v>
      </c>
      <c r="I134" s="122" t="s">
        <v>655</v>
      </c>
      <c r="J134" s="123" t="s">
        <v>639</v>
      </c>
      <c r="K134" s="124">
        <f t="shared" si="14"/>
        <v>20</v>
      </c>
      <c r="L134" s="125">
        <f t="shared" si="15"/>
        <v>0.15384615384615385</v>
      </c>
      <c r="M134" s="126" t="s">
        <v>556</v>
      </c>
      <c r="N134" s="127">
        <v>42564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54</v>
      </c>
      <c r="B135" s="102">
        <v>42473</v>
      </c>
      <c r="C135" s="102"/>
      <c r="D135" s="103" t="s">
        <v>344</v>
      </c>
      <c r="E135" s="104" t="s">
        <v>580</v>
      </c>
      <c r="F135" s="105">
        <v>196</v>
      </c>
      <c r="G135" s="104"/>
      <c r="H135" s="104">
        <v>299</v>
      </c>
      <c r="I135" s="122">
        <v>299</v>
      </c>
      <c r="J135" s="123" t="s">
        <v>639</v>
      </c>
      <c r="K135" s="124">
        <v>103</v>
      </c>
      <c r="L135" s="125">
        <v>0.52551020408163296</v>
      </c>
      <c r="M135" s="126" t="s">
        <v>556</v>
      </c>
      <c r="N135" s="127">
        <v>42620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55</v>
      </c>
      <c r="B136" s="102">
        <v>42473</v>
      </c>
      <c r="C136" s="102"/>
      <c r="D136" s="103" t="s">
        <v>713</v>
      </c>
      <c r="E136" s="104" t="s">
        <v>580</v>
      </c>
      <c r="F136" s="105">
        <v>88</v>
      </c>
      <c r="G136" s="104"/>
      <c r="H136" s="104">
        <v>103</v>
      </c>
      <c r="I136" s="122">
        <v>103</v>
      </c>
      <c r="J136" s="123" t="s">
        <v>639</v>
      </c>
      <c r="K136" s="124">
        <v>15</v>
      </c>
      <c r="L136" s="125">
        <v>0.170454545454545</v>
      </c>
      <c r="M136" s="126" t="s">
        <v>556</v>
      </c>
      <c r="N136" s="127">
        <v>42530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56</v>
      </c>
      <c r="B137" s="102">
        <v>42492</v>
      </c>
      <c r="C137" s="102"/>
      <c r="D137" s="103" t="s">
        <v>656</v>
      </c>
      <c r="E137" s="104" t="s">
        <v>580</v>
      </c>
      <c r="F137" s="105">
        <v>127.5</v>
      </c>
      <c r="G137" s="104"/>
      <c r="H137" s="104">
        <v>148</v>
      </c>
      <c r="I137" s="122" t="s">
        <v>657</v>
      </c>
      <c r="J137" s="123" t="s">
        <v>639</v>
      </c>
      <c r="K137" s="124">
        <f>H137-F137</f>
        <v>20.5</v>
      </c>
      <c r="L137" s="125">
        <f>K137/F137</f>
        <v>0.16078431372549021</v>
      </c>
      <c r="M137" s="126" t="s">
        <v>556</v>
      </c>
      <c r="N137" s="127">
        <v>42564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57</v>
      </c>
      <c r="B138" s="102">
        <v>42493</v>
      </c>
      <c r="C138" s="102"/>
      <c r="D138" s="103" t="s">
        <v>658</v>
      </c>
      <c r="E138" s="104" t="s">
        <v>580</v>
      </c>
      <c r="F138" s="105">
        <v>675</v>
      </c>
      <c r="G138" s="104"/>
      <c r="H138" s="104">
        <v>815</v>
      </c>
      <c r="I138" s="122" t="s">
        <v>659</v>
      </c>
      <c r="J138" s="123" t="s">
        <v>639</v>
      </c>
      <c r="K138" s="124">
        <f>H138-F138</f>
        <v>140</v>
      </c>
      <c r="L138" s="125">
        <f>K138/F138</f>
        <v>0.2074074074074074</v>
      </c>
      <c r="M138" s="126" t="s">
        <v>556</v>
      </c>
      <c r="N138" s="127">
        <v>43154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5">
        <v>58</v>
      </c>
      <c r="B139" s="106">
        <v>42522</v>
      </c>
      <c r="C139" s="106"/>
      <c r="D139" s="107" t="s">
        <v>714</v>
      </c>
      <c r="E139" s="108" t="s">
        <v>580</v>
      </c>
      <c r="F139" s="109">
        <v>500</v>
      </c>
      <c r="G139" s="109"/>
      <c r="H139" s="110">
        <v>232.5</v>
      </c>
      <c r="I139" s="128" t="s">
        <v>715</v>
      </c>
      <c r="J139" s="129" t="s">
        <v>716</v>
      </c>
      <c r="K139" s="130">
        <f>H139-F139</f>
        <v>-267.5</v>
      </c>
      <c r="L139" s="131">
        <f>K139/F139</f>
        <v>-0.53500000000000003</v>
      </c>
      <c r="M139" s="132" t="s">
        <v>620</v>
      </c>
      <c r="N139" s="133">
        <v>43735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59</v>
      </c>
      <c r="B140" s="102">
        <v>42527</v>
      </c>
      <c r="C140" s="102"/>
      <c r="D140" s="103" t="s">
        <v>660</v>
      </c>
      <c r="E140" s="104" t="s">
        <v>580</v>
      </c>
      <c r="F140" s="105">
        <v>110</v>
      </c>
      <c r="G140" s="104"/>
      <c r="H140" s="104">
        <v>126.5</v>
      </c>
      <c r="I140" s="122">
        <v>125</v>
      </c>
      <c r="J140" s="123" t="s">
        <v>589</v>
      </c>
      <c r="K140" s="124">
        <f>H140-F140</f>
        <v>16.5</v>
      </c>
      <c r="L140" s="125">
        <f>K140/F140</f>
        <v>0.15</v>
      </c>
      <c r="M140" s="126" t="s">
        <v>556</v>
      </c>
      <c r="N140" s="127">
        <v>42552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60</v>
      </c>
      <c r="B141" s="102">
        <v>42538</v>
      </c>
      <c r="C141" s="102"/>
      <c r="D141" s="103" t="s">
        <v>661</v>
      </c>
      <c r="E141" s="104" t="s">
        <v>580</v>
      </c>
      <c r="F141" s="105">
        <v>44</v>
      </c>
      <c r="G141" s="104"/>
      <c r="H141" s="104">
        <v>69.5</v>
      </c>
      <c r="I141" s="122">
        <v>69.5</v>
      </c>
      <c r="J141" s="123" t="s">
        <v>662</v>
      </c>
      <c r="K141" s="124">
        <f>H141-F141</f>
        <v>25.5</v>
      </c>
      <c r="L141" s="125">
        <f>K141/F141</f>
        <v>0.57954545454545459</v>
      </c>
      <c r="M141" s="126" t="s">
        <v>556</v>
      </c>
      <c r="N141" s="127">
        <v>42977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61</v>
      </c>
      <c r="B142" s="102">
        <v>42549</v>
      </c>
      <c r="C142" s="102"/>
      <c r="D142" s="144" t="s">
        <v>717</v>
      </c>
      <c r="E142" s="104" t="s">
        <v>580</v>
      </c>
      <c r="F142" s="105">
        <v>262.5</v>
      </c>
      <c r="G142" s="104"/>
      <c r="H142" s="104">
        <v>340</v>
      </c>
      <c r="I142" s="122">
        <v>333</v>
      </c>
      <c r="J142" s="123" t="s">
        <v>718</v>
      </c>
      <c r="K142" s="124">
        <v>77.5</v>
      </c>
      <c r="L142" s="125">
        <v>0.29523809523809502</v>
      </c>
      <c r="M142" s="126" t="s">
        <v>556</v>
      </c>
      <c r="N142" s="127">
        <v>43017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62</v>
      </c>
      <c r="B143" s="102">
        <v>42549</v>
      </c>
      <c r="C143" s="102"/>
      <c r="D143" s="144" t="s">
        <v>719</v>
      </c>
      <c r="E143" s="104" t="s">
        <v>580</v>
      </c>
      <c r="F143" s="105">
        <v>840</v>
      </c>
      <c r="G143" s="104"/>
      <c r="H143" s="104">
        <v>1230</v>
      </c>
      <c r="I143" s="122">
        <v>1230</v>
      </c>
      <c r="J143" s="123" t="s">
        <v>639</v>
      </c>
      <c r="K143" s="124">
        <v>390</v>
      </c>
      <c r="L143" s="125">
        <v>0.46428571428571402</v>
      </c>
      <c r="M143" s="126" t="s">
        <v>556</v>
      </c>
      <c r="N143" s="127">
        <v>42649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340">
        <v>63</v>
      </c>
      <c r="B144" s="139">
        <v>42556</v>
      </c>
      <c r="C144" s="139"/>
      <c r="D144" s="140" t="s">
        <v>663</v>
      </c>
      <c r="E144" s="141" t="s">
        <v>580</v>
      </c>
      <c r="F144" s="142">
        <v>395</v>
      </c>
      <c r="G144" s="143"/>
      <c r="H144" s="143">
        <f>(468.5+342.5)/2</f>
        <v>405.5</v>
      </c>
      <c r="I144" s="143">
        <v>510</v>
      </c>
      <c r="J144" s="166" t="s">
        <v>664</v>
      </c>
      <c r="K144" s="167">
        <f t="shared" ref="K144:K150" si="16">H144-F144</f>
        <v>10.5</v>
      </c>
      <c r="L144" s="168">
        <f t="shared" ref="L144:L150" si="17">K144/F144</f>
        <v>2.6582278481012658E-2</v>
      </c>
      <c r="M144" s="169" t="s">
        <v>665</v>
      </c>
      <c r="N144" s="170">
        <v>43606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5">
        <v>64</v>
      </c>
      <c r="B145" s="106">
        <v>42584</v>
      </c>
      <c r="C145" s="106"/>
      <c r="D145" s="107" t="s">
        <v>666</v>
      </c>
      <c r="E145" s="108" t="s">
        <v>557</v>
      </c>
      <c r="F145" s="109">
        <f>169.5-12.8</f>
        <v>156.69999999999999</v>
      </c>
      <c r="G145" s="109"/>
      <c r="H145" s="110">
        <v>77</v>
      </c>
      <c r="I145" s="128" t="s">
        <v>667</v>
      </c>
      <c r="J145" s="359" t="s">
        <v>795</v>
      </c>
      <c r="K145" s="130">
        <f t="shared" si="16"/>
        <v>-79.699999999999989</v>
      </c>
      <c r="L145" s="131">
        <f t="shared" si="17"/>
        <v>-0.50861518825781749</v>
      </c>
      <c r="M145" s="132" t="s">
        <v>620</v>
      </c>
      <c r="N145" s="133">
        <v>43522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5">
        <v>65</v>
      </c>
      <c r="B146" s="106">
        <v>42586</v>
      </c>
      <c r="C146" s="106"/>
      <c r="D146" s="107" t="s">
        <v>668</v>
      </c>
      <c r="E146" s="108" t="s">
        <v>580</v>
      </c>
      <c r="F146" s="109">
        <v>400</v>
      </c>
      <c r="G146" s="109"/>
      <c r="H146" s="110">
        <v>305</v>
      </c>
      <c r="I146" s="128">
        <v>475</v>
      </c>
      <c r="J146" s="129" t="s">
        <v>669</v>
      </c>
      <c r="K146" s="130">
        <f t="shared" si="16"/>
        <v>-95</v>
      </c>
      <c r="L146" s="131">
        <f t="shared" si="17"/>
        <v>-0.23749999999999999</v>
      </c>
      <c r="M146" s="132" t="s">
        <v>620</v>
      </c>
      <c r="N146" s="133">
        <v>43606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66</v>
      </c>
      <c r="B147" s="102">
        <v>42593</v>
      </c>
      <c r="C147" s="102"/>
      <c r="D147" s="103" t="s">
        <v>670</v>
      </c>
      <c r="E147" s="104" t="s">
        <v>580</v>
      </c>
      <c r="F147" s="105">
        <v>86.5</v>
      </c>
      <c r="G147" s="104"/>
      <c r="H147" s="104">
        <v>130</v>
      </c>
      <c r="I147" s="122">
        <v>130</v>
      </c>
      <c r="J147" s="137" t="s">
        <v>671</v>
      </c>
      <c r="K147" s="124">
        <f t="shared" si="16"/>
        <v>43.5</v>
      </c>
      <c r="L147" s="125">
        <f t="shared" si="17"/>
        <v>0.50289017341040465</v>
      </c>
      <c r="M147" s="126" t="s">
        <v>556</v>
      </c>
      <c r="N147" s="127">
        <v>43091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5">
        <v>67</v>
      </c>
      <c r="B148" s="106">
        <v>42600</v>
      </c>
      <c r="C148" s="106"/>
      <c r="D148" s="107" t="s">
        <v>367</v>
      </c>
      <c r="E148" s="108" t="s">
        <v>580</v>
      </c>
      <c r="F148" s="109">
        <v>133.5</v>
      </c>
      <c r="G148" s="109"/>
      <c r="H148" s="110">
        <v>126.5</v>
      </c>
      <c r="I148" s="128">
        <v>178</v>
      </c>
      <c r="J148" s="129" t="s">
        <v>672</v>
      </c>
      <c r="K148" s="130">
        <f t="shared" si="16"/>
        <v>-7</v>
      </c>
      <c r="L148" s="131">
        <f t="shared" si="17"/>
        <v>-5.2434456928838954E-2</v>
      </c>
      <c r="M148" s="132" t="s">
        <v>620</v>
      </c>
      <c r="N148" s="133">
        <v>42615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68</v>
      </c>
      <c r="B149" s="102">
        <v>42613</v>
      </c>
      <c r="C149" s="102"/>
      <c r="D149" s="103" t="s">
        <v>673</v>
      </c>
      <c r="E149" s="104" t="s">
        <v>580</v>
      </c>
      <c r="F149" s="105">
        <v>560</v>
      </c>
      <c r="G149" s="104"/>
      <c r="H149" s="104">
        <v>725</v>
      </c>
      <c r="I149" s="122">
        <v>725</v>
      </c>
      <c r="J149" s="123" t="s">
        <v>582</v>
      </c>
      <c r="K149" s="124">
        <f t="shared" si="16"/>
        <v>165</v>
      </c>
      <c r="L149" s="125">
        <f t="shared" si="17"/>
        <v>0.29464285714285715</v>
      </c>
      <c r="M149" s="126" t="s">
        <v>556</v>
      </c>
      <c r="N149" s="127">
        <v>42456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69</v>
      </c>
      <c r="B150" s="102">
        <v>42614</v>
      </c>
      <c r="C150" s="102"/>
      <c r="D150" s="103" t="s">
        <v>674</v>
      </c>
      <c r="E150" s="104" t="s">
        <v>580</v>
      </c>
      <c r="F150" s="105">
        <v>160.5</v>
      </c>
      <c r="G150" s="104"/>
      <c r="H150" s="104">
        <v>210</v>
      </c>
      <c r="I150" s="122">
        <v>210</v>
      </c>
      <c r="J150" s="123" t="s">
        <v>582</v>
      </c>
      <c r="K150" s="124">
        <f t="shared" si="16"/>
        <v>49.5</v>
      </c>
      <c r="L150" s="125">
        <f t="shared" si="17"/>
        <v>0.30841121495327101</v>
      </c>
      <c r="M150" s="126" t="s">
        <v>556</v>
      </c>
      <c r="N150" s="127">
        <v>42871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70</v>
      </c>
      <c r="B151" s="102">
        <v>42646</v>
      </c>
      <c r="C151" s="102"/>
      <c r="D151" s="144" t="s">
        <v>390</v>
      </c>
      <c r="E151" s="104" t="s">
        <v>580</v>
      </c>
      <c r="F151" s="105">
        <v>430</v>
      </c>
      <c r="G151" s="104"/>
      <c r="H151" s="104">
        <v>596</v>
      </c>
      <c r="I151" s="122">
        <v>575</v>
      </c>
      <c r="J151" s="123" t="s">
        <v>720</v>
      </c>
      <c r="K151" s="124">
        <v>166</v>
      </c>
      <c r="L151" s="125">
        <v>0.38604651162790699</v>
      </c>
      <c r="M151" s="126" t="s">
        <v>556</v>
      </c>
      <c r="N151" s="127">
        <v>42769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71</v>
      </c>
      <c r="B152" s="102">
        <v>42657</v>
      </c>
      <c r="C152" s="102"/>
      <c r="D152" s="103" t="s">
        <v>675</v>
      </c>
      <c r="E152" s="104" t="s">
        <v>580</v>
      </c>
      <c r="F152" s="105">
        <v>280</v>
      </c>
      <c r="G152" s="104"/>
      <c r="H152" s="104">
        <v>345</v>
      </c>
      <c r="I152" s="122">
        <v>345</v>
      </c>
      <c r="J152" s="123" t="s">
        <v>582</v>
      </c>
      <c r="K152" s="124">
        <f t="shared" ref="K152:K157" si="18">H152-F152</f>
        <v>65</v>
      </c>
      <c r="L152" s="125">
        <f>K152/F152</f>
        <v>0.23214285714285715</v>
      </c>
      <c r="M152" s="126" t="s">
        <v>556</v>
      </c>
      <c r="N152" s="127">
        <v>42814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72</v>
      </c>
      <c r="B153" s="102">
        <v>42657</v>
      </c>
      <c r="C153" s="102"/>
      <c r="D153" s="103" t="s">
        <v>676</v>
      </c>
      <c r="E153" s="104" t="s">
        <v>580</v>
      </c>
      <c r="F153" s="105">
        <v>245</v>
      </c>
      <c r="G153" s="104"/>
      <c r="H153" s="104">
        <v>325.5</v>
      </c>
      <c r="I153" s="122">
        <v>330</v>
      </c>
      <c r="J153" s="123" t="s">
        <v>677</v>
      </c>
      <c r="K153" s="124">
        <f t="shared" si="18"/>
        <v>80.5</v>
      </c>
      <c r="L153" s="125">
        <f>K153/F153</f>
        <v>0.32857142857142857</v>
      </c>
      <c r="M153" s="126" t="s">
        <v>556</v>
      </c>
      <c r="N153" s="127">
        <v>42769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73</v>
      </c>
      <c r="B154" s="102">
        <v>42660</v>
      </c>
      <c r="C154" s="102"/>
      <c r="D154" s="103" t="s">
        <v>340</v>
      </c>
      <c r="E154" s="104" t="s">
        <v>580</v>
      </c>
      <c r="F154" s="105">
        <v>125</v>
      </c>
      <c r="G154" s="104"/>
      <c r="H154" s="104">
        <v>160</v>
      </c>
      <c r="I154" s="122">
        <v>160</v>
      </c>
      <c r="J154" s="123" t="s">
        <v>639</v>
      </c>
      <c r="K154" s="124">
        <f t="shared" si="18"/>
        <v>35</v>
      </c>
      <c r="L154" s="125">
        <v>0.28000000000000003</v>
      </c>
      <c r="M154" s="126" t="s">
        <v>556</v>
      </c>
      <c r="N154" s="127">
        <v>42803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74</v>
      </c>
      <c r="B155" s="102">
        <v>42660</v>
      </c>
      <c r="C155" s="102"/>
      <c r="D155" s="103" t="s">
        <v>455</v>
      </c>
      <c r="E155" s="104" t="s">
        <v>580</v>
      </c>
      <c r="F155" s="105">
        <v>114</v>
      </c>
      <c r="G155" s="104"/>
      <c r="H155" s="104">
        <v>145</v>
      </c>
      <c r="I155" s="122">
        <v>145</v>
      </c>
      <c r="J155" s="123" t="s">
        <v>639</v>
      </c>
      <c r="K155" s="124">
        <f t="shared" si="18"/>
        <v>31</v>
      </c>
      <c r="L155" s="125">
        <f>K155/F155</f>
        <v>0.27192982456140352</v>
      </c>
      <c r="M155" s="126" t="s">
        <v>556</v>
      </c>
      <c r="N155" s="127">
        <v>42859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75</v>
      </c>
      <c r="B156" s="102">
        <v>42660</v>
      </c>
      <c r="C156" s="102"/>
      <c r="D156" s="103" t="s">
        <v>678</v>
      </c>
      <c r="E156" s="104" t="s">
        <v>580</v>
      </c>
      <c r="F156" s="105">
        <v>212</v>
      </c>
      <c r="G156" s="104"/>
      <c r="H156" s="104">
        <v>280</v>
      </c>
      <c r="I156" s="122">
        <v>276</v>
      </c>
      <c r="J156" s="123" t="s">
        <v>679</v>
      </c>
      <c r="K156" s="124">
        <f t="shared" si="18"/>
        <v>68</v>
      </c>
      <c r="L156" s="125">
        <f>K156/F156</f>
        <v>0.32075471698113206</v>
      </c>
      <c r="M156" s="126" t="s">
        <v>556</v>
      </c>
      <c r="N156" s="127">
        <v>42858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76</v>
      </c>
      <c r="B157" s="102">
        <v>42678</v>
      </c>
      <c r="C157" s="102"/>
      <c r="D157" s="103" t="s">
        <v>149</v>
      </c>
      <c r="E157" s="104" t="s">
        <v>580</v>
      </c>
      <c r="F157" s="105">
        <v>155</v>
      </c>
      <c r="G157" s="104"/>
      <c r="H157" s="104">
        <v>210</v>
      </c>
      <c r="I157" s="122">
        <v>210</v>
      </c>
      <c r="J157" s="123" t="s">
        <v>680</v>
      </c>
      <c r="K157" s="124">
        <f t="shared" si="18"/>
        <v>55</v>
      </c>
      <c r="L157" s="125">
        <f>K157/F157</f>
        <v>0.35483870967741937</v>
      </c>
      <c r="M157" s="126" t="s">
        <v>556</v>
      </c>
      <c r="N157" s="127">
        <v>42944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5">
        <v>77</v>
      </c>
      <c r="B158" s="106">
        <v>42710</v>
      </c>
      <c r="C158" s="106"/>
      <c r="D158" s="107" t="s">
        <v>721</v>
      </c>
      <c r="E158" s="108" t="s">
        <v>580</v>
      </c>
      <c r="F158" s="109">
        <v>150.5</v>
      </c>
      <c r="G158" s="109"/>
      <c r="H158" s="110">
        <v>72.5</v>
      </c>
      <c r="I158" s="128">
        <v>174</v>
      </c>
      <c r="J158" s="129" t="s">
        <v>722</v>
      </c>
      <c r="K158" s="130">
        <v>-78</v>
      </c>
      <c r="L158" s="131">
        <v>-0.51827242524916906</v>
      </c>
      <c r="M158" s="132" t="s">
        <v>620</v>
      </c>
      <c r="N158" s="133">
        <v>43333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78</v>
      </c>
      <c r="B159" s="102">
        <v>42712</v>
      </c>
      <c r="C159" s="102"/>
      <c r="D159" s="103" t="s">
        <v>123</v>
      </c>
      <c r="E159" s="104" t="s">
        <v>580</v>
      </c>
      <c r="F159" s="105">
        <v>380</v>
      </c>
      <c r="G159" s="104"/>
      <c r="H159" s="104">
        <v>478</v>
      </c>
      <c r="I159" s="122">
        <v>468</v>
      </c>
      <c r="J159" s="123" t="s">
        <v>639</v>
      </c>
      <c r="K159" s="124">
        <f>H159-F159</f>
        <v>98</v>
      </c>
      <c r="L159" s="125">
        <f>K159/F159</f>
        <v>0.25789473684210529</v>
      </c>
      <c r="M159" s="126" t="s">
        <v>556</v>
      </c>
      <c r="N159" s="127">
        <v>43025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79</v>
      </c>
      <c r="B160" s="102">
        <v>42734</v>
      </c>
      <c r="C160" s="102"/>
      <c r="D160" s="103" t="s">
        <v>244</v>
      </c>
      <c r="E160" s="104" t="s">
        <v>580</v>
      </c>
      <c r="F160" s="105">
        <v>305</v>
      </c>
      <c r="G160" s="104"/>
      <c r="H160" s="104">
        <v>375</v>
      </c>
      <c r="I160" s="122">
        <v>375</v>
      </c>
      <c r="J160" s="123" t="s">
        <v>639</v>
      </c>
      <c r="K160" s="124">
        <f>H160-F160</f>
        <v>70</v>
      </c>
      <c r="L160" s="125">
        <f>K160/F160</f>
        <v>0.22950819672131148</v>
      </c>
      <c r="M160" s="126" t="s">
        <v>556</v>
      </c>
      <c r="N160" s="127">
        <v>42768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80</v>
      </c>
      <c r="B161" s="102">
        <v>42739</v>
      </c>
      <c r="C161" s="102"/>
      <c r="D161" s="103" t="s">
        <v>342</v>
      </c>
      <c r="E161" s="104" t="s">
        <v>580</v>
      </c>
      <c r="F161" s="105">
        <v>99.5</v>
      </c>
      <c r="G161" s="104"/>
      <c r="H161" s="104">
        <v>158</v>
      </c>
      <c r="I161" s="122">
        <v>158</v>
      </c>
      <c r="J161" s="123" t="s">
        <v>639</v>
      </c>
      <c r="K161" s="124">
        <f>H161-F161</f>
        <v>58.5</v>
      </c>
      <c r="L161" s="125">
        <f>K161/F161</f>
        <v>0.5879396984924623</v>
      </c>
      <c r="M161" s="126" t="s">
        <v>556</v>
      </c>
      <c r="N161" s="127">
        <v>42898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81</v>
      </c>
      <c r="B162" s="102">
        <v>42739</v>
      </c>
      <c r="C162" s="102"/>
      <c r="D162" s="103" t="s">
        <v>342</v>
      </c>
      <c r="E162" s="104" t="s">
        <v>580</v>
      </c>
      <c r="F162" s="105">
        <v>99.5</v>
      </c>
      <c r="G162" s="104"/>
      <c r="H162" s="104">
        <v>158</v>
      </c>
      <c r="I162" s="122">
        <v>158</v>
      </c>
      <c r="J162" s="123" t="s">
        <v>639</v>
      </c>
      <c r="K162" s="124">
        <v>58.5</v>
      </c>
      <c r="L162" s="125">
        <v>0.58793969849246197</v>
      </c>
      <c r="M162" s="126" t="s">
        <v>556</v>
      </c>
      <c r="N162" s="127">
        <v>42898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82</v>
      </c>
      <c r="B163" s="102">
        <v>42786</v>
      </c>
      <c r="C163" s="102"/>
      <c r="D163" s="103" t="s">
        <v>166</v>
      </c>
      <c r="E163" s="104" t="s">
        <v>580</v>
      </c>
      <c r="F163" s="105">
        <v>140.5</v>
      </c>
      <c r="G163" s="104"/>
      <c r="H163" s="104">
        <v>220</v>
      </c>
      <c r="I163" s="122">
        <v>220</v>
      </c>
      <c r="J163" s="123" t="s">
        <v>639</v>
      </c>
      <c r="K163" s="124">
        <f>H163-F163</f>
        <v>79.5</v>
      </c>
      <c r="L163" s="125">
        <f>K163/F163</f>
        <v>0.5658362989323843</v>
      </c>
      <c r="M163" s="126" t="s">
        <v>556</v>
      </c>
      <c r="N163" s="127">
        <v>42864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83</v>
      </c>
      <c r="B164" s="102">
        <v>42786</v>
      </c>
      <c r="C164" s="102"/>
      <c r="D164" s="103" t="s">
        <v>723</v>
      </c>
      <c r="E164" s="104" t="s">
        <v>580</v>
      </c>
      <c r="F164" s="105">
        <v>202.5</v>
      </c>
      <c r="G164" s="104"/>
      <c r="H164" s="104">
        <v>234</v>
      </c>
      <c r="I164" s="122">
        <v>234</v>
      </c>
      <c r="J164" s="123" t="s">
        <v>639</v>
      </c>
      <c r="K164" s="124">
        <v>31.5</v>
      </c>
      <c r="L164" s="125">
        <v>0.155555555555556</v>
      </c>
      <c r="M164" s="126" t="s">
        <v>556</v>
      </c>
      <c r="N164" s="127">
        <v>42836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84</v>
      </c>
      <c r="B165" s="102">
        <v>42818</v>
      </c>
      <c r="C165" s="102"/>
      <c r="D165" s="103" t="s">
        <v>517</v>
      </c>
      <c r="E165" s="104" t="s">
        <v>580</v>
      </c>
      <c r="F165" s="105">
        <v>300.5</v>
      </c>
      <c r="G165" s="104"/>
      <c r="H165" s="104">
        <v>417.5</v>
      </c>
      <c r="I165" s="122">
        <v>420</v>
      </c>
      <c r="J165" s="123" t="s">
        <v>681</v>
      </c>
      <c r="K165" s="124">
        <f>H165-F165</f>
        <v>117</v>
      </c>
      <c r="L165" s="125">
        <f>K165/F165</f>
        <v>0.38935108153078202</v>
      </c>
      <c r="M165" s="126" t="s">
        <v>556</v>
      </c>
      <c r="N165" s="127">
        <v>43070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85</v>
      </c>
      <c r="B166" s="102">
        <v>42818</v>
      </c>
      <c r="C166" s="102"/>
      <c r="D166" s="103" t="s">
        <v>719</v>
      </c>
      <c r="E166" s="104" t="s">
        <v>580</v>
      </c>
      <c r="F166" s="105">
        <v>850</v>
      </c>
      <c r="G166" s="104"/>
      <c r="H166" s="104">
        <v>1042.5</v>
      </c>
      <c r="I166" s="122">
        <v>1023</v>
      </c>
      <c r="J166" s="123" t="s">
        <v>724</v>
      </c>
      <c r="K166" s="124">
        <v>192.5</v>
      </c>
      <c r="L166" s="125">
        <v>0.22647058823529401</v>
      </c>
      <c r="M166" s="126" t="s">
        <v>556</v>
      </c>
      <c r="N166" s="127">
        <v>42830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86</v>
      </c>
      <c r="B167" s="102">
        <v>42830</v>
      </c>
      <c r="C167" s="102"/>
      <c r="D167" s="103" t="s">
        <v>471</v>
      </c>
      <c r="E167" s="104" t="s">
        <v>580</v>
      </c>
      <c r="F167" s="105">
        <v>785</v>
      </c>
      <c r="G167" s="104"/>
      <c r="H167" s="104">
        <v>930</v>
      </c>
      <c r="I167" s="122">
        <v>920</v>
      </c>
      <c r="J167" s="123" t="s">
        <v>682</v>
      </c>
      <c r="K167" s="124">
        <f>H167-F167</f>
        <v>145</v>
      </c>
      <c r="L167" s="125">
        <f>K167/F167</f>
        <v>0.18471337579617833</v>
      </c>
      <c r="M167" s="126" t="s">
        <v>556</v>
      </c>
      <c r="N167" s="127">
        <v>42976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5">
        <v>87</v>
      </c>
      <c r="B168" s="106">
        <v>42831</v>
      </c>
      <c r="C168" s="106"/>
      <c r="D168" s="107" t="s">
        <v>725</v>
      </c>
      <c r="E168" s="108" t="s">
        <v>580</v>
      </c>
      <c r="F168" s="109">
        <v>40</v>
      </c>
      <c r="G168" s="109"/>
      <c r="H168" s="110">
        <v>13.1</v>
      </c>
      <c r="I168" s="128">
        <v>60</v>
      </c>
      <c r="J168" s="134" t="s">
        <v>726</v>
      </c>
      <c r="K168" s="130">
        <v>-26.9</v>
      </c>
      <c r="L168" s="131">
        <v>-0.67249999999999999</v>
      </c>
      <c r="M168" s="132" t="s">
        <v>620</v>
      </c>
      <c r="N168" s="133">
        <v>43138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88</v>
      </c>
      <c r="B169" s="102">
        <v>42837</v>
      </c>
      <c r="C169" s="102"/>
      <c r="D169" s="103" t="s">
        <v>87</v>
      </c>
      <c r="E169" s="104" t="s">
        <v>580</v>
      </c>
      <c r="F169" s="105">
        <v>289.5</v>
      </c>
      <c r="G169" s="104"/>
      <c r="H169" s="104">
        <v>354</v>
      </c>
      <c r="I169" s="122">
        <v>360</v>
      </c>
      <c r="J169" s="123" t="s">
        <v>683</v>
      </c>
      <c r="K169" s="124">
        <f t="shared" ref="K169:K177" si="19">H169-F169</f>
        <v>64.5</v>
      </c>
      <c r="L169" s="125">
        <f t="shared" ref="L169:L177" si="20">K169/F169</f>
        <v>0.22279792746113988</v>
      </c>
      <c r="M169" s="126" t="s">
        <v>556</v>
      </c>
      <c r="N169" s="127">
        <v>43040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89</v>
      </c>
      <c r="B170" s="102">
        <v>42845</v>
      </c>
      <c r="C170" s="102"/>
      <c r="D170" s="103" t="s">
        <v>416</v>
      </c>
      <c r="E170" s="104" t="s">
        <v>580</v>
      </c>
      <c r="F170" s="105">
        <v>700</v>
      </c>
      <c r="G170" s="104"/>
      <c r="H170" s="104">
        <v>840</v>
      </c>
      <c r="I170" s="122">
        <v>840</v>
      </c>
      <c r="J170" s="123" t="s">
        <v>684</v>
      </c>
      <c r="K170" s="124">
        <f t="shared" si="19"/>
        <v>140</v>
      </c>
      <c r="L170" s="125">
        <f t="shared" si="20"/>
        <v>0.2</v>
      </c>
      <c r="M170" s="126" t="s">
        <v>556</v>
      </c>
      <c r="N170" s="127">
        <v>42893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90</v>
      </c>
      <c r="B171" s="102">
        <v>42887</v>
      </c>
      <c r="C171" s="102"/>
      <c r="D171" s="144" t="s">
        <v>353</v>
      </c>
      <c r="E171" s="104" t="s">
        <v>580</v>
      </c>
      <c r="F171" s="105">
        <v>130</v>
      </c>
      <c r="G171" s="104"/>
      <c r="H171" s="104">
        <v>144.25</v>
      </c>
      <c r="I171" s="122">
        <v>170</v>
      </c>
      <c r="J171" s="123" t="s">
        <v>685</v>
      </c>
      <c r="K171" s="124">
        <f t="shared" si="19"/>
        <v>14.25</v>
      </c>
      <c r="L171" s="125">
        <f t="shared" si="20"/>
        <v>0.10961538461538461</v>
      </c>
      <c r="M171" s="126" t="s">
        <v>556</v>
      </c>
      <c r="N171" s="127">
        <v>43675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91</v>
      </c>
      <c r="B172" s="102">
        <v>42901</v>
      </c>
      <c r="C172" s="102"/>
      <c r="D172" s="144" t="s">
        <v>686</v>
      </c>
      <c r="E172" s="104" t="s">
        <v>580</v>
      </c>
      <c r="F172" s="105">
        <v>214.5</v>
      </c>
      <c r="G172" s="104"/>
      <c r="H172" s="104">
        <v>262</v>
      </c>
      <c r="I172" s="122">
        <v>262</v>
      </c>
      <c r="J172" s="123" t="s">
        <v>687</v>
      </c>
      <c r="K172" s="124">
        <f t="shared" si="19"/>
        <v>47.5</v>
      </c>
      <c r="L172" s="125">
        <f t="shared" si="20"/>
        <v>0.22144522144522144</v>
      </c>
      <c r="M172" s="126" t="s">
        <v>556</v>
      </c>
      <c r="N172" s="127">
        <v>42977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6">
        <v>92</v>
      </c>
      <c r="B173" s="150">
        <v>42933</v>
      </c>
      <c r="C173" s="150"/>
      <c r="D173" s="151" t="s">
        <v>688</v>
      </c>
      <c r="E173" s="152" t="s">
        <v>580</v>
      </c>
      <c r="F173" s="153">
        <v>370</v>
      </c>
      <c r="G173" s="152"/>
      <c r="H173" s="152">
        <v>447.5</v>
      </c>
      <c r="I173" s="174">
        <v>450</v>
      </c>
      <c r="J173" s="218" t="s">
        <v>639</v>
      </c>
      <c r="K173" s="124">
        <f t="shared" si="19"/>
        <v>77.5</v>
      </c>
      <c r="L173" s="176">
        <f t="shared" si="20"/>
        <v>0.20945945945945946</v>
      </c>
      <c r="M173" s="177" t="s">
        <v>556</v>
      </c>
      <c r="N173" s="178">
        <v>43035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6">
        <v>93</v>
      </c>
      <c r="B174" s="150">
        <v>42943</v>
      </c>
      <c r="C174" s="150"/>
      <c r="D174" s="151" t="s">
        <v>164</v>
      </c>
      <c r="E174" s="152" t="s">
        <v>580</v>
      </c>
      <c r="F174" s="153">
        <v>657.5</v>
      </c>
      <c r="G174" s="152"/>
      <c r="H174" s="152">
        <v>825</v>
      </c>
      <c r="I174" s="174">
        <v>820</v>
      </c>
      <c r="J174" s="218" t="s">
        <v>639</v>
      </c>
      <c r="K174" s="124">
        <f t="shared" si="19"/>
        <v>167.5</v>
      </c>
      <c r="L174" s="176">
        <f t="shared" si="20"/>
        <v>0.25475285171102663</v>
      </c>
      <c r="M174" s="177" t="s">
        <v>556</v>
      </c>
      <c r="N174" s="178">
        <v>43090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94</v>
      </c>
      <c r="B175" s="102">
        <v>42964</v>
      </c>
      <c r="C175" s="102"/>
      <c r="D175" s="103" t="s">
        <v>357</v>
      </c>
      <c r="E175" s="104" t="s">
        <v>580</v>
      </c>
      <c r="F175" s="105">
        <v>605</v>
      </c>
      <c r="G175" s="104"/>
      <c r="H175" s="104">
        <v>750</v>
      </c>
      <c r="I175" s="122">
        <v>750</v>
      </c>
      <c r="J175" s="123" t="s">
        <v>682</v>
      </c>
      <c r="K175" s="124">
        <f t="shared" si="19"/>
        <v>145</v>
      </c>
      <c r="L175" s="125">
        <f t="shared" si="20"/>
        <v>0.23966942148760331</v>
      </c>
      <c r="M175" s="126" t="s">
        <v>556</v>
      </c>
      <c r="N175" s="127">
        <v>43027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341">
        <v>95</v>
      </c>
      <c r="B176" s="145">
        <v>42979</v>
      </c>
      <c r="C176" s="145"/>
      <c r="D176" s="146" t="s">
        <v>475</v>
      </c>
      <c r="E176" s="147" t="s">
        <v>580</v>
      </c>
      <c r="F176" s="148">
        <v>255</v>
      </c>
      <c r="G176" s="149"/>
      <c r="H176" s="149">
        <v>217.25</v>
      </c>
      <c r="I176" s="149">
        <v>320</v>
      </c>
      <c r="J176" s="171" t="s">
        <v>689</v>
      </c>
      <c r="K176" s="130">
        <f t="shared" si="19"/>
        <v>-37.75</v>
      </c>
      <c r="L176" s="172">
        <f t="shared" si="20"/>
        <v>-0.14803921568627451</v>
      </c>
      <c r="M176" s="132" t="s">
        <v>620</v>
      </c>
      <c r="N176" s="173">
        <v>43661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96</v>
      </c>
      <c r="B177" s="102">
        <v>42997</v>
      </c>
      <c r="C177" s="102"/>
      <c r="D177" s="103" t="s">
        <v>690</v>
      </c>
      <c r="E177" s="104" t="s">
        <v>580</v>
      </c>
      <c r="F177" s="105">
        <v>215</v>
      </c>
      <c r="G177" s="104"/>
      <c r="H177" s="104">
        <v>258</v>
      </c>
      <c r="I177" s="122">
        <v>258</v>
      </c>
      <c r="J177" s="123" t="s">
        <v>639</v>
      </c>
      <c r="K177" s="124">
        <f t="shared" si="19"/>
        <v>43</v>
      </c>
      <c r="L177" s="125">
        <f t="shared" si="20"/>
        <v>0.2</v>
      </c>
      <c r="M177" s="126" t="s">
        <v>556</v>
      </c>
      <c r="N177" s="127">
        <v>43040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97</v>
      </c>
      <c r="B178" s="102">
        <v>42997</v>
      </c>
      <c r="C178" s="102"/>
      <c r="D178" s="103" t="s">
        <v>690</v>
      </c>
      <c r="E178" s="104" t="s">
        <v>580</v>
      </c>
      <c r="F178" s="105">
        <v>215</v>
      </c>
      <c r="G178" s="104"/>
      <c r="H178" s="104">
        <v>258</v>
      </c>
      <c r="I178" s="122">
        <v>258</v>
      </c>
      <c r="J178" s="218" t="s">
        <v>639</v>
      </c>
      <c r="K178" s="124">
        <v>43</v>
      </c>
      <c r="L178" s="125">
        <v>0.2</v>
      </c>
      <c r="M178" s="126" t="s">
        <v>556</v>
      </c>
      <c r="N178" s="127">
        <v>43040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7">
        <v>98</v>
      </c>
      <c r="B179" s="198">
        <v>42998</v>
      </c>
      <c r="C179" s="198"/>
      <c r="D179" s="350" t="s">
        <v>780</v>
      </c>
      <c r="E179" s="199" t="s">
        <v>580</v>
      </c>
      <c r="F179" s="200">
        <v>75</v>
      </c>
      <c r="G179" s="199"/>
      <c r="H179" s="199">
        <v>90</v>
      </c>
      <c r="I179" s="219">
        <v>90</v>
      </c>
      <c r="J179" s="123" t="s">
        <v>691</v>
      </c>
      <c r="K179" s="124">
        <f t="shared" ref="K179:K184" si="21">H179-F179</f>
        <v>15</v>
      </c>
      <c r="L179" s="125">
        <f t="shared" ref="L179:L184" si="22">K179/F179</f>
        <v>0.2</v>
      </c>
      <c r="M179" s="126" t="s">
        <v>556</v>
      </c>
      <c r="N179" s="127">
        <v>43019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6">
        <v>99</v>
      </c>
      <c r="B180" s="150">
        <v>43011</v>
      </c>
      <c r="C180" s="150"/>
      <c r="D180" s="151" t="s">
        <v>692</v>
      </c>
      <c r="E180" s="152" t="s">
        <v>580</v>
      </c>
      <c r="F180" s="153">
        <v>315</v>
      </c>
      <c r="G180" s="152"/>
      <c r="H180" s="152">
        <v>392</v>
      </c>
      <c r="I180" s="174">
        <v>384</v>
      </c>
      <c r="J180" s="218" t="s">
        <v>693</v>
      </c>
      <c r="K180" s="124">
        <f t="shared" si="21"/>
        <v>77</v>
      </c>
      <c r="L180" s="176">
        <f t="shared" si="22"/>
        <v>0.24444444444444444</v>
      </c>
      <c r="M180" s="177" t="s">
        <v>556</v>
      </c>
      <c r="N180" s="178">
        <v>43017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6">
        <v>100</v>
      </c>
      <c r="B181" s="150">
        <v>43013</v>
      </c>
      <c r="C181" s="150"/>
      <c r="D181" s="151" t="s">
        <v>694</v>
      </c>
      <c r="E181" s="152" t="s">
        <v>580</v>
      </c>
      <c r="F181" s="153">
        <v>145</v>
      </c>
      <c r="G181" s="152"/>
      <c r="H181" s="152">
        <v>179</v>
      </c>
      <c r="I181" s="174">
        <v>180</v>
      </c>
      <c r="J181" s="218" t="s">
        <v>570</v>
      </c>
      <c r="K181" s="124">
        <f t="shared" si="21"/>
        <v>34</v>
      </c>
      <c r="L181" s="176">
        <f t="shared" si="22"/>
        <v>0.23448275862068965</v>
      </c>
      <c r="M181" s="177" t="s">
        <v>556</v>
      </c>
      <c r="N181" s="178">
        <v>43025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6">
        <v>101</v>
      </c>
      <c r="B182" s="150">
        <v>43014</v>
      </c>
      <c r="C182" s="150"/>
      <c r="D182" s="151" t="s">
        <v>330</v>
      </c>
      <c r="E182" s="152" t="s">
        <v>580</v>
      </c>
      <c r="F182" s="153">
        <v>256</v>
      </c>
      <c r="G182" s="152"/>
      <c r="H182" s="152">
        <v>323</v>
      </c>
      <c r="I182" s="174">
        <v>320</v>
      </c>
      <c r="J182" s="218" t="s">
        <v>639</v>
      </c>
      <c r="K182" s="124">
        <f t="shared" si="21"/>
        <v>67</v>
      </c>
      <c r="L182" s="176">
        <f t="shared" si="22"/>
        <v>0.26171875</v>
      </c>
      <c r="M182" s="177" t="s">
        <v>556</v>
      </c>
      <c r="N182" s="178">
        <v>43067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6">
        <v>102</v>
      </c>
      <c r="B183" s="150">
        <v>43017</v>
      </c>
      <c r="C183" s="150"/>
      <c r="D183" s="151" t="s">
        <v>350</v>
      </c>
      <c r="E183" s="152" t="s">
        <v>580</v>
      </c>
      <c r="F183" s="153">
        <v>137.5</v>
      </c>
      <c r="G183" s="152"/>
      <c r="H183" s="152">
        <v>184</v>
      </c>
      <c r="I183" s="174">
        <v>183</v>
      </c>
      <c r="J183" s="175" t="s">
        <v>695</v>
      </c>
      <c r="K183" s="124">
        <f t="shared" si="21"/>
        <v>46.5</v>
      </c>
      <c r="L183" s="176">
        <f t="shared" si="22"/>
        <v>0.33818181818181819</v>
      </c>
      <c r="M183" s="177" t="s">
        <v>556</v>
      </c>
      <c r="N183" s="178">
        <v>43108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6">
        <v>103</v>
      </c>
      <c r="B184" s="150">
        <v>43018</v>
      </c>
      <c r="C184" s="150"/>
      <c r="D184" s="151" t="s">
        <v>696</v>
      </c>
      <c r="E184" s="152" t="s">
        <v>580</v>
      </c>
      <c r="F184" s="153">
        <v>125.5</v>
      </c>
      <c r="G184" s="152"/>
      <c r="H184" s="152">
        <v>158</v>
      </c>
      <c r="I184" s="174">
        <v>155</v>
      </c>
      <c r="J184" s="175" t="s">
        <v>697</v>
      </c>
      <c r="K184" s="124">
        <f t="shared" si="21"/>
        <v>32.5</v>
      </c>
      <c r="L184" s="176">
        <f t="shared" si="22"/>
        <v>0.25896414342629481</v>
      </c>
      <c r="M184" s="177" t="s">
        <v>556</v>
      </c>
      <c r="N184" s="178">
        <v>43067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6">
        <v>104</v>
      </c>
      <c r="B185" s="150">
        <v>43018</v>
      </c>
      <c r="C185" s="150"/>
      <c r="D185" s="151" t="s">
        <v>727</v>
      </c>
      <c r="E185" s="152" t="s">
        <v>580</v>
      </c>
      <c r="F185" s="153">
        <v>895</v>
      </c>
      <c r="G185" s="152"/>
      <c r="H185" s="152">
        <v>1122.5</v>
      </c>
      <c r="I185" s="174">
        <v>1078</v>
      </c>
      <c r="J185" s="175" t="s">
        <v>728</v>
      </c>
      <c r="K185" s="124">
        <v>227.5</v>
      </c>
      <c r="L185" s="176">
        <v>0.25418994413407803</v>
      </c>
      <c r="M185" s="177" t="s">
        <v>556</v>
      </c>
      <c r="N185" s="178">
        <v>43117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6">
        <v>105</v>
      </c>
      <c r="B186" s="150">
        <v>43020</v>
      </c>
      <c r="C186" s="150"/>
      <c r="D186" s="151" t="s">
        <v>338</v>
      </c>
      <c r="E186" s="152" t="s">
        <v>580</v>
      </c>
      <c r="F186" s="153">
        <v>525</v>
      </c>
      <c r="G186" s="152"/>
      <c r="H186" s="152">
        <v>629</v>
      </c>
      <c r="I186" s="174">
        <v>629</v>
      </c>
      <c r="J186" s="218" t="s">
        <v>639</v>
      </c>
      <c r="K186" s="124">
        <v>104</v>
      </c>
      <c r="L186" s="176">
        <v>0.19809523809523799</v>
      </c>
      <c r="M186" s="177" t="s">
        <v>556</v>
      </c>
      <c r="N186" s="178">
        <v>43119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6">
        <v>106</v>
      </c>
      <c r="B187" s="150">
        <v>43046</v>
      </c>
      <c r="C187" s="150"/>
      <c r="D187" s="151" t="s">
        <v>379</v>
      </c>
      <c r="E187" s="152" t="s">
        <v>580</v>
      </c>
      <c r="F187" s="153">
        <v>740</v>
      </c>
      <c r="G187" s="152"/>
      <c r="H187" s="152">
        <v>892.5</v>
      </c>
      <c r="I187" s="174">
        <v>900</v>
      </c>
      <c r="J187" s="175" t="s">
        <v>698</v>
      </c>
      <c r="K187" s="124">
        <f>H187-F187</f>
        <v>152.5</v>
      </c>
      <c r="L187" s="176">
        <f>K187/F187</f>
        <v>0.20608108108108109</v>
      </c>
      <c r="M187" s="177" t="s">
        <v>556</v>
      </c>
      <c r="N187" s="178">
        <v>43052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107</v>
      </c>
      <c r="B188" s="102">
        <v>43073</v>
      </c>
      <c r="C188" s="102"/>
      <c r="D188" s="103" t="s">
        <v>699</v>
      </c>
      <c r="E188" s="104" t="s">
        <v>580</v>
      </c>
      <c r="F188" s="105">
        <v>118.5</v>
      </c>
      <c r="G188" s="104"/>
      <c r="H188" s="104">
        <v>143.5</v>
      </c>
      <c r="I188" s="122">
        <v>145</v>
      </c>
      <c r="J188" s="137" t="s">
        <v>700</v>
      </c>
      <c r="K188" s="124">
        <f>H188-F188</f>
        <v>25</v>
      </c>
      <c r="L188" s="125">
        <f>K188/F188</f>
        <v>0.2109704641350211</v>
      </c>
      <c r="M188" s="126" t="s">
        <v>556</v>
      </c>
      <c r="N188" s="127">
        <v>43097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5">
        <v>108</v>
      </c>
      <c r="B189" s="106">
        <v>43090</v>
      </c>
      <c r="C189" s="106"/>
      <c r="D189" s="154" t="s">
        <v>420</v>
      </c>
      <c r="E189" s="108" t="s">
        <v>580</v>
      </c>
      <c r="F189" s="109">
        <v>715</v>
      </c>
      <c r="G189" s="109"/>
      <c r="H189" s="110">
        <v>500</v>
      </c>
      <c r="I189" s="128">
        <v>872</v>
      </c>
      <c r="J189" s="134" t="s">
        <v>701</v>
      </c>
      <c r="K189" s="130">
        <f>H189-F189</f>
        <v>-215</v>
      </c>
      <c r="L189" s="131">
        <f>K189/F189</f>
        <v>-0.30069930069930068</v>
      </c>
      <c r="M189" s="132" t="s">
        <v>620</v>
      </c>
      <c r="N189" s="133">
        <v>43670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109</v>
      </c>
      <c r="B190" s="102">
        <v>43098</v>
      </c>
      <c r="C190" s="102"/>
      <c r="D190" s="103" t="s">
        <v>692</v>
      </c>
      <c r="E190" s="104" t="s">
        <v>580</v>
      </c>
      <c r="F190" s="105">
        <v>435</v>
      </c>
      <c r="G190" s="104"/>
      <c r="H190" s="104">
        <v>542.5</v>
      </c>
      <c r="I190" s="122">
        <v>539</v>
      </c>
      <c r="J190" s="137" t="s">
        <v>639</v>
      </c>
      <c r="K190" s="124">
        <v>107.5</v>
      </c>
      <c r="L190" s="125">
        <v>0.247126436781609</v>
      </c>
      <c r="M190" s="126" t="s">
        <v>556</v>
      </c>
      <c r="N190" s="127">
        <v>43206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110</v>
      </c>
      <c r="B191" s="102">
        <v>43098</v>
      </c>
      <c r="C191" s="102"/>
      <c r="D191" s="103" t="s">
        <v>530</v>
      </c>
      <c r="E191" s="104" t="s">
        <v>580</v>
      </c>
      <c r="F191" s="105">
        <v>885</v>
      </c>
      <c r="G191" s="104"/>
      <c r="H191" s="104">
        <v>1090</v>
      </c>
      <c r="I191" s="122">
        <v>1084</v>
      </c>
      <c r="J191" s="137" t="s">
        <v>639</v>
      </c>
      <c r="K191" s="124">
        <v>205</v>
      </c>
      <c r="L191" s="125">
        <v>0.23163841807909599</v>
      </c>
      <c r="M191" s="126" t="s">
        <v>556</v>
      </c>
      <c r="N191" s="127">
        <v>43213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342">
        <v>111</v>
      </c>
      <c r="B192" s="328">
        <v>43192</v>
      </c>
      <c r="C192" s="328"/>
      <c r="D192" s="112" t="s">
        <v>709</v>
      </c>
      <c r="E192" s="330" t="s">
        <v>580</v>
      </c>
      <c r="F192" s="332">
        <v>478.5</v>
      </c>
      <c r="G192" s="330"/>
      <c r="H192" s="330">
        <v>442</v>
      </c>
      <c r="I192" s="334">
        <v>613</v>
      </c>
      <c r="J192" s="359" t="s">
        <v>797</v>
      </c>
      <c r="K192" s="130">
        <f>H192-F192</f>
        <v>-36.5</v>
      </c>
      <c r="L192" s="131">
        <f>K192/F192</f>
        <v>-7.6280041797283177E-2</v>
      </c>
      <c r="M192" s="132" t="s">
        <v>620</v>
      </c>
      <c r="N192" s="133">
        <v>43762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5">
        <v>112</v>
      </c>
      <c r="B193" s="106">
        <v>43194</v>
      </c>
      <c r="C193" s="106"/>
      <c r="D193" s="349" t="s">
        <v>779</v>
      </c>
      <c r="E193" s="108" t="s">
        <v>580</v>
      </c>
      <c r="F193" s="109">
        <f>141.5-7.3</f>
        <v>134.19999999999999</v>
      </c>
      <c r="G193" s="109"/>
      <c r="H193" s="110">
        <v>77</v>
      </c>
      <c r="I193" s="128">
        <v>180</v>
      </c>
      <c r="J193" s="359" t="s">
        <v>796</v>
      </c>
      <c r="K193" s="130">
        <f>H193-F193</f>
        <v>-57.199999999999989</v>
      </c>
      <c r="L193" s="131">
        <f>K193/F193</f>
        <v>-0.42622950819672129</v>
      </c>
      <c r="M193" s="132" t="s">
        <v>620</v>
      </c>
      <c r="N193" s="133">
        <v>43522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5">
        <v>113</v>
      </c>
      <c r="B194" s="106">
        <v>43209</v>
      </c>
      <c r="C194" s="106"/>
      <c r="D194" s="107" t="s">
        <v>702</v>
      </c>
      <c r="E194" s="108" t="s">
        <v>580</v>
      </c>
      <c r="F194" s="109">
        <v>430</v>
      </c>
      <c r="G194" s="109"/>
      <c r="H194" s="110">
        <v>220</v>
      </c>
      <c r="I194" s="128">
        <v>537</v>
      </c>
      <c r="J194" s="134" t="s">
        <v>703</v>
      </c>
      <c r="K194" s="130">
        <f>H194-F194</f>
        <v>-210</v>
      </c>
      <c r="L194" s="131">
        <f>K194/F194</f>
        <v>-0.48837209302325579</v>
      </c>
      <c r="M194" s="132" t="s">
        <v>620</v>
      </c>
      <c r="N194" s="133">
        <v>43252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343">
        <v>114</v>
      </c>
      <c r="B195" s="155">
        <v>43220</v>
      </c>
      <c r="C195" s="155"/>
      <c r="D195" s="156" t="s">
        <v>380</v>
      </c>
      <c r="E195" s="157" t="s">
        <v>580</v>
      </c>
      <c r="F195" s="159">
        <v>153.5</v>
      </c>
      <c r="G195" s="159"/>
      <c r="H195" s="159">
        <v>196</v>
      </c>
      <c r="I195" s="159">
        <v>196</v>
      </c>
      <c r="J195" s="336" t="s">
        <v>813</v>
      </c>
      <c r="K195" s="179">
        <f>H195-F195</f>
        <v>42.5</v>
      </c>
      <c r="L195" s="180">
        <f>K195/F195</f>
        <v>0.27687296416938112</v>
      </c>
      <c r="M195" s="158" t="s">
        <v>556</v>
      </c>
      <c r="N195" s="181">
        <v>43605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5">
        <v>115</v>
      </c>
      <c r="B196" s="106">
        <v>43306</v>
      </c>
      <c r="C196" s="106"/>
      <c r="D196" s="107" t="s">
        <v>725</v>
      </c>
      <c r="E196" s="108" t="s">
        <v>580</v>
      </c>
      <c r="F196" s="109">
        <v>27.5</v>
      </c>
      <c r="G196" s="109"/>
      <c r="H196" s="110">
        <v>13.1</v>
      </c>
      <c r="I196" s="128">
        <v>60</v>
      </c>
      <c r="J196" s="134" t="s">
        <v>729</v>
      </c>
      <c r="K196" s="130">
        <v>-14.4</v>
      </c>
      <c r="L196" s="131">
        <v>-0.52363636363636401</v>
      </c>
      <c r="M196" s="132" t="s">
        <v>620</v>
      </c>
      <c r="N196" s="133">
        <v>43138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342">
        <v>116</v>
      </c>
      <c r="B197" s="328">
        <v>43318</v>
      </c>
      <c r="C197" s="328"/>
      <c r="D197" s="112" t="s">
        <v>704</v>
      </c>
      <c r="E197" s="330" t="s">
        <v>580</v>
      </c>
      <c r="F197" s="330">
        <v>148.5</v>
      </c>
      <c r="G197" s="330"/>
      <c r="H197" s="330">
        <v>102</v>
      </c>
      <c r="I197" s="334">
        <v>182</v>
      </c>
      <c r="J197" s="134" t="s">
        <v>812</v>
      </c>
      <c r="K197" s="130">
        <f>H197-F197</f>
        <v>-46.5</v>
      </c>
      <c r="L197" s="131">
        <f>K197/F197</f>
        <v>-0.31313131313131315</v>
      </c>
      <c r="M197" s="132" t="s">
        <v>620</v>
      </c>
      <c r="N197" s="133">
        <v>43661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117</v>
      </c>
      <c r="B198" s="102">
        <v>43335</v>
      </c>
      <c r="C198" s="102"/>
      <c r="D198" s="103" t="s">
        <v>730</v>
      </c>
      <c r="E198" s="104" t="s">
        <v>580</v>
      </c>
      <c r="F198" s="152">
        <v>285</v>
      </c>
      <c r="G198" s="104"/>
      <c r="H198" s="104">
        <v>355</v>
      </c>
      <c r="I198" s="122">
        <v>364</v>
      </c>
      <c r="J198" s="137" t="s">
        <v>731</v>
      </c>
      <c r="K198" s="124">
        <v>70</v>
      </c>
      <c r="L198" s="125">
        <v>0.24561403508771901</v>
      </c>
      <c r="M198" s="126" t="s">
        <v>556</v>
      </c>
      <c r="N198" s="127">
        <v>43455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118</v>
      </c>
      <c r="B199" s="102">
        <v>43341</v>
      </c>
      <c r="C199" s="102"/>
      <c r="D199" s="103" t="s">
        <v>370</v>
      </c>
      <c r="E199" s="104" t="s">
        <v>580</v>
      </c>
      <c r="F199" s="152">
        <v>525</v>
      </c>
      <c r="G199" s="104"/>
      <c r="H199" s="104">
        <v>585</v>
      </c>
      <c r="I199" s="122">
        <v>635</v>
      </c>
      <c r="J199" s="137" t="s">
        <v>705</v>
      </c>
      <c r="K199" s="124">
        <f t="shared" ref="K199:K211" si="23">H199-F199</f>
        <v>60</v>
      </c>
      <c r="L199" s="125">
        <f t="shared" ref="L199:L211" si="24">K199/F199</f>
        <v>0.11428571428571428</v>
      </c>
      <c r="M199" s="126" t="s">
        <v>556</v>
      </c>
      <c r="N199" s="127">
        <v>43662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119</v>
      </c>
      <c r="B200" s="102">
        <v>43395</v>
      </c>
      <c r="C200" s="102"/>
      <c r="D200" s="103" t="s">
        <v>357</v>
      </c>
      <c r="E200" s="104" t="s">
        <v>580</v>
      </c>
      <c r="F200" s="152">
        <v>475</v>
      </c>
      <c r="G200" s="104"/>
      <c r="H200" s="104">
        <v>574</v>
      </c>
      <c r="I200" s="122">
        <v>570</v>
      </c>
      <c r="J200" s="137" t="s">
        <v>639</v>
      </c>
      <c r="K200" s="124">
        <f t="shared" si="23"/>
        <v>99</v>
      </c>
      <c r="L200" s="125">
        <f t="shared" si="24"/>
        <v>0.20842105263157895</v>
      </c>
      <c r="M200" s="126" t="s">
        <v>556</v>
      </c>
      <c r="N200" s="127">
        <v>43403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6">
        <v>120</v>
      </c>
      <c r="B201" s="150">
        <v>43397</v>
      </c>
      <c r="C201" s="150"/>
      <c r="D201" s="376" t="s">
        <v>377</v>
      </c>
      <c r="E201" s="152" t="s">
        <v>580</v>
      </c>
      <c r="F201" s="152">
        <v>707.5</v>
      </c>
      <c r="G201" s="152"/>
      <c r="H201" s="152">
        <v>872</v>
      </c>
      <c r="I201" s="174">
        <v>872</v>
      </c>
      <c r="J201" s="175" t="s">
        <v>639</v>
      </c>
      <c r="K201" s="124">
        <f t="shared" si="23"/>
        <v>164.5</v>
      </c>
      <c r="L201" s="176">
        <f t="shared" si="24"/>
        <v>0.23250883392226149</v>
      </c>
      <c r="M201" s="177" t="s">
        <v>556</v>
      </c>
      <c r="N201" s="178">
        <v>43482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6">
        <v>121</v>
      </c>
      <c r="B202" s="150">
        <v>43398</v>
      </c>
      <c r="C202" s="150"/>
      <c r="D202" s="376" t="s">
        <v>339</v>
      </c>
      <c r="E202" s="152" t="s">
        <v>580</v>
      </c>
      <c r="F202" s="152">
        <v>162</v>
      </c>
      <c r="G202" s="152"/>
      <c r="H202" s="152">
        <v>204</v>
      </c>
      <c r="I202" s="174">
        <v>209</v>
      </c>
      <c r="J202" s="175" t="s">
        <v>811</v>
      </c>
      <c r="K202" s="124">
        <f t="shared" si="23"/>
        <v>42</v>
      </c>
      <c r="L202" s="176">
        <f t="shared" si="24"/>
        <v>0.25925925925925924</v>
      </c>
      <c r="M202" s="177" t="s">
        <v>556</v>
      </c>
      <c r="N202" s="178">
        <v>43539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7">
        <v>122</v>
      </c>
      <c r="B203" s="198">
        <v>43399</v>
      </c>
      <c r="C203" s="198"/>
      <c r="D203" s="151" t="s">
        <v>465</v>
      </c>
      <c r="E203" s="199" t="s">
        <v>580</v>
      </c>
      <c r="F203" s="199">
        <v>240</v>
      </c>
      <c r="G203" s="199"/>
      <c r="H203" s="199">
        <v>297</v>
      </c>
      <c r="I203" s="219">
        <v>297</v>
      </c>
      <c r="J203" s="175" t="s">
        <v>639</v>
      </c>
      <c r="K203" s="220">
        <f t="shared" si="23"/>
        <v>57</v>
      </c>
      <c r="L203" s="221">
        <f t="shared" si="24"/>
        <v>0.23749999999999999</v>
      </c>
      <c r="M203" s="222" t="s">
        <v>556</v>
      </c>
      <c r="N203" s="223">
        <v>43417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123</v>
      </c>
      <c r="B204" s="102">
        <v>43439</v>
      </c>
      <c r="C204" s="102"/>
      <c r="D204" s="144" t="s">
        <v>706</v>
      </c>
      <c r="E204" s="104" t="s">
        <v>580</v>
      </c>
      <c r="F204" s="104">
        <v>202.5</v>
      </c>
      <c r="G204" s="104"/>
      <c r="H204" s="104">
        <v>255</v>
      </c>
      <c r="I204" s="122">
        <v>252</v>
      </c>
      <c r="J204" s="137" t="s">
        <v>639</v>
      </c>
      <c r="K204" s="124">
        <f t="shared" si="23"/>
        <v>52.5</v>
      </c>
      <c r="L204" s="125">
        <f t="shared" si="24"/>
        <v>0.25925925925925924</v>
      </c>
      <c r="M204" s="126" t="s">
        <v>556</v>
      </c>
      <c r="N204" s="127">
        <v>43542</v>
      </c>
      <c r="O204" s="54"/>
      <c r="P204" s="13"/>
      <c r="Q204" s="13"/>
      <c r="R204" s="90" t="s">
        <v>708</v>
      </c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7">
        <v>124</v>
      </c>
      <c r="B205" s="198">
        <v>43465</v>
      </c>
      <c r="C205" s="102"/>
      <c r="D205" s="376" t="s">
        <v>402</v>
      </c>
      <c r="E205" s="199" t="s">
        <v>580</v>
      </c>
      <c r="F205" s="199">
        <v>710</v>
      </c>
      <c r="G205" s="199"/>
      <c r="H205" s="199">
        <v>866</v>
      </c>
      <c r="I205" s="219">
        <v>866</v>
      </c>
      <c r="J205" s="175" t="s">
        <v>639</v>
      </c>
      <c r="K205" s="124">
        <f t="shared" si="23"/>
        <v>156</v>
      </c>
      <c r="L205" s="125">
        <f t="shared" si="24"/>
        <v>0.21971830985915494</v>
      </c>
      <c r="M205" s="126" t="s">
        <v>556</v>
      </c>
      <c r="N205" s="338">
        <v>43553</v>
      </c>
      <c r="O205" s="54"/>
      <c r="P205" s="13"/>
      <c r="Q205" s="13"/>
      <c r="R205" s="14" t="s">
        <v>708</v>
      </c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7">
        <v>125</v>
      </c>
      <c r="B206" s="198">
        <v>43522</v>
      </c>
      <c r="C206" s="198"/>
      <c r="D206" s="376" t="s">
        <v>139</v>
      </c>
      <c r="E206" s="199" t="s">
        <v>580</v>
      </c>
      <c r="F206" s="199">
        <v>337.25</v>
      </c>
      <c r="G206" s="199"/>
      <c r="H206" s="199">
        <v>398.5</v>
      </c>
      <c r="I206" s="219">
        <v>411</v>
      </c>
      <c r="J206" s="137" t="s">
        <v>810</v>
      </c>
      <c r="K206" s="124">
        <f t="shared" si="23"/>
        <v>61.25</v>
      </c>
      <c r="L206" s="125">
        <f t="shared" si="24"/>
        <v>0.1816160118606375</v>
      </c>
      <c r="M206" s="126" t="s">
        <v>556</v>
      </c>
      <c r="N206" s="338">
        <v>43760</v>
      </c>
      <c r="O206" s="54"/>
      <c r="P206" s="13"/>
      <c r="Q206" s="13"/>
      <c r="R206" s="90" t="s">
        <v>708</v>
      </c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44">
        <v>126</v>
      </c>
      <c r="B207" s="160">
        <v>43559</v>
      </c>
      <c r="C207" s="160"/>
      <c r="D207" s="161" t="s">
        <v>394</v>
      </c>
      <c r="E207" s="162" t="s">
        <v>580</v>
      </c>
      <c r="F207" s="162">
        <v>130</v>
      </c>
      <c r="G207" s="162"/>
      <c r="H207" s="162">
        <v>65</v>
      </c>
      <c r="I207" s="182">
        <v>158</v>
      </c>
      <c r="J207" s="134" t="s">
        <v>707</v>
      </c>
      <c r="K207" s="130">
        <f t="shared" si="23"/>
        <v>-65</v>
      </c>
      <c r="L207" s="131">
        <f t="shared" si="24"/>
        <v>-0.5</v>
      </c>
      <c r="M207" s="132" t="s">
        <v>620</v>
      </c>
      <c r="N207" s="133">
        <v>43726</v>
      </c>
      <c r="O207" s="54"/>
      <c r="P207" s="13"/>
      <c r="Q207" s="13"/>
      <c r="R207" s="14" t="s">
        <v>710</v>
      </c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345">
        <v>127</v>
      </c>
      <c r="B208" s="183">
        <v>43017</v>
      </c>
      <c r="C208" s="183"/>
      <c r="D208" s="184" t="s">
        <v>166</v>
      </c>
      <c r="E208" s="185" t="s">
        <v>580</v>
      </c>
      <c r="F208" s="186">
        <v>141.5</v>
      </c>
      <c r="G208" s="187"/>
      <c r="H208" s="187">
        <v>183.5</v>
      </c>
      <c r="I208" s="187">
        <v>210</v>
      </c>
      <c r="J208" s="208" t="s">
        <v>801</v>
      </c>
      <c r="K208" s="209">
        <f t="shared" si="23"/>
        <v>42</v>
      </c>
      <c r="L208" s="210">
        <f t="shared" si="24"/>
        <v>0.29681978798586572</v>
      </c>
      <c r="M208" s="186" t="s">
        <v>556</v>
      </c>
      <c r="N208" s="211">
        <v>43042</v>
      </c>
      <c r="O208" s="54"/>
      <c r="P208" s="13"/>
      <c r="Q208" s="13"/>
      <c r="R208" s="90" t="s">
        <v>710</v>
      </c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44">
        <v>128</v>
      </c>
      <c r="B209" s="160">
        <v>43074</v>
      </c>
      <c r="C209" s="160"/>
      <c r="D209" s="161" t="s">
        <v>295</v>
      </c>
      <c r="E209" s="162" t="s">
        <v>580</v>
      </c>
      <c r="F209" s="163">
        <v>172</v>
      </c>
      <c r="G209" s="162"/>
      <c r="H209" s="162">
        <v>155.25</v>
      </c>
      <c r="I209" s="182">
        <v>230</v>
      </c>
      <c r="J209" s="359" t="s">
        <v>794</v>
      </c>
      <c r="K209" s="130">
        <f t="shared" ref="K209" si="25">H209-F209</f>
        <v>-16.75</v>
      </c>
      <c r="L209" s="131">
        <f t="shared" ref="L209" si="26">K209/F209</f>
        <v>-9.7383720930232565E-2</v>
      </c>
      <c r="M209" s="132" t="s">
        <v>620</v>
      </c>
      <c r="N209" s="133">
        <v>43787</v>
      </c>
      <c r="O209" s="54"/>
      <c r="P209" s="13"/>
      <c r="Q209" s="13"/>
      <c r="R209" s="14" t="s">
        <v>710</v>
      </c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345">
        <v>129</v>
      </c>
      <c r="B210" s="183">
        <v>43398</v>
      </c>
      <c r="C210" s="183"/>
      <c r="D210" s="184" t="s">
        <v>103</v>
      </c>
      <c r="E210" s="185" t="s">
        <v>580</v>
      </c>
      <c r="F210" s="187">
        <v>698.5</v>
      </c>
      <c r="G210" s="187"/>
      <c r="H210" s="187">
        <v>850</v>
      </c>
      <c r="I210" s="187">
        <v>890</v>
      </c>
      <c r="J210" s="212" t="s">
        <v>807</v>
      </c>
      <c r="K210" s="209">
        <f t="shared" si="23"/>
        <v>151.5</v>
      </c>
      <c r="L210" s="210">
        <f t="shared" si="24"/>
        <v>0.21689334287759485</v>
      </c>
      <c r="M210" s="186" t="s">
        <v>556</v>
      </c>
      <c r="N210" s="211">
        <v>43453</v>
      </c>
      <c r="O210" s="54"/>
      <c r="P210" s="13"/>
      <c r="Q210" s="13"/>
      <c r="R210" s="14" t="s">
        <v>708</v>
      </c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7">
        <v>130</v>
      </c>
      <c r="B211" s="155">
        <v>42877</v>
      </c>
      <c r="C211" s="155"/>
      <c r="D211" s="156" t="s">
        <v>369</v>
      </c>
      <c r="E211" s="157" t="s">
        <v>580</v>
      </c>
      <c r="F211" s="158">
        <v>127.6</v>
      </c>
      <c r="G211" s="159"/>
      <c r="H211" s="159">
        <v>138</v>
      </c>
      <c r="I211" s="159">
        <v>190</v>
      </c>
      <c r="J211" s="360" t="s">
        <v>798</v>
      </c>
      <c r="K211" s="179">
        <f t="shared" si="23"/>
        <v>10.400000000000006</v>
      </c>
      <c r="L211" s="180">
        <f t="shared" si="24"/>
        <v>8.1504702194357417E-2</v>
      </c>
      <c r="M211" s="158" t="s">
        <v>556</v>
      </c>
      <c r="N211" s="181">
        <v>43774</v>
      </c>
      <c r="O211" s="54"/>
      <c r="P211" s="13"/>
      <c r="Q211" s="13"/>
      <c r="R211" s="90" t="s">
        <v>710</v>
      </c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7">
        <v>131</v>
      </c>
      <c r="B212" s="155">
        <v>43158</v>
      </c>
      <c r="C212" s="155"/>
      <c r="D212" s="156" t="s">
        <v>711</v>
      </c>
      <c r="E212" s="157" t="s">
        <v>580</v>
      </c>
      <c r="F212" s="158">
        <v>317</v>
      </c>
      <c r="G212" s="159"/>
      <c r="H212" s="159">
        <v>382.5</v>
      </c>
      <c r="I212" s="159">
        <v>398</v>
      </c>
      <c r="J212" s="360" t="s">
        <v>838</v>
      </c>
      <c r="K212" s="179">
        <f t="shared" ref="K212" si="27">H212-F212</f>
        <v>65.5</v>
      </c>
      <c r="L212" s="180">
        <f t="shared" ref="L212" si="28">K212/F212</f>
        <v>0.20662460567823343</v>
      </c>
      <c r="M212" s="158" t="s">
        <v>556</v>
      </c>
      <c r="N212" s="181">
        <v>44238</v>
      </c>
      <c r="O212" s="54"/>
      <c r="P212" s="13"/>
      <c r="Q212" s="13"/>
      <c r="R212" s="322" t="s">
        <v>710</v>
      </c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344">
        <v>132</v>
      </c>
      <c r="B213" s="160">
        <v>43164</v>
      </c>
      <c r="C213" s="160"/>
      <c r="D213" s="161" t="s">
        <v>133</v>
      </c>
      <c r="E213" s="162" t="s">
        <v>580</v>
      </c>
      <c r="F213" s="163">
        <f>510-14.4</f>
        <v>495.6</v>
      </c>
      <c r="G213" s="162"/>
      <c r="H213" s="162">
        <v>350</v>
      </c>
      <c r="I213" s="182">
        <v>672</v>
      </c>
      <c r="J213" s="359" t="s">
        <v>803</v>
      </c>
      <c r="K213" s="130">
        <f t="shared" ref="K213" si="29">H213-F213</f>
        <v>-145.60000000000002</v>
      </c>
      <c r="L213" s="131">
        <f t="shared" ref="L213" si="30">K213/F213</f>
        <v>-0.29378531073446329</v>
      </c>
      <c r="M213" s="132" t="s">
        <v>620</v>
      </c>
      <c r="N213" s="133">
        <v>43887</v>
      </c>
      <c r="O213" s="54"/>
      <c r="P213" s="13"/>
      <c r="Q213" s="13"/>
      <c r="R213" s="14" t="s">
        <v>708</v>
      </c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344">
        <v>133</v>
      </c>
      <c r="B214" s="160">
        <v>43237</v>
      </c>
      <c r="C214" s="160"/>
      <c r="D214" s="161" t="s">
        <v>459</v>
      </c>
      <c r="E214" s="162" t="s">
        <v>580</v>
      </c>
      <c r="F214" s="163">
        <v>230.3</v>
      </c>
      <c r="G214" s="162"/>
      <c r="H214" s="162">
        <v>102.5</v>
      </c>
      <c r="I214" s="182">
        <v>348</v>
      </c>
      <c r="J214" s="359" t="s">
        <v>805</v>
      </c>
      <c r="K214" s="130">
        <f t="shared" ref="K214:K215" si="31">H214-F214</f>
        <v>-127.80000000000001</v>
      </c>
      <c r="L214" s="131">
        <f t="shared" ref="L214:L215" si="32">K214/F214</f>
        <v>-0.55492835432045162</v>
      </c>
      <c r="M214" s="132" t="s">
        <v>620</v>
      </c>
      <c r="N214" s="133">
        <v>43896</v>
      </c>
      <c r="O214" s="54"/>
      <c r="P214" s="13"/>
      <c r="Q214" s="13"/>
      <c r="R214" s="324" t="s">
        <v>708</v>
      </c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7">
        <v>134</v>
      </c>
      <c r="B215" s="155">
        <v>43258</v>
      </c>
      <c r="C215" s="155"/>
      <c r="D215" s="156" t="s">
        <v>426</v>
      </c>
      <c r="E215" s="157" t="s">
        <v>580</v>
      </c>
      <c r="F215" s="158">
        <f>342.5-5.1</f>
        <v>337.4</v>
      </c>
      <c r="G215" s="159"/>
      <c r="H215" s="159">
        <v>412.5</v>
      </c>
      <c r="I215" s="159">
        <v>439</v>
      </c>
      <c r="J215" s="360" t="s">
        <v>836</v>
      </c>
      <c r="K215" s="179">
        <f t="shared" si="31"/>
        <v>75.100000000000023</v>
      </c>
      <c r="L215" s="180">
        <f t="shared" si="32"/>
        <v>0.22258446947243635</v>
      </c>
      <c r="M215" s="158" t="s">
        <v>556</v>
      </c>
      <c r="N215" s="181">
        <v>44230</v>
      </c>
      <c r="O215" s="54"/>
      <c r="P215" s="13"/>
      <c r="Q215" s="13"/>
      <c r="R215" s="90" t="s">
        <v>710</v>
      </c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205">
        <v>135</v>
      </c>
      <c r="B216" s="190">
        <v>43285</v>
      </c>
      <c r="C216" s="190"/>
      <c r="D216" s="193" t="s">
        <v>48</v>
      </c>
      <c r="E216" s="191" t="s">
        <v>580</v>
      </c>
      <c r="F216" s="189">
        <f>127.5-5.53</f>
        <v>121.97</v>
      </c>
      <c r="G216" s="191"/>
      <c r="H216" s="191"/>
      <c r="I216" s="213">
        <v>170</v>
      </c>
      <c r="J216" s="225" t="s">
        <v>558</v>
      </c>
      <c r="K216" s="215"/>
      <c r="L216" s="216"/>
      <c r="M216" s="214" t="s">
        <v>558</v>
      </c>
      <c r="N216" s="217"/>
      <c r="O216" s="54"/>
      <c r="P216" s="13"/>
      <c r="Q216" s="13"/>
      <c r="R216" s="14" t="s">
        <v>708</v>
      </c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4">
        <v>136</v>
      </c>
      <c r="B217" s="160">
        <v>43294</v>
      </c>
      <c r="C217" s="160"/>
      <c r="D217" s="161" t="s">
        <v>239</v>
      </c>
      <c r="E217" s="162" t="s">
        <v>580</v>
      </c>
      <c r="F217" s="163">
        <v>46.5</v>
      </c>
      <c r="G217" s="162"/>
      <c r="H217" s="162">
        <v>17</v>
      </c>
      <c r="I217" s="182">
        <v>59</v>
      </c>
      <c r="J217" s="359" t="s">
        <v>802</v>
      </c>
      <c r="K217" s="130">
        <f t="shared" ref="K217" si="33">H217-F217</f>
        <v>-29.5</v>
      </c>
      <c r="L217" s="131">
        <f t="shared" ref="L217" si="34">K217/F217</f>
        <v>-0.63440860215053763</v>
      </c>
      <c r="M217" s="132" t="s">
        <v>620</v>
      </c>
      <c r="N217" s="133">
        <v>43887</v>
      </c>
      <c r="O217" s="54"/>
      <c r="P217" s="13"/>
      <c r="Q217" s="13"/>
      <c r="R217" s="14" t="s">
        <v>708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6">
        <v>137</v>
      </c>
      <c r="B218" s="188">
        <v>43396</v>
      </c>
      <c r="C218" s="188"/>
      <c r="D218" s="193" t="s">
        <v>404</v>
      </c>
      <c r="E218" s="191" t="s">
        <v>580</v>
      </c>
      <c r="F218" s="192">
        <v>156.5</v>
      </c>
      <c r="G218" s="191"/>
      <c r="H218" s="191"/>
      <c r="I218" s="213">
        <v>191</v>
      </c>
      <c r="J218" s="225" t="s">
        <v>558</v>
      </c>
      <c r="K218" s="215"/>
      <c r="L218" s="216"/>
      <c r="M218" s="214" t="s">
        <v>558</v>
      </c>
      <c r="N218" s="217"/>
      <c r="O218" s="54"/>
      <c r="P218" s="13"/>
      <c r="Q218" s="13"/>
      <c r="R218" s="14" t="s">
        <v>708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346">
        <v>138</v>
      </c>
      <c r="B219" s="188">
        <v>43439</v>
      </c>
      <c r="C219" s="188"/>
      <c r="D219" s="193" t="s">
        <v>321</v>
      </c>
      <c r="E219" s="191" t="s">
        <v>580</v>
      </c>
      <c r="F219" s="192">
        <v>259.5</v>
      </c>
      <c r="G219" s="191"/>
      <c r="H219" s="191"/>
      <c r="I219" s="213">
        <v>321</v>
      </c>
      <c r="J219" s="225" t="s">
        <v>558</v>
      </c>
      <c r="K219" s="215"/>
      <c r="L219" s="216"/>
      <c r="M219" s="214" t="s">
        <v>558</v>
      </c>
      <c r="N219" s="217"/>
      <c r="O219" s="13"/>
      <c r="P219" s="13"/>
      <c r="Q219" s="13"/>
      <c r="R219" s="14" t="s">
        <v>708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344">
        <v>139</v>
      </c>
      <c r="B220" s="160">
        <v>43439</v>
      </c>
      <c r="C220" s="160"/>
      <c r="D220" s="161" t="s">
        <v>732</v>
      </c>
      <c r="E220" s="162" t="s">
        <v>580</v>
      </c>
      <c r="F220" s="162">
        <v>715</v>
      </c>
      <c r="G220" s="162"/>
      <c r="H220" s="162">
        <v>445</v>
      </c>
      <c r="I220" s="182">
        <v>840</v>
      </c>
      <c r="J220" s="134" t="s">
        <v>782</v>
      </c>
      <c r="K220" s="130">
        <f t="shared" ref="K220:K223" si="35">H220-F220</f>
        <v>-270</v>
      </c>
      <c r="L220" s="131">
        <f t="shared" ref="L220:L223" si="36">K220/F220</f>
        <v>-0.3776223776223776</v>
      </c>
      <c r="M220" s="132" t="s">
        <v>620</v>
      </c>
      <c r="N220" s="133">
        <v>43800</v>
      </c>
      <c r="O220" s="54"/>
      <c r="P220" s="13"/>
      <c r="Q220" s="13"/>
      <c r="R220" s="14" t="s">
        <v>708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7">
        <v>140</v>
      </c>
      <c r="B221" s="198">
        <v>43469</v>
      </c>
      <c r="C221" s="198"/>
      <c r="D221" s="151" t="s">
        <v>143</v>
      </c>
      <c r="E221" s="199" t="s">
        <v>580</v>
      </c>
      <c r="F221" s="199">
        <v>875</v>
      </c>
      <c r="G221" s="199"/>
      <c r="H221" s="199">
        <v>1165</v>
      </c>
      <c r="I221" s="219">
        <v>1185</v>
      </c>
      <c r="J221" s="137" t="s">
        <v>808</v>
      </c>
      <c r="K221" s="124">
        <f t="shared" si="35"/>
        <v>290</v>
      </c>
      <c r="L221" s="125">
        <f t="shared" si="36"/>
        <v>0.33142857142857141</v>
      </c>
      <c r="M221" s="126" t="s">
        <v>556</v>
      </c>
      <c r="N221" s="338">
        <v>43847</v>
      </c>
      <c r="O221" s="54"/>
      <c r="P221" s="13"/>
      <c r="Q221" s="13"/>
      <c r="R221" s="324" t="s">
        <v>708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7">
        <v>141</v>
      </c>
      <c r="B222" s="198">
        <v>43559</v>
      </c>
      <c r="C222" s="198"/>
      <c r="D222" s="376" t="s">
        <v>336</v>
      </c>
      <c r="E222" s="199" t="s">
        <v>580</v>
      </c>
      <c r="F222" s="199">
        <f>387-14.63</f>
        <v>372.37</v>
      </c>
      <c r="G222" s="199"/>
      <c r="H222" s="199">
        <v>490</v>
      </c>
      <c r="I222" s="219">
        <v>490</v>
      </c>
      <c r="J222" s="137" t="s">
        <v>639</v>
      </c>
      <c r="K222" s="124">
        <f t="shared" si="35"/>
        <v>117.63</v>
      </c>
      <c r="L222" s="125">
        <f t="shared" si="36"/>
        <v>0.31589548030185027</v>
      </c>
      <c r="M222" s="126" t="s">
        <v>556</v>
      </c>
      <c r="N222" s="338">
        <v>43850</v>
      </c>
      <c r="O222" s="54"/>
      <c r="P222" s="13"/>
      <c r="Q222" s="13"/>
      <c r="R222" s="324" t="s">
        <v>708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4">
        <v>142</v>
      </c>
      <c r="B223" s="160">
        <v>43578</v>
      </c>
      <c r="C223" s="160"/>
      <c r="D223" s="161" t="s">
        <v>733</v>
      </c>
      <c r="E223" s="162" t="s">
        <v>557</v>
      </c>
      <c r="F223" s="162">
        <v>220</v>
      </c>
      <c r="G223" s="162"/>
      <c r="H223" s="162">
        <v>127.5</v>
      </c>
      <c r="I223" s="182">
        <v>284</v>
      </c>
      <c r="J223" s="359" t="s">
        <v>806</v>
      </c>
      <c r="K223" s="130">
        <f t="shared" si="35"/>
        <v>-92.5</v>
      </c>
      <c r="L223" s="131">
        <f t="shared" si="36"/>
        <v>-0.42045454545454547</v>
      </c>
      <c r="M223" s="132" t="s">
        <v>620</v>
      </c>
      <c r="N223" s="133">
        <v>43896</v>
      </c>
      <c r="O223" s="54"/>
      <c r="P223" s="13"/>
      <c r="Q223" s="13"/>
      <c r="R223" s="14" t="s">
        <v>708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7">
        <v>143</v>
      </c>
      <c r="B224" s="198">
        <v>43622</v>
      </c>
      <c r="C224" s="198"/>
      <c r="D224" s="376" t="s">
        <v>466</v>
      </c>
      <c r="E224" s="199" t="s">
        <v>557</v>
      </c>
      <c r="F224" s="199">
        <v>332.8</v>
      </c>
      <c r="G224" s="199"/>
      <c r="H224" s="199">
        <v>405</v>
      </c>
      <c r="I224" s="219">
        <v>419</v>
      </c>
      <c r="J224" s="137" t="s">
        <v>809</v>
      </c>
      <c r="K224" s="124">
        <f t="shared" ref="K224" si="37">H224-F224</f>
        <v>72.199999999999989</v>
      </c>
      <c r="L224" s="125">
        <f t="shared" ref="L224" si="38">K224/F224</f>
        <v>0.21694711538461534</v>
      </c>
      <c r="M224" s="126" t="s">
        <v>556</v>
      </c>
      <c r="N224" s="338">
        <v>43860</v>
      </c>
      <c r="O224" s="54"/>
      <c r="P224" s="13"/>
      <c r="Q224" s="13"/>
      <c r="R224" s="14" t="s">
        <v>710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40">
        <v>144</v>
      </c>
      <c r="B225" s="139">
        <v>43641</v>
      </c>
      <c r="C225" s="139"/>
      <c r="D225" s="140" t="s">
        <v>137</v>
      </c>
      <c r="E225" s="141" t="s">
        <v>580</v>
      </c>
      <c r="F225" s="142">
        <v>386</v>
      </c>
      <c r="G225" s="143"/>
      <c r="H225" s="143">
        <v>395</v>
      </c>
      <c r="I225" s="143">
        <v>452</v>
      </c>
      <c r="J225" s="166" t="s">
        <v>799</v>
      </c>
      <c r="K225" s="167">
        <f t="shared" ref="K225" si="39">H225-F225</f>
        <v>9</v>
      </c>
      <c r="L225" s="168">
        <f t="shared" ref="L225" si="40">K225/F225</f>
        <v>2.3316062176165803E-2</v>
      </c>
      <c r="M225" s="169" t="s">
        <v>665</v>
      </c>
      <c r="N225" s="170">
        <v>43868</v>
      </c>
      <c r="O225" s="13"/>
      <c r="P225" s="13"/>
      <c r="Q225" s="13"/>
      <c r="R225" s="14" t="s">
        <v>710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7">
        <v>145</v>
      </c>
      <c r="B226" s="188">
        <v>43707</v>
      </c>
      <c r="C226" s="188"/>
      <c r="D226" s="193" t="s">
        <v>255</v>
      </c>
      <c r="E226" s="191" t="s">
        <v>580</v>
      </c>
      <c r="F226" s="191" t="s">
        <v>712</v>
      </c>
      <c r="G226" s="191"/>
      <c r="H226" s="191"/>
      <c r="I226" s="213">
        <v>190</v>
      </c>
      <c r="J226" s="225" t="s">
        <v>558</v>
      </c>
      <c r="K226" s="215"/>
      <c r="L226" s="216"/>
      <c r="M226" s="335" t="s">
        <v>558</v>
      </c>
      <c r="N226" s="217"/>
      <c r="O226" s="13"/>
      <c r="P226" s="13"/>
      <c r="Q226" s="13"/>
      <c r="R226" s="324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7">
        <v>146</v>
      </c>
      <c r="B227" s="198">
        <v>43731</v>
      </c>
      <c r="C227" s="198"/>
      <c r="D227" s="151" t="s">
        <v>418</v>
      </c>
      <c r="E227" s="199" t="s">
        <v>580</v>
      </c>
      <c r="F227" s="199">
        <v>235</v>
      </c>
      <c r="G227" s="199"/>
      <c r="H227" s="199">
        <v>295</v>
      </c>
      <c r="I227" s="219">
        <v>296</v>
      </c>
      <c r="J227" s="137" t="s">
        <v>787</v>
      </c>
      <c r="K227" s="124">
        <f t="shared" ref="K227" si="41">H227-F227</f>
        <v>60</v>
      </c>
      <c r="L227" s="125">
        <f t="shared" ref="L227" si="42">K227/F227</f>
        <v>0.25531914893617019</v>
      </c>
      <c r="M227" s="126" t="s">
        <v>556</v>
      </c>
      <c r="N227" s="338">
        <v>43844</v>
      </c>
      <c r="O227" s="54"/>
      <c r="P227" s="13"/>
      <c r="Q227" s="13"/>
      <c r="R227" s="14" t="s">
        <v>710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7">
        <v>147</v>
      </c>
      <c r="B228" s="198">
        <v>43752</v>
      </c>
      <c r="C228" s="198"/>
      <c r="D228" s="151" t="s">
        <v>778</v>
      </c>
      <c r="E228" s="199" t="s">
        <v>580</v>
      </c>
      <c r="F228" s="199">
        <v>277.5</v>
      </c>
      <c r="G228" s="199"/>
      <c r="H228" s="199">
        <v>333</v>
      </c>
      <c r="I228" s="219">
        <v>333</v>
      </c>
      <c r="J228" s="137" t="s">
        <v>788</v>
      </c>
      <c r="K228" s="124">
        <f t="shared" ref="K228" si="43">H228-F228</f>
        <v>55.5</v>
      </c>
      <c r="L228" s="125">
        <f t="shared" ref="L228" si="44">K228/F228</f>
        <v>0.2</v>
      </c>
      <c r="M228" s="126" t="s">
        <v>556</v>
      </c>
      <c r="N228" s="338">
        <v>43846</v>
      </c>
      <c r="O228" s="54"/>
      <c r="P228" s="13"/>
      <c r="Q228" s="13"/>
      <c r="R228" s="324" t="s">
        <v>708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7">
        <v>148</v>
      </c>
      <c r="B229" s="198">
        <v>43752</v>
      </c>
      <c r="C229" s="198"/>
      <c r="D229" s="151" t="s">
        <v>777</v>
      </c>
      <c r="E229" s="199" t="s">
        <v>580</v>
      </c>
      <c r="F229" s="199">
        <v>930</v>
      </c>
      <c r="G229" s="199"/>
      <c r="H229" s="199">
        <v>1165</v>
      </c>
      <c r="I229" s="219">
        <v>1200</v>
      </c>
      <c r="J229" s="137" t="s">
        <v>789</v>
      </c>
      <c r="K229" s="124">
        <f t="shared" ref="K229" si="45">H229-F229</f>
        <v>235</v>
      </c>
      <c r="L229" s="125">
        <f t="shared" ref="L229" si="46">K229/F229</f>
        <v>0.25268817204301075</v>
      </c>
      <c r="M229" s="126" t="s">
        <v>556</v>
      </c>
      <c r="N229" s="338">
        <v>43847</v>
      </c>
      <c r="O229" s="54"/>
      <c r="P229" s="13"/>
      <c r="Q229" s="13"/>
      <c r="R229" s="324" t="s">
        <v>710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46">
        <v>149</v>
      </c>
      <c r="B230" s="327">
        <v>43753</v>
      </c>
      <c r="C230" s="202"/>
      <c r="D230" s="348" t="s">
        <v>776</v>
      </c>
      <c r="E230" s="329" t="s">
        <v>580</v>
      </c>
      <c r="F230" s="331">
        <v>111</v>
      </c>
      <c r="G230" s="329"/>
      <c r="H230" s="329"/>
      <c r="I230" s="333">
        <v>141</v>
      </c>
      <c r="J230" s="225" t="s">
        <v>558</v>
      </c>
      <c r="K230" s="225"/>
      <c r="L230" s="119"/>
      <c r="M230" s="337" t="s">
        <v>558</v>
      </c>
      <c r="N230" s="227"/>
      <c r="O230" s="13"/>
      <c r="P230" s="13"/>
      <c r="Q230" s="13"/>
      <c r="R230" s="324" t="s">
        <v>710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150</v>
      </c>
      <c r="B231" s="198">
        <v>43753</v>
      </c>
      <c r="C231" s="198"/>
      <c r="D231" s="151" t="s">
        <v>775</v>
      </c>
      <c r="E231" s="199" t="s">
        <v>580</v>
      </c>
      <c r="F231" s="200">
        <v>296</v>
      </c>
      <c r="G231" s="199"/>
      <c r="H231" s="199">
        <v>370</v>
      </c>
      <c r="I231" s="219">
        <v>370</v>
      </c>
      <c r="J231" s="137" t="s">
        <v>639</v>
      </c>
      <c r="K231" s="124">
        <f t="shared" ref="K231:K232" si="47">H231-F231</f>
        <v>74</v>
      </c>
      <c r="L231" s="125">
        <f t="shared" ref="L231:L232" si="48">K231/F231</f>
        <v>0.25</v>
      </c>
      <c r="M231" s="126" t="s">
        <v>556</v>
      </c>
      <c r="N231" s="338">
        <v>43853</v>
      </c>
      <c r="O231" s="54"/>
      <c r="P231" s="13"/>
      <c r="Q231" s="13"/>
      <c r="R231" s="324" t="s">
        <v>710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7">
        <v>151</v>
      </c>
      <c r="B232" s="198">
        <v>43754</v>
      </c>
      <c r="C232" s="198"/>
      <c r="D232" s="151" t="s">
        <v>774</v>
      </c>
      <c r="E232" s="199" t="s">
        <v>580</v>
      </c>
      <c r="F232" s="200">
        <v>300</v>
      </c>
      <c r="G232" s="199"/>
      <c r="H232" s="199">
        <v>382.5</v>
      </c>
      <c r="I232" s="219">
        <v>344</v>
      </c>
      <c r="J232" s="456" t="s">
        <v>839</v>
      </c>
      <c r="K232" s="124">
        <f t="shared" si="47"/>
        <v>82.5</v>
      </c>
      <c r="L232" s="125">
        <f t="shared" si="48"/>
        <v>0.27500000000000002</v>
      </c>
      <c r="M232" s="126" t="s">
        <v>556</v>
      </c>
      <c r="N232" s="338">
        <v>44238</v>
      </c>
      <c r="O232" s="13"/>
      <c r="P232" s="13"/>
      <c r="Q232" s="13"/>
      <c r="R232" s="324" t="s">
        <v>710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26">
        <v>152</v>
      </c>
      <c r="B233" s="202">
        <v>43832</v>
      </c>
      <c r="C233" s="202"/>
      <c r="D233" s="206" t="s">
        <v>758</v>
      </c>
      <c r="E233" s="203" t="s">
        <v>580</v>
      </c>
      <c r="F233" s="204" t="s">
        <v>786</v>
      </c>
      <c r="G233" s="203"/>
      <c r="H233" s="203"/>
      <c r="I233" s="224">
        <v>590</v>
      </c>
      <c r="J233" s="225" t="s">
        <v>558</v>
      </c>
      <c r="K233" s="225"/>
      <c r="L233" s="119"/>
      <c r="M233" s="323" t="s">
        <v>558</v>
      </c>
      <c r="N233" s="227"/>
      <c r="O233" s="13"/>
      <c r="P233" s="13"/>
      <c r="Q233" s="13"/>
      <c r="R233" s="324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7">
        <v>153</v>
      </c>
      <c r="B234" s="198">
        <v>43966</v>
      </c>
      <c r="C234" s="198"/>
      <c r="D234" s="151" t="s">
        <v>64</v>
      </c>
      <c r="E234" s="199" t="s">
        <v>580</v>
      </c>
      <c r="F234" s="200">
        <v>67.5</v>
      </c>
      <c r="G234" s="199"/>
      <c r="H234" s="199">
        <v>86</v>
      </c>
      <c r="I234" s="219">
        <v>86</v>
      </c>
      <c r="J234" s="137" t="s">
        <v>817</v>
      </c>
      <c r="K234" s="124">
        <f t="shared" ref="K234" si="49">H234-F234</f>
        <v>18.5</v>
      </c>
      <c r="L234" s="125">
        <f t="shared" ref="L234" si="50">K234/F234</f>
        <v>0.27407407407407408</v>
      </c>
      <c r="M234" s="126" t="s">
        <v>556</v>
      </c>
      <c r="N234" s="338">
        <v>44008</v>
      </c>
      <c r="O234" s="54"/>
      <c r="P234" s="13"/>
      <c r="Q234" s="13"/>
      <c r="R234" s="324" t="s">
        <v>710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201">
        <v>154</v>
      </c>
      <c r="B235" s="202">
        <v>44035</v>
      </c>
      <c r="C235" s="202"/>
      <c r="D235" s="206" t="s">
        <v>465</v>
      </c>
      <c r="E235" s="203" t="s">
        <v>580</v>
      </c>
      <c r="F235" s="204" t="s">
        <v>820</v>
      </c>
      <c r="G235" s="203"/>
      <c r="H235" s="203"/>
      <c r="I235" s="224">
        <v>296</v>
      </c>
      <c r="J235" s="225" t="s">
        <v>558</v>
      </c>
      <c r="K235" s="225"/>
      <c r="L235" s="119"/>
      <c r="M235" s="226"/>
      <c r="N235" s="227"/>
      <c r="O235" s="13"/>
      <c r="P235" s="13"/>
      <c r="Q235" s="13"/>
      <c r="R235" s="324" t="s">
        <v>710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155</v>
      </c>
      <c r="B236" s="198">
        <v>44092</v>
      </c>
      <c r="C236" s="198"/>
      <c r="D236" s="151" t="s">
        <v>398</v>
      </c>
      <c r="E236" s="199" t="s">
        <v>580</v>
      </c>
      <c r="F236" s="199">
        <v>206</v>
      </c>
      <c r="G236" s="199"/>
      <c r="H236" s="199">
        <v>248</v>
      </c>
      <c r="I236" s="219">
        <v>248</v>
      </c>
      <c r="J236" s="137" t="s">
        <v>639</v>
      </c>
      <c r="K236" s="124">
        <f t="shared" ref="K236:K237" si="51">H236-F236</f>
        <v>42</v>
      </c>
      <c r="L236" s="125">
        <f t="shared" ref="L236:L237" si="52">K236/F236</f>
        <v>0.20388349514563106</v>
      </c>
      <c r="M236" s="126" t="s">
        <v>556</v>
      </c>
      <c r="N236" s="338">
        <v>44214</v>
      </c>
      <c r="O236" s="54"/>
      <c r="P236" s="13"/>
      <c r="Q236" s="13"/>
      <c r="R236" s="324" t="s">
        <v>710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156</v>
      </c>
      <c r="B237" s="198">
        <v>44140</v>
      </c>
      <c r="C237" s="198"/>
      <c r="D237" s="151" t="s">
        <v>398</v>
      </c>
      <c r="E237" s="199" t="s">
        <v>580</v>
      </c>
      <c r="F237" s="199">
        <v>182.5</v>
      </c>
      <c r="G237" s="199"/>
      <c r="H237" s="199">
        <v>248</v>
      </c>
      <c r="I237" s="219">
        <v>248</v>
      </c>
      <c r="J237" s="137" t="s">
        <v>639</v>
      </c>
      <c r="K237" s="124">
        <f t="shared" si="51"/>
        <v>65.5</v>
      </c>
      <c r="L237" s="125">
        <f t="shared" si="52"/>
        <v>0.35890410958904112</v>
      </c>
      <c r="M237" s="126" t="s">
        <v>556</v>
      </c>
      <c r="N237" s="338">
        <v>44214</v>
      </c>
      <c r="O237" s="54"/>
      <c r="P237" s="13"/>
      <c r="Q237" s="13"/>
      <c r="R237" s="324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201">
        <v>157</v>
      </c>
      <c r="B238" s="202">
        <v>44140</v>
      </c>
      <c r="C238" s="202"/>
      <c r="D238" s="206" t="s">
        <v>321</v>
      </c>
      <c r="E238" s="203" t="s">
        <v>580</v>
      </c>
      <c r="F238" s="204" t="s">
        <v>824</v>
      </c>
      <c r="G238" s="203"/>
      <c r="H238" s="203"/>
      <c r="I238" s="224">
        <v>320</v>
      </c>
      <c r="J238" s="225" t="s">
        <v>558</v>
      </c>
      <c r="K238" s="225"/>
      <c r="L238" s="119"/>
      <c r="M238" s="226"/>
      <c r="N238" s="227"/>
      <c r="O238" s="13"/>
      <c r="P238" s="13"/>
      <c r="Q238" s="13"/>
      <c r="R238" s="32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7">
        <v>158</v>
      </c>
      <c r="B239" s="198">
        <v>44140</v>
      </c>
      <c r="C239" s="198"/>
      <c r="D239" s="151" t="s">
        <v>461</v>
      </c>
      <c r="E239" s="199" t="s">
        <v>580</v>
      </c>
      <c r="F239" s="200">
        <v>925</v>
      </c>
      <c r="G239" s="199"/>
      <c r="H239" s="199">
        <v>1095</v>
      </c>
      <c r="I239" s="219">
        <v>1093</v>
      </c>
      <c r="J239" s="456" t="s">
        <v>828</v>
      </c>
      <c r="K239" s="124">
        <f t="shared" ref="K239" si="53">H239-F239</f>
        <v>170</v>
      </c>
      <c r="L239" s="125">
        <f t="shared" ref="L239" si="54">K239/F239</f>
        <v>0.18378378378378379</v>
      </c>
      <c r="M239" s="126" t="s">
        <v>556</v>
      </c>
      <c r="N239" s="338">
        <v>44201</v>
      </c>
      <c r="O239" s="13"/>
      <c r="P239" s="13"/>
      <c r="Q239" s="13"/>
      <c r="R239" s="32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159</v>
      </c>
      <c r="B240" s="198">
        <v>44140</v>
      </c>
      <c r="C240" s="198"/>
      <c r="D240" s="151" t="s">
        <v>336</v>
      </c>
      <c r="E240" s="199" t="s">
        <v>580</v>
      </c>
      <c r="F240" s="200">
        <v>332.5</v>
      </c>
      <c r="G240" s="199"/>
      <c r="H240" s="199">
        <v>393</v>
      </c>
      <c r="I240" s="219">
        <v>406</v>
      </c>
      <c r="J240" s="456" t="s">
        <v>842</v>
      </c>
      <c r="K240" s="124">
        <f t="shared" ref="K240" si="55">H240-F240</f>
        <v>60.5</v>
      </c>
      <c r="L240" s="125">
        <f t="shared" ref="L240" si="56">K240/F240</f>
        <v>0.18195488721804512</v>
      </c>
      <c r="M240" s="126" t="s">
        <v>556</v>
      </c>
      <c r="N240" s="338">
        <v>44256</v>
      </c>
      <c r="O240" s="13"/>
      <c r="P240" s="13"/>
      <c r="Q240" s="13"/>
      <c r="R240" s="32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201">
        <v>160</v>
      </c>
      <c r="B241" s="202">
        <v>44141</v>
      </c>
      <c r="C241" s="202"/>
      <c r="D241" s="206" t="s">
        <v>465</v>
      </c>
      <c r="E241" s="203" t="s">
        <v>580</v>
      </c>
      <c r="F241" s="204" t="s">
        <v>825</v>
      </c>
      <c r="G241" s="203"/>
      <c r="H241" s="203"/>
      <c r="I241" s="224">
        <v>290</v>
      </c>
      <c r="J241" s="225" t="s">
        <v>558</v>
      </c>
      <c r="K241" s="225"/>
      <c r="L241" s="119"/>
      <c r="M241" s="226"/>
      <c r="N241" s="227"/>
      <c r="O241" s="13"/>
      <c r="P241" s="13"/>
      <c r="Q241" s="13"/>
      <c r="R241" s="32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201">
        <v>161</v>
      </c>
      <c r="B242" s="202">
        <v>44187</v>
      </c>
      <c r="C242" s="202"/>
      <c r="D242" s="206" t="s">
        <v>754</v>
      </c>
      <c r="E242" s="203" t="s">
        <v>580</v>
      </c>
      <c r="F242" s="453" t="s">
        <v>827</v>
      </c>
      <c r="G242" s="203"/>
      <c r="H242" s="203"/>
      <c r="I242" s="224">
        <v>239</v>
      </c>
      <c r="J242" s="454" t="s">
        <v>558</v>
      </c>
      <c r="K242" s="225"/>
      <c r="L242" s="119"/>
      <c r="M242" s="226"/>
      <c r="N242" s="227"/>
      <c r="O242" s="13"/>
      <c r="P242" s="13"/>
      <c r="Q242" s="13"/>
      <c r="R242" s="32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201">
        <v>162</v>
      </c>
      <c r="B243" s="202">
        <v>44258</v>
      </c>
      <c r="C243" s="202"/>
      <c r="D243" s="206" t="s">
        <v>758</v>
      </c>
      <c r="E243" s="203" t="s">
        <v>580</v>
      </c>
      <c r="F243" s="204" t="s">
        <v>786</v>
      </c>
      <c r="G243" s="203"/>
      <c r="H243" s="203"/>
      <c r="I243" s="224">
        <v>590</v>
      </c>
      <c r="J243" s="225" t="s">
        <v>558</v>
      </c>
      <c r="K243" s="225"/>
      <c r="L243" s="119"/>
      <c r="M243" s="323"/>
      <c r="N243" s="227"/>
      <c r="O243" s="13"/>
      <c r="P243" s="13"/>
      <c r="R243" s="324" t="s">
        <v>710</v>
      </c>
    </row>
    <row r="244" spans="1:26">
      <c r="A244" s="201">
        <v>163</v>
      </c>
      <c r="B244" s="202">
        <v>44274</v>
      </c>
      <c r="C244" s="202"/>
      <c r="D244" s="206" t="s">
        <v>336</v>
      </c>
      <c r="E244" s="486" t="s">
        <v>580</v>
      </c>
      <c r="F244" s="453" t="s">
        <v>844</v>
      </c>
      <c r="G244" s="203"/>
      <c r="H244" s="203"/>
      <c r="I244" s="224">
        <v>420</v>
      </c>
      <c r="J244" s="454" t="s">
        <v>558</v>
      </c>
      <c r="K244" s="225"/>
      <c r="L244" s="119"/>
      <c r="M244" s="226"/>
      <c r="N244" s="227"/>
      <c r="O244" s="13"/>
      <c r="R244" s="487" t="s">
        <v>710</v>
      </c>
    </row>
    <row r="245" spans="1:26">
      <c r="A245" s="197">
        <v>164</v>
      </c>
      <c r="B245" s="198">
        <v>44295</v>
      </c>
      <c r="C245" s="198"/>
      <c r="D245" s="350" t="s">
        <v>847</v>
      </c>
      <c r="E245" s="199" t="s">
        <v>580</v>
      </c>
      <c r="F245" s="200">
        <v>555</v>
      </c>
      <c r="G245" s="199"/>
      <c r="H245" s="199">
        <v>663</v>
      </c>
      <c r="I245" s="219">
        <v>663</v>
      </c>
      <c r="J245" s="456" t="s">
        <v>914</v>
      </c>
      <c r="K245" s="124">
        <f t="shared" ref="K245" si="57">H245-F245</f>
        <v>108</v>
      </c>
      <c r="L245" s="125">
        <f t="shared" ref="L245" si="58">K245/F245</f>
        <v>0.19459459459459461</v>
      </c>
      <c r="M245" s="126" t="s">
        <v>556</v>
      </c>
      <c r="N245" s="338">
        <v>44321</v>
      </c>
      <c r="O245" s="13"/>
      <c r="P245" s="13"/>
      <c r="Q245" s="13"/>
      <c r="R245" s="32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1">
        <v>165</v>
      </c>
      <c r="B246" s="202">
        <v>44308</v>
      </c>
      <c r="C246" s="202"/>
      <c r="D246" s="206" t="s">
        <v>369</v>
      </c>
      <c r="E246" s="486" t="s">
        <v>580</v>
      </c>
      <c r="F246" s="453" t="s">
        <v>854</v>
      </c>
      <c r="G246" s="203"/>
      <c r="H246" s="203"/>
      <c r="I246" s="224">
        <v>155</v>
      </c>
      <c r="J246" s="454" t="s">
        <v>558</v>
      </c>
      <c r="K246" s="225"/>
      <c r="L246" s="119"/>
      <c r="M246" s="226"/>
      <c r="N246" s="227"/>
      <c r="O246" s="13"/>
      <c r="R246" s="228"/>
    </row>
    <row r="247" spans="1:26">
      <c r="O247" s="13"/>
      <c r="R247" s="228"/>
    </row>
    <row r="248" spans="1:26">
      <c r="R248" s="228"/>
    </row>
    <row r="249" spans="1:26">
      <c r="R249" s="228"/>
    </row>
    <row r="250" spans="1:26">
      <c r="R250" s="228"/>
    </row>
    <row r="251" spans="1:26">
      <c r="R251" s="228"/>
    </row>
    <row r="252" spans="1:26">
      <c r="R252" s="228"/>
    </row>
    <row r="253" spans="1:26">
      <c r="R253" s="228"/>
    </row>
    <row r="254" spans="1:26">
      <c r="A254" s="201"/>
      <c r="B254" s="192" t="s">
        <v>781</v>
      </c>
      <c r="R254" s="228"/>
    </row>
    <row r="264" spans="1:6">
      <c r="A264" s="207"/>
    </row>
    <row r="265" spans="1:6">
      <c r="A265" s="207"/>
      <c r="F265" s="455"/>
    </row>
    <row r="266" spans="1:6">
      <c r="A266" s="203"/>
    </row>
  </sheetData>
  <autoFilter ref="R1:R262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2021-05-06T02:54:53Z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